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defaultThemeVersion="124226"/>
  <bookViews>
    <workbookView xWindow="-120" yWindow="-120" windowWidth="24240" windowHeight="13140" tabRatio="860" firstSheet="1" activeTab="6"/>
  </bookViews>
  <sheets>
    <sheet name="foxz" sheetId="58" state="veryHidden" r:id="rId1"/>
    <sheet name="tổng" sheetId="56" r:id="rId2"/>
    <sheet name="Dat-Bieu10" sheetId="46" r:id="rId3"/>
    <sheet name="tài sản" sheetId="66" r:id="rId4"/>
    <sheet name="cây cối" sheetId="60" r:id="rId5"/>
    <sheet name="hỗ trợ" sheetId="62" r:id="rId6"/>
    <sheet name="TONG HOP TUNG NGUOI" sheetId="33" r:id="rId7"/>
    <sheet name="cây hỗ trợ" sheetId="67" r:id="rId8"/>
    <sheet name="Sheet1" sheetId="43"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s>
  <definedNames>
    <definedName name="\0" localSheetId="4">'[1]PNT-QUOT-#3'!#REF!</definedName>
    <definedName name="\0">'[1]PNT-QUOT-#3'!#REF!</definedName>
    <definedName name="\a" localSheetId="4">'[2]FA-LISTING'!#REF!</definedName>
    <definedName name="\a">'[2]FA-LISTING'!#REF!</definedName>
    <definedName name="\b" localSheetId="4">#REF!</definedName>
    <definedName name="\b">#REF!</definedName>
    <definedName name="\c" localSheetId="4">#REF!</definedName>
    <definedName name="\c">#REF!</definedName>
    <definedName name="\d" localSheetId="4">'[3]??-BLDG'!#REF!</definedName>
    <definedName name="\d">'[3]??-BLDG'!#REF!</definedName>
    <definedName name="\e" localSheetId="4">'[3]??-BLDG'!#REF!</definedName>
    <definedName name="\e">'[3]??-BLDG'!#REF!</definedName>
    <definedName name="\f" localSheetId="4">'[3]??-BLDG'!#REF!</definedName>
    <definedName name="\f">'[3]??-BLDG'!#REF!</definedName>
    <definedName name="\g" localSheetId="4">'[3]??-BLDG'!#REF!</definedName>
    <definedName name="\g">'[3]??-BLDG'!#REF!</definedName>
    <definedName name="\h" localSheetId="4">'[3]??-BLDG'!#REF!</definedName>
    <definedName name="\h">'[3]??-BLDG'!#REF!</definedName>
    <definedName name="\i">'[3]??-BLDG'!#REF!</definedName>
    <definedName name="\j">'[3]??-BLDG'!#REF!</definedName>
    <definedName name="\k">'[3]??-BLDG'!#REF!</definedName>
    <definedName name="\l">'[3]??-BLDG'!#REF!</definedName>
    <definedName name="\m">'[3]??-BLDG'!#REF!</definedName>
    <definedName name="\n">'[3]??-BLDG'!#REF!</definedName>
    <definedName name="\o">'[3]??-BLDG'!#REF!</definedName>
    <definedName name="\p">'[2]FA-LISTING'!#REF!</definedName>
    <definedName name="\z">'[1]COAT&amp;WRAP-QIOT-#3'!#REF!</definedName>
    <definedName name="_?">#REF!</definedName>
    <definedName name="_??????">#REF!</definedName>
    <definedName name="__?">#REF!</definedName>
    <definedName name="__??????">#REF!</definedName>
    <definedName name="___?">#REF!</definedName>
    <definedName name="___??????">#REF!</definedName>
    <definedName name="____?">#REF!</definedName>
    <definedName name="____??????">#REF!</definedName>
    <definedName name="______gxl1">#REF!</definedName>
    <definedName name="______ian1" localSheetId="3" hidden="1">{#N/A,#N/A,TRUE,"BT M200 da 10x20"}</definedName>
    <definedName name="______ian1" hidden="1">{#N/A,#N/A,TRUE,"BT M200 da 10x20"}</definedName>
    <definedName name="_____A65700">'[4]MTO REV.2(ARMOR)'!#REF!</definedName>
    <definedName name="_____A65800">'[4]MTO REV.2(ARMOR)'!#REF!</definedName>
    <definedName name="_____A66000">'[4]MTO REV.2(ARMOR)'!#REF!</definedName>
    <definedName name="_____A67000">'[4]MTO REV.2(ARMOR)'!#REF!</definedName>
    <definedName name="_____A68000">'[4]MTO REV.2(ARMOR)'!#REF!</definedName>
    <definedName name="_____A70000">'[4]MTO REV.2(ARMOR)'!#REF!</definedName>
    <definedName name="_____A75000">'[4]MTO REV.2(ARMOR)'!#REF!</definedName>
    <definedName name="_____A85000">'[4]MTO REV.2(ARMOR)'!#REF!</definedName>
    <definedName name="_____abb91">[5]chitimc!#REF!</definedName>
    <definedName name="_____atn1">#REF!</definedName>
    <definedName name="_____atn10">#REF!</definedName>
    <definedName name="_____atn2">#REF!</definedName>
    <definedName name="_____atn3">#REF!</definedName>
    <definedName name="_____atn4">#REF!</definedName>
    <definedName name="_____atn5">#REF!</definedName>
    <definedName name="_____atn6">#REF!</definedName>
    <definedName name="_____atn7">#REF!</definedName>
    <definedName name="_____atn8">#REF!</definedName>
    <definedName name="_____atn9">#REF!</definedName>
    <definedName name="_____bac3">[6]bluong!$B$15</definedName>
    <definedName name="_____bac4">[6]bluong!$B$25</definedName>
    <definedName name="_____ban1">#REF!</definedName>
    <definedName name="_____Bia1">#REF!</definedName>
    <definedName name="_____Bia2">#REF!</definedName>
    <definedName name="_____BTM250">#REF!</definedName>
    <definedName name="_____CAU16">#REF!</definedName>
    <definedName name="_____CON1">#REF!</definedName>
    <definedName name="_____CON2">#REF!</definedName>
    <definedName name="_____CT250">'[5]dongia (2)'!#REF!</definedName>
    <definedName name="_____dam9">#REF!</definedName>
    <definedName name="_____dao04">#REF!</definedName>
    <definedName name="_____dao1">'[7]CT Thang Mo'!$B$189:$H$189</definedName>
    <definedName name="_____dao2">'[7]CT Thang Mo'!$B$161:$H$161</definedName>
    <definedName name="_____dap2">'[7]CT Thang Mo'!$B$162:$H$162</definedName>
    <definedName name="_____dat12">#REF!</definedName>
    <definedName name="_____dat24">[8]Sheet1!$O$12</definedName>
    <definedName name="_____dat46">#REF!</definedName>
    <definedName name="_____day1">'[9]Chiet tinh dz22'!#REF!</definedName>
    <definedName name="_____day2">'[10]Chiet tinh dz35'!$H$3</definedName>
    <definedName name="_____dbu1">'[7]CT Thang Mo'!#REF!</definedName>
    <definedName name="_____dbu2">'[7]CT Thang Mo'!$B$93:$F$93</definedName>
    <definedName name="_____ddn400">#REF!</definedName>
    <definedName name="_____ddn600">#REF!</definedName>
    <definedName name="_____deo1">#REF!</definedName>
    <definedName name="_____deo10">#REF!</definedName>
    <definedName name="_____deo2">#REF!</definedName>
    <definedName name="_____deo3">#REF!</definedName>
    <definedName name="_____deo4">#REF!</definedName>
    <definedName name="_____deo5">#REF!</definedName>
    <definedName name="_____deo6">#REF!</definedName>
    <definedName name="_____deo7">#REF!</definedName>
    <definedName name="_____deo8">#REF!</definedName>
    <definedName name="_____deo9">#REF!</definedName>
    <definedName name="_____dgt100">'[5]dongia (2)'!#REF!</definedName>
    <definedName name="_____dui15">#REF!</definedName>
    <definedName name="_____GID1">'[11]LKVL-CK-HT-GD1'!$A$4</definedName>
    <definedName name="_____gon4">#REF!</definedName>
    <definedName name="_____han23">#REF!</definedName>
    <definedName name="_____JK4">#REF!</definedName>
    <definedName name="_____ki1">#REF!,#REF!</definedName>
    <definedName name="_____Kks1">#REF!</definedName>
    <definedName name="_____Kks2">#REF!</definedName>
    <definedName name="_____KLg03">[12]KhoiLuong!$F$5</definedName>
    <definedName name="_____Klg50">[12]KhoiLuong!$F$10</definedName>
    <definedName name="_____KY1">[13]BXLDL!$E$2:$E$54</definedName>
    <definedName name="_____lap1">#REF!</definedName>
    <definedName name="_____lap2">#REF!</definedName>
    <definedName name="_____li1">#REF!</definedName>
    <definedName name="_____li3">'[14]AP GIA thi da dieu chinh lan 1'!$A$24:$F$91</definedName>
    <definedName name="_____MAC12">#REF!</definedName>
    <definedName name="_____MAC46">#REF!</definedName>
    <definedName name="_____mbd1743">#REF!</definedName>
    <definedName name="_____mha1121">#REF!</definedName>
    <definedName name="_____mha1212">#REF!</definedName>
    <definedName name="_____mha1213">#REF!</definedName>
    <definedName name="_____mha2112">#REF!</definedName>
    <definedName name="_____mha2113">#REF!</definedName>
    <definedName name="_____mha2313">#REF!</definedName>
    <definedName name="_____mha3213">#REF!</definedName>
    <definedName name="_____mha6112">#REF!</definedName>
    <definedName name="_____mha6113">#REF!</definedName>
    <definedName name="_____mha6222">#REF!</definedName>
    <definedName name="_____mha8113">#REF!</definedName>
    <definedName name="_____mhg4112">#REF!</definedName>
    <definedName name="_____mhg4113">#REF!</definedName>
    <definedName name="_____mhg6423">#REF!</definedName>
    <definedName name="_____mia2111">#REF!</definedName>
    <definedName name="_____mia2121">#REF!</definedName>
    <definedName name="_____mia2511">#REF!</definedName>
    <definedName name="_____mia2521">#REF!</definedName>
    <definedName name="_____mib3611">#REF!</definedName>
    <definedName name="_____mib3621">#REF!</definedName>
    <definedName name="_____mkq6110">#REF!</definedName>
    <definedName name="_____mxd106">[6]banggia1!$F$147</definedName>
    <definedName name="_____mxd118">[6]banggia1!$F$163</definedName>
    <definedName name="_____mxd149">[6]banggia1!$F$204</definedName>
    <definedName name="_____mxd150">[6]banggia1!$F$205</definedName>
    <definedName name="_____mxd151">[6]banggia1!$F$206</definedName>
    <definedName name="_____mxd158">[15]banggia1!$F$215</definedName>
    <definedName name="_____mxd159">[6]banggia1!$F$216</definedName>
    <definedName name="_____mxd161">[15]banggia1!$F$218</definedName>
    <definedName name="_____mxd179">[6]banggia1!$F$244</definedName>
    <definedName name="_____mxd185">[6]banggia1!$F$254</definedName>
    <definedName name="_____mxd200">[6]banggia1!$F$275</definedName>
    <definedName name="_____mxd205">[6]banggia1!$F$286</definedName>
    <definedName name="_____mxd206">[6]banggia1!$F$287</definedName>
    <definedName name="_____mxd207">[6]banggia1!$F$290</definedName>
    <definedName name="_____mxd219">[6]banggia1!$F$308</definedName>
    <definedName name="_____mxd222">[6]banggia1!$F$311</definedName>
    <definedName name="_____mxd225">[6]banggia1!$F$316</definedName>
    <definedName name="_____mxd23">[6]banggia1!$F$32</definedName>
    <definedName name="_____mxd235">[6]banggia1!$F$330</definedName>
    <definedName name="_____mxd239">[6]banggia1!$F$336</definedName>
    <definedName name="_____mxd24">[6]banggia1!$F$33</definedName>
    <definedName name="_____mxd243">[6]banggia1!$F$344</definedName>
    <definedName name="_____mxd255">[6]banggia1!$F$366</definedName>
    <definedName name="_____mxd26">[6]banggia1!$F$37</definedName>
    <definedName name="_____mxd265">[6]banggia1!$F$384</definedName>
    <definedName name="_____mxd272">[6]banggia1!$F$395</definedName>
    <definedName name="_____mxd285">[6]banggia1!$F$410</definedName>
    <definedName name="_____mxd300">[6]banggia1!$F$427</definedName>
    <definedName name="_____mxd342">[6]banggia1!$F$477</definedName>
    <definedName name="_____mxd357">[15]banggia1!$F$498</definedName>
    <definedName name="_____mxd369">[6]banggia1!$F$521</definedName>
    <definedName name="_____mxd371">[6]banggia1!$F$527</definedName>
    <definedName name="_____mxd376">[15]banggia1!$F$536</definedName>
    <definedName name="_____mxd377">[6]banggia1!$F$539</definedName>
    <definedName name="_____mxd38">[6]banggia1!$F$51</definedName>
    <definedName name="_____mxd380">[6]banggia1!$F$548</definedName>
    <definedName name="_____mxd39">[15]banggia1!$F$52</definedName>
    <definedName name="_____mxd393">[6]banggia1!$F$575</definedName>
    <definedName name="_____mxd394">[6]banggia1!$F$576</definedName>
    <definedName name="_____mxd403">[6]banggia1!$F$589</definedName>
    <definedName name="_____mxd409">[6]banggia1!$F$600</definedName>
    <definedName name="_____mxd410">[6]banggia1!$F$603</definedName>
    <definedName name="_____mxd412">[6]banggia1!$F$607</definedName>
    <definedName name="_____mxd415">[6]banggia1!$F$610</definedName>
    <definedName name="_____mxd423">[6]banggia1!$F$624</definedName>
    <definedName name="_____mxd64">[6]banggia1!$F$87</definedName>
    <definedName name="_____mxd67">[6]banggia1!$F$90</definedName>
    <definedName name="_____mxd69">[6]banggia1!$F$94</definedName>
    <definedName name="_____mxd78">[6]banggia1!$F$109</definedName>
    <definedName name="_____NC27">#REF!</definedName>
    <definedName name="_____NC30">#REF!</definedName>
    <definedName name="_____NC35">#REF!</definedName>
    <definedName name="_____NC37">#REF!</definedName>
    <definedName name="_____NC40">#REF!</definedName>
    <definedName name="_____NCL100">#REF!</definedName>
    <definedName name="_____NCL200">#REF!</definedName>
    <definedName name="_____NCL250">#REF!</definedName>
    <definedName name="_____neo1">[16]Names!$D$65</definedName>
    <definedName name="_____NET2">#REF!</definedName>
    <definedName name="_____nha1">#REF!</definedName>
    <definedName name="_____nin190">[17]VC!#REF!</definedName>
    <definedName name="_____oto10">[18]VL!#REF!</definedName>
    <definedName name="_____oto12">[16]Names!$D$106</definedName>
    <definedName name="_____oto5">#REF!</definedName>
    <definedName name="_____pc40">[16]Names!$D$29</definedName>
    <definedName name="_____pcb40">[6]dg!$D$16</definedName>
    <definedName name="_____qa7">#REF!</definedName>
    <definedName name="_____QL24">'[19]PTCT-1'!#REF!</definedName>
    <definedName name="_____san140">[16]Names!$D$122</definedName>
    <definedName name="_____sc1">#REF!</definedName>
    <definedName name="_____SC2">#REF!</definedName>
    <definedName name="_____sc3">[17]VC!#REF!</definedName>
    <definedName name="_____sl20">[16]Names!$D$146</definedName>
    <definedName name="_____sl40">[16]Names!$D$145</definedName>
    <definedName name="_____SN3">#REF!</definedName>
    <definedName name="_____tam1">[20]XL4Poppy!$C$31</definedName>
    <definedName name="_____tb1">[21]Blad1!#REF!</definedName>
    <definedName name="_____tb2">[21]Blad1!#REF!</definedName>
    <definedName name="_____tch4">#REF!</definedName>
    <definedName name="_____tct3">[22]gVL!$Q$23</definedName>
    <definedName name="_____tct5">[23]gVL!$N$19</definedName>
    <definedName name="_____TG1">#REF!</definedName>
    <definedName name="_____TG2">#REF!</definedName>
    <definedName name="_____th100">'[5]dongia (2)'!#REF!</definedName>
    <definedName name="_____TH160">'[5]dongia (2)'!#REF!</definedName>
    <definedName name="_____tk141">'[24]FA-LISTING'!#REF!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r1">#REF!</definedName>
    <definedName name="_____TR250">'[5]dongia (2)'!#REF!</definedName>
    <definedName name="_____tr375">[5]giathanh1!#REF!</definedName>
    <definedName name="_____ui110">#REF!</definedName>
    <definedName name="_____ui140">[16]Names!$D$116</definedName>
    <definedName name="_____uon5">#REF!</definedName>
    <definedName name="_____vc1">'[7]CT Thang Mo'!$B$34:$H$34</definedName>
    <definedName name="_____vc2">'[7]CT Thang Mo'!$B$35:$H$35</definedName>
    <definedName name="_____vc3">'[7]CT Thang Mo'!$B$36:$H$36</definedName>
    <definedName name="_____vkt1">#REF!</definedName>
    <definedName name="_____VL100">#REF!</definedName>
    <definedName name="_____VL200">#REF!</definedName>
    <definedName name="_____VL250">#REF!</definedName>
    <definedName name="_____VT22">'[25]vt 22'!$G$20</definedName>
    <definedName name="_____VTB1">#REF!</definedName>
    <definedName name="_____vtb7">#REF!</definedName>
    <definedName name="_____vth05">#REF!</definedName>
    <definedName name="_____vth08">#REF!</definedName>
    <definedName name="_____vth8">[8]Sheet1!$I$19</definedName>
    <definedName name="_____VU1">'[26]TH-XL'!$H$3</definedName>
    <definedName name="_____vua25">[16]Names!$E$187</definedName>
    <definedName name="_____vua30">[16]Names!$E$181</definedName>
    <definedName name="_____vua35">[16]Names!$E$230</definedName>
    <definedName name="_____VXL1">#REF!</definedName>
    <definedName name="_____vxl7">#REF!</definedName>
    <definedName name="____A65700">'[4]MTO REV.2(ARMOR)'!#REF!</definedName>
    <definedName name="____A65800">'[4]MTO REV.2(ARMOR)'!#REF!</definedName>
    <definedName name="____A66000">'[4]MTO REV.2(ARMOR)'!#REF!</definedName>
    <definedName name="____A67000">'[4]MTO REV.2(ARMOR)'!#REF!</definedName>
    <definedName name="____A68000">'[4]MTO REV.2(ARMOR)'!#REF!</definedName>
    <definedName name="____A70000">'[4]MTO REV.2(ARMOR)'!#REF!</definedName>
    <definedName name="____A75000">'[4]MTO REV.2(ARMOR)'!#REF!</definedName>
    <definedName name="____A85000">'[4]MTO REV.2(ARMOR)'!#REF!</definedName>
    <definedName name="____abb91">[5]chitimc!#REF!</definedName>
    <definedName name="____atn1">#REF!</definedName>
    <definedName name="____atn10">#REF!</definedName>
    <definedName name="____atn2">#REF!</definedName>
    <definedName name="____atn3">#REF!</definedName>
    <definedName name="____atn4">#REF!</definedName>
    <definedName name="____atn5">#REF!</definedName>
    <definedName name="____atn6">#REF!</definedName>
    <definedName name="____atn7">#REF!</definedName>
    <definedName name="____atn8">#REF!</definedName>
    <definedName name="____atn9">#REF!</definedName>
    <definedName name="____bac3">[6]bluong!$B$15</definedName>
    <definedName name="____bac4">[6]bluong!$B$25</definedName>
    <definedName name="____ban1">#REF!</definedName>
    <definedName name="____Bia1">#REF!</definedName>
    <definedName name="____Bia2">#REF!</definedName>
    <definedName name="____BTM250">#REF!</definedName>
    <definedName name="____CAU16">#REF!</definedName>
    <definedName name="____CON1">#REF!</definedName>
    <definedName name="____CON2">#REF!</definedName>
    <definedName name="____CT250">'[5]dongia (2)'!#REF!</definedName>
    <definedName name="____dam9">#REF!</definedName>
    <definedName name="____dao04">#REF!</definedName>
    <definedName name="____dao1">'[7]CT Thang Mo'!$B$189:$H$189</definedName>
    <definedName name="____dao2">'[7]CT Thang Mo'!$B$161:$H$161</definedName>
    <definedName name="____dap2">'[7]CT Thang Mo'!$B$162:$H$162</definedName>
    <definedName name="____dat12">#REF!</definedName>
    <definedName name="____dat24">[8]Sheet1!$O$12</definedName>
    <definedName name="____dat46">#REF!</definedName>
    <definedName name="____day1">'[9]Chiet tinh dz22'!#REF!</definedName>
    <definedName name="____day2">'[10]Chiet tinh dz35'!$H$3</definedName>
    <definedName name="____dbu1">'[7]CT Thang Mo'!#REF!</definedName>
    <definedName name="____dbu2">'[7]CT Thang Mo'!$B$93:$F$93</definedName>
    <definedName name="____ddn400">#REF!</definedName>
    <definedName name="____ddn600">#REF!</definedName>
    <definedName name="____deo1">#REF!</definedName>
    <definedName name="____deo10">#REF!</definedName>
    <definedName name="____deo2">#REF!</definedName>
    <definedName name="____deo3">#REF!</definedName>
    <definedName name="____deo4">#REF!</definedName>
    <definedName name="____deo5">#REF!</definedName>
    <definedName name="____deo6">#REF!</definedName>
    <definedName name="____deo7">#REF!</definedName>
    <definedName name="____deo8">#REF!</definedName>
    <definedName name="____deo9">#REF!</definedName>
    <definedName name="____dgt100">'[5]dongia (2)'!#REF!</definedName>
    <definedName name="____dui15">#REF!</definedName>
    <definedName name="____GID1">'[11]LKVL-CK-HT-GD1'!$A$4</definedName>
    <definedName name="____gon4">#REF!</definedName>
    <definedName name="____gxl1">#REF!</definedName>
    <definedName name="____han23">#REF!</definedName>
    <definedName name="____ian1" localSheetId="3" hidden="1">{#N/A,#N/A,TRUE,"BT M200 da 10x20"}</definedName>
    <definedName name="____ian1" hidden="1">{#N/A,#N/A,TRUE,"BT M200 da 10x20"}</definedName>
    <definedName name="____JK4">#REF!</definedName>
    <definedName name="____ki1">#REF!,#REF!</definedName>
    <definedName name="____Kks1">#REF!</definedName>
    <definedName name="____Kks2">#REF!</definedName>
    <definedName name="____KLg03">[12]KhoiLuong!$F$5</definedName>
    <definedName name="____Klg50">[12]KhoiLuong!$F$10</definedName>
    <definedName name="____KY1">[13]BXLDL!$E$2:$E$54</definedName>
    <definedName name="____lap1">#REF!</definedName>
    <definedName name="____lap2">#REF!</definedName>
    <definedName name="____li1">#REF!</definedName>
    <definedName name="____li3">'[14]AP GIA thi da dieu chinh lan 1'!$A$24:$F$91</definedName>
    <definedName name="____MAC12">#REF!</definedName>
    <definedName name="____MAC46">#REF!</definedName>
    <definedName name="____mbd1743">#REF!</definedName>
    <definedName name="____mha1121">#REF!</definedName>
    <definedName name="____mha1212">#REF!</definedName>
    <definedName name="____mha1213">#REF!</definedName>
    <definedName name="____mha2112">#REF!</definedName>
    <definedName name="____mha2113">#REF!</definedName>
    <definedName name="____mha2313">#REF!</definedName>
    <definedName name="____mha3213">#REF!</definedName>
    <definedName name="____mha6112">#REF!</definedName>
    <definedName name="____mha6113">#REF!</definedName>
    <definedName name="____mha6222">#REF!</definedName>
    <definedName name="____mha8113">#REF!</definedName>
    <definedName name="____mhg4112">#REF!</definedName>
    <definedName name="____mhg4113">#REF!</definedName>
    <definedName name="____mhg6423">#REF!</definedName>
    <definedName name="____mia2111">#REF!</definedName>
    <definedName name="____mia2121">#REF!</definedName>
    <definedName name="____mia2511">#REF!</definedName>
    <definedName name="____mia2521">#REF!</definedName>
    <definedName name="____mib3611">#REF!</definedName>
    <definedName name="____mib3621">#REF!</definedName>
    <definedName name="____mkq6110">#REF!</definedName>
    <definedName name="____mxd106">[6]banggia1!$F$147</definedName>
    <definedName name="____mxd118">[6]banggia1!$F$163</definedName>
    <definedName name="____mxd149">[6]banggia1!$F$204</definedName>
    <definedName name="____mxd150">[6]banggia1!$F$205</definedName>
    <definedName name="____mxd151">[6]banggia1!$F$206</definedName>
    <definedName name="____mxd158">[15]banggia1!$F$215</definedName>
    <definedName name="____mxd159">[6]banggia1!$F$216</definedName>
    <definedName name="____mxd161">[15]banggia1!$F$218</definedName>
    <definedName name="____mxd179">[6]banggia1!$F$244</definedName>
    <definedName name="____mxd185">[6]banggia1!$F$254</definedName>
    <definedName name="____mxd200">[6]banggia1!$F$275</definedName>
    <definedName name="____mxd205">[6]banggia1!$F$286</definedName>
    <definedName name="____mxd206">[6]banggia1!$F$287</definedName>
    <definedName name="____mxd207">[6]banggia1!$F$290</definedName>
    <definedName name="____mxd219">[6]banggia1!$F$308</definedName>
    <definedName name="____mxd222">[6]banggia1!$F$311</definedName>
    <definedName name="____mxd225">[6]banggia1!$F$316</definedName>
    <definedName name="____mxd23">[6]banggia1!$F$32</definedName>
    <definedName name="____mxd235">[6]banggia1!$F$330</definedName>
    <definedName name="____mxd239">[6]banggia1!$F$336</definedName>
    <definedName name="____mxd24">[6]banggia1!$F$33</definedName>
    <definedName name="____mxd243">[6]banggia1!$F$344</definedName>
    <definedName name="____mxd255">[6]banggia1!$F$366</definedName>
    <definedName name="____mxd26">[6]banggia1!$F$37</definedName>
    <definedName name="____mxd265">[6]banggia1!$F$384</definedName>
    <definedName name="____mxd272">[6]banggia1!$F$395</definedName>
    <definedName name="____mxd285">[6]banggia1!$F$410</definedName>
    <definedName name="____mxd300">[6]banggia1!$F$427</definedName>
    <definedName name="____mxd342">[6]banggia1!$F$477</definedName>
    <definedName name="____mxd357">[15]banggia1!$F$498</definedName>
    <definedName name="____mxd369">[6]banggia1!$F$521</definedName>
    <definedName name="____mxd371">[6]banggia1!$F$527</definedName>
    <definedName name="____mxd376">[15]banggia1!$F$536</definedName>
    <definedName name="____mxd377">[6]banggia1!$F$539</definedName>
    <definedName name="____mxd38">[6]banggia1!$F$51</definedName>
    <definedName name="____mxd380">[6]banggia1!$F$548</definedName>
    <definedName name="____mxd39">[15]banggia1!$F$52</definedName>
    <definedName name="____mxd393">[6]banggia1!$F$575</definedName>
    <definedName name="____mxd394">[6]banggia1!$F$576</definedName>
    <definedName name="____mxd403">[6]banggia1!$F$589</definedName>
    <definedName name="____mxd409">[6]banggia1!$F$600</definedName>
    <definedName name="____mxd410">[6]banggia1!$F$603</definedName>
    <definedName name="____mxd412">[6]banggia1!$F$607</definedName>
    <definedName name="____mxd415">[6]banggia1!$F$610</definedName>
    <definedName name="____mxd423">[6]banggia1!$F$624</definedName>
    <definedName name="____mxd64">[6]banggia1!$F$87</definedName>
    <definedName name="____mxd67">[6]banggia1!$F$90</definedName>
    <definedName name="____mxd69">[6]banggia1!$F$94</definedName>
    <definedName name="____mxd78">[6]banggia1!$F$109</definedName>
    <definedName name="____NC27">#REF!</definedName>
    <definedName name="____NC30">#REF!</definedName>
    <definedName name="____NC35">#REF!</definedName>
    <definedName name="____NC37">#REF!</definedName>
    <definedName name="____NC40">#REF!</definedName>
    <definedName name="____NCL100">#REF!</definedName>
    <definedName name="____NCL200">#REF!</definedName>
    <definedName name="____NCL250">#REF!</definedName>
    <definedName name="____neo1">[16]Names!$D$65</definedName>
    <definedName name="____NET2">#REF!</definedName>
    <definedName name="____nha1">#REF!</definedName>
    <definedName name="____nin190">[17]VC!#REF!</definedName>
    <definedName name="____oto10">[18]VL!#REF!</definedName>
    <definedName name="____oto12">[16]Names!$D$106</definedName>
    <definedName name="____oto5">#REF!</definedName>
    <definedName name="____pc40">[16]Names!$D$29</definedName>
    <definedName name="____pcb40">[6]dg!$D$16</definedName>
    <definedName name="____qa7">#REF!</definedName>
    <definedName name="____QL24">'[19]PTCT-1'!#REF!</definedName>
    <definedName name="____san140">[16]Names!$D$122</definedName>
    <definedName name="____sc1">#REF!</definedName>
    <definedName name="____SC2">#REF!</definedName>
    <definedName name="____sc3">[17]VC!#REF!</definedName>
    <definedName name="____sl20">[16]Names!$D$146</definedName>
    <definedName name="____sl40">[16]Names!$D$145</definedName>
    <definedName name="____SN3">#REF!</definedName>
    <definedName name="____tam1">[20]XL4Poppy!$C$31</definedName>
    <definedName name="____tb1">[21]Blad1!#REF!</definedName>
    <definedName name="____tb2">[21]Blad1!#REF!</definedName>
    <definedName name="____tch4">#REF!</definedName>
    <definedName name="____tct3">[27]gVL!$Q$23</definedName>
    <definedName name="____tct5">[23]gVL!$N$19</definedName>
    <definedName name="____TG1">#REF!</definedName>
    <definedName name="____TG2">#REF!</definedName>
    <definedName name="____th100">'[5]dongia (2)'!#REF!</definedName>
    <definedName name="____TH160">'[5]dongia (2)'!#REF!</definedName>
    <definedName name="____tk141">'[24]FA-LISTING'!#REF!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r1">#REF!</definedName>
    <definedName name="____TR250">'[5]dongia (2)'!#REF!</definedName>
    <definedName name="____tr375">[5]giathanh1!#REF!</definedName>
    <definedName name="____ui110">#REF!</definedName>
    <definedName name="____ui140">[16]Names!$D$116</definedName>
    <definedName name="____uon5">#REF!</definedName>
    <definedName name="____vc1">'[7]CT Thang Mo'!$B$34:$H$34</definedName>
    <definedName name="____vc2">'[7]CT Thang Mo'!$B$35:$H$35</definedName>
    <definedName name="____vc3">'[7]CT Thang Mo'!$B$36:$H$36</definedName>
    <definedName name="____vkt1">#REF!</definedName>
    <definedName name="____VL100">#REF!</definedName>
    <definedName name="____VL200">#REF!</definedName>
    <definedName name="____VL250">#REF!</definedName>
    <definedName name="____VT22">'[25]vt 22'!$G$20</definedName>
    <definedName name="____VTB1">#REF!</definedName>
    <definedName name="____vtb7">#REF!</definedName>
    <definedName name="____vth05">#REF!</definedName>
    <definedName name="____vth08">#REF!</definedName>
    <definedName name="____vth8">[8]Sheet1!$I$19</definedName>
    <definedName name="____VU1">'[26]TH-XL'!$H$3</definedName>
    <definedName name="____vua25">[16]Names!$E$187</definedName>
    <definedName name="____vua30">[16]Names!$E$181</definedName>
    <definedName name="____vua35">[16]Names!$E$230</definedName>
    <definedName name="____VXL1">#REF!</definedName>
    <definedName name="____vxl7">#REF!</definedName>
    <definedName name="___A65700">'[4]MTO REV.2(ARMOR)'!#REF!</definedName>
    <definedName name="___A65800">'[4]MTO REV.2(ARMOR)'!#REF!</definedName>
    <definedName name="___A66000">'[4]MTO REV.2(ARMOR)'!#REF!</definedName>
    <definedName name="___A67000">'[4]MTO REV.2(ARMOR)'!#REF!</definedName>
    <definedName name="___A68000">'[4]MTO REV.2(ARMOR)'!#REF!</definedName>
    <definedName name="___A70000">'[4]MTO REV.2(ARMOR)'!#REF!</definedName>
    <definedName name="___A75000">'[4]MTO REV.2(ARMOR)'!#REF!</definedName>
    <definedName name="___A85000">'[4]MTO REV.2(ARMOR)'!#REF!</definedName>
    <definedName name="___abb91">[5]chitimc!#REF!</definedName>
    <definedName name="___atn1">#REF!</definedName>
    <definedName name="___atn10">#REF!</definedName>
    <definedName name="___atn2">#REF!</definedName>
    <definedName name="___atn3">#REF!</definedName>
    <definedName name="___atn4">#REF!</definedName>
    <definedName name="___atn5">#REF!</definedName>
    <definedName name="___atn6">#REF!</definedName>
    <definedName name="___atn7">#REF!</definedName>
    <definedName name="___atn8">#REF!</definedName>
    <definedName name="___atn9">#REF!</definedName>
    <definedName name="___bac3">[6]bluong!$B$15</definedName>
    <definedName name="___bac4">[6]bluong!$B$25</definedName>
    <definedName name="___ban1">#REF!</definedName>
    <definedName name="___Bia1">#REF!</definedName>
    <definedName name="___Bia2">#REF!</definedName>
    <definedName name="___BTM250">#REF!</definedName>
    <definedName name="___CAU16">#REF!</definedName>
    <definedName name="___CON1">#REF!</definedName>
    <definedName name="___CON2">#REF!</definedName>
    <definedName name="___CT250">'[5]dongia (2)'!#REF!</definedName>
    <definedName name="___dam9">#REF!</definedName>
    <definedName name="___dao04">#REF!</definedName>
    <definedName name="___dao1">'[7]CT Thang Mo'!$B$189:$H$189</definedName>
    <definedName name="___dao2">'[7]CT Thang Mo'!$B$161:$H$161</definedName>
    <definedName name="___dap2">'[7]CT Thang Mo'!$B$162:$H$162</definedName>
    <definedName name="___dat12">#REF!</definedName>
    <definedName name="___dat24">[8]Sheet1!$O$12</definedName>
    <definedName name="___dat46">#REF!</definedName>
    <definedName name="___day1">'[9]Chiet tinh dz22'!#REF!</definedName>
    <definedName name="___day2">'[10]Chiet tinh dz35'!$H$3</definedName>
    <definedName name="___dbu1">'[7]CT Thang Mo'!#REF!</definedName>
    <definedName name="___dbu2">'[7]CT Thang Mo'!$B$93:$F$93</definedName>
    <definedName name="___ddn400">#REF!</definedName>
    <definedName name="___ddn600">#REF!</definedName>
    <definedName name="___deo1">#REF!</definedName>
    <definedName name="___deo10">#REF!</definedName>
    <definedName name="___deo2">#REF!</definedName>
    <definedName name="___deo3">#REF!</definedName>
    <definedName name="___deo4">#REF!</definedName>
    <definedName name="___deo5">#REF!</definedName>
    <definedName name="___deo6">#REF!</definedName>
    <definedName name="___deo7">#REF!</definedName>
    <definedName name="___deo8">#REF!</definedName>
    <definedName name="___deo9">#REF!</definedName>
    <definedName name="___dgt100">'[5]dongia (2)'!#REF!</definedName>
    <definedName name="___dui15">#REF!</definedName>
    <definedName name="___GID1">'[11]LKVL-CK-HT-GD1'!$A$4</definedName>
    <definedName name="___gon4">#REF!</definedName>
    <definedName name="___gxl1">#REF!</definedName>
    <definedName name="___han23">#REF!</definedName>
    <definedName name="___ian1" localSheetId="3" hidden="1">{#N/A,#N/A,TRUE,"BT M200 da 10x20"}</definedName>
    <definedName name="___ian1" hidden="1">{#N/A,#N/A,TRUE,"BT M200 da 10x20"}</definedName>
    <definedName name="___JK4">#REF!</definedName>
    <definedName name="___ki1">#REF!,#REF!</definedName>
    <definedName name="___Kks1">#REF!</definedName>
    <definedName name="___Kks2">#REF!</definedName>
    <definedName name="___KLg03">[12]KhoiLuong!$F$5</definedName>
    <definedName name="___Klg50">[12]KhoiLuong!$F$10</definedName>
    <definedName name="___KY1">[13]BXLDL!$E$2:$E$54</definedName>
    <definedName name="___lap1">#REF!</definedName>
    <definedName name="___lap2">#REF!</definedName>
    <definedName name="___li1">#REF!</definedName>
    <definedName name="___li3">'[14]AP GIA thi da dieu chinh lan 1'!$A$24:$F$91</definedName>
    <definedName name="___MAC12">#REF!</definedName>
    <definedName name="___MAC46">#REF!</definedName>
    <definedName name="___mbd1743">#REF!</definedName>
    <definedName name="___mha1121">#REF!</definedName>
    <definedName name="___mha1212">#REF!</definedName>
    <definedName name="___mha1213">#REF!</definedName>
    <definedName name="___mha2112">#REF!</definedName>
    <definedName name="___mha2113">#REF!</definedName>
    <definedName name="___mha2313">#REF!</definedName>
    <definedName name="___mha3213">#REF!</definedName>
    <definedName name="___mha6112">#REF!</definedName>
    <definedName name="___mha6113">#REF!</definedName>
    <definedName name="___mha6222">#REF!</definedName>
    <definedName name="___mha8113">#REF!</definedName>
    <definedName name="___mhg4112">#REF!</definedName>
    <definedName name="___mhg4113">#REF!</definedName>
    <definedName name="___mhg6423">#REF!</definedName>
    <definedName name="___mia2111">#REF!</definedName>
    <definedName name="___mia2121">#REF!</definedName>
    <definedName name="___mia2511">#REF!</definedName>
    <definedName name="___mia2521">#REF!</definedName>
    <definedName name="___mib3611">#REF!</definedName>
    <definedName name="___mib3621">#REF!</definedName>
    <definedName name="___mkq6110">#REF!</definedName>
    <definedName name="___mxd106">[6]banggia1!$F$147</definedName>
    <definedName name="___mxd118">[6]banggia1!$F$163</definedName>
    <definedName name="___mxd149">[6]banggia1!$F$204</definedName>
    <definedName name="___mxd150">[6]banggia1!$F$205</definedName>
    <definedName name="___mxd151">[6]banggia1!$F$206</definedName>
    <definedName name="___mxd158">[15]banggia1!$F$215</definedName>
    <definedName name="___mxd159">[6]banggia1!$F$216</definedName>
    <definedName name="___mxd161">[15]banggia1!$F$218</definedName>
    <definedName name="___mxd179">[6]banggia1!$F$244</definedName>
    <definedName name="___mxd185">[6]banggia1!$F$254</definedName>
    <definedName name="___mxd200">[6]banggia1!$F$275</definedName>
    <definedName name="___mxd205">[6]banggia1!$F$286</definedName>
    <definedName name="___mxd206">[6]banggia1!$F$287</definedName>
    <definedName name="___mxd207">[6]banggia1!$F$290</definedName>
    <definedName name="___mxd219">[6]banggia1!$F$308</definedName>
    <definedName name="___mxd222">[6]banggia1!$F$311</definedName>
    <definedName name="___mxd225">[6]banggia1!$F$316</definedName>
    <definedName name="___mxd23">[6]banggia1!$F$32</definedName>
    <definedName name="___mxd235">[6]banggia1!$F$330</definedName>
    <definedName name="___mxd239">[6]banggia1!$F$336</definedName>
    <definedName name="___mxd24">[6]banggia1!$F$33</definedName>
    <definedName name="___mxd243">[6]banggia1!$F$344</definedName>
    <definedName name="___mxd255">[6]banggia1!$F$366</definedName>
    <definedName name="___mxd26">[6]banggia1!$F$37</definedName>
    <definedName name="___mxd265">[6]banggia1!$F$384</definedName>
    <definedName name="___mxd272">[6]banggia1!$F$395</definedName>
    <definedName name="___mxd285">[6]banggia1!$F$410</definedName>
    <definedName name="___mxd300">[6]banggia1!$F$427</definedName>
    <definedName name="___mxd342">[6]banggia1!$F$477</definedName>
    <definedName name="___mxd357">[15]banggia1!$F$498</definedName>
    <definedName name="___mxd369">[6]banggia1!$F$521</definedName>
    <definedName name="___mxd371">[6]banggia1!$F$527</definedName>
    <definedName name="___mxd376">[15]banggia1!$F$536</definedName>
    <definedName name="___mxd377">[6]banggia1!$F$539</definedName>
    <definedName name="___mxd38">[6]banggia1!$F$51</definedName>
    <definedName name="___mxd380">[6]banggia1!$F$548</definedName>
    <definedName name="___mxd39">[15]banggia1!$F$52</definedName>
    <definedName name="___mxd393">[6]banggia1!$F$575</definedName>
    <definedName name="___mxd394">[6]banggia1!$F$576</definedName>
    <definedName name="___mxd403">[6]banggia1!$F$589</definedName>
    <definedName name="___mxd409">[6]banggia1!$F$600</definedName>
    <definedName name="___mxd410">[6]banggia1!$F$603</definedName>
    <definedName name="___mxd412">[6]banggia1!$F$607</definedName>
    <definedName name="___mxd415">[6]banggia1!$F$610</definedName>
    <definedName name="___mxd423">[6]banggia1!$F$624</definedName>
    <definedName name="___mxd64">[6]banggia1!$F$87</definedName>
    <definedName name="___mxd67">[6]banggia1!$F$90</definedName>
    <definedName name="___mxd69">[6]banggia1!$F$94</definedName>
    <definedName name="___mxd78">[6]banggia1!$F$109</definedName>
    <definedName name="___NC27">#REF!</definedName>
    <definedName name="___NC30">#REF!</definedName>
    <definedName name="___NC35">#REF!</definedName>
    <definedName name="___NC37">#REF!</definedName>
    <definedName name="___NC40">#REF!</definedName>
    <definedName name="___NCL100">#REF!</definedName>
    <definedName name="___NCL200">#REF!</definedName>
    <definedName name="___NCL250">#REF!</definedName>
    <definedName name="___neo1">[16]Names!$D$65</definedName>
    <definedName name="___NET2">#REF!</definedName>
    <definedName name="___nha1">#REF!</definedName>
    <definedName name="___nin190">[17]VC!#REF!</definedName>
    <definedName name="___oto10">[18]VL!#REF!</definedName>
    <definedName name="___oto12">[16]Names!$D$106</definedName>
    <definedName name="___oto5">#REF!</definedName>
    <definedName name="___pc40">[16]Names!$D$29</definedName>
    <definedName name="___pcb40">[6]dg!$D$16</definedName>
    <definedName name="___qa7">#REF!</definedName>
    <definedName name="___QL24">'[19]PTCT-1'!#REF!</definedName>
    <definedName name="___san140">[16]Names!$D$122</definedName>
    <definedName name="___sc1">#REF!</definedName>
    <definedName name="___SC2">#REF!</definedName>
    <definedName name="___sc3">[17]VC!#REF!</definedName>
    <definedName name="___sl20">[16]Names!$D$146</definedName>
    <definedName name="___sl40">[16]Names!$D$145</definedName>
    <definedName name="___SN3">#REF!</definedName>
    <definedName name="___tam1">[20]XL4Poppy!$C$31</definedName>
    <definedName name="___tb1">[21]Blad1!#REF!</definedName>
    <definedName name="___tb2">[21]Blad1!#REF!</definedName>
    <definedName name="___tch4">#REF!</definedName>
    <definedName name="___tct3">[27]gVL!$Q$23</definedName>
    <definedName name="___tct5">[23]gVL!$N$19</definedName>
    <definedName name="___TG1">#REF!</definedName>
    <definedName name="___TG2">#REF!</definedName>
    <definedName name="___th100">'[5]dongia (2)'!#REF!</definedName>
    <definedName name="___TH160">'[5]dongia (2)'!#REF!</definedName>
    <definedName name="___tk141">'[24]FA-LISTING'!#REF!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r1">#REF!</definedName>
    <definedName name="___TR250">'[5]dongia (2)'!#REF!</definedName>
    <definedName name="___tr375">[5]giathanh1!#REF!</definedName>
    <definedName name="___ui110">#REF!</definedName>
    <definedName name="___ui140">[16]Names!$D$116</definedName>
    <definedName name="___uon5">#REF!</definedName>
    <definedName name="___vc1">'[7]CT Thang Mo'!$B$34:$H$34</definedName>
    <definedName name="___vc2">'[7]CT Thang Mo'!$B$35:$H$35</definedName>
    <definedName name="___vc3">'[7]CT Thang Mo'!$B$36:$H$36</definedName>
    <definedName name="___vkt1">#REF!</definedName>
    <definedName name="___VL100">#REF!</definedName>
    <definedName name="___VL200">#REF!</definedName>
    <definedName name="___VL250">#REF!</definedName>
    <definedName name="___VT22">'[25]vt 22'!$G$20</definedName>
    <definedName name="___VTB1">#REF!</definedName>
    <definedName name="___vtb7">#REF!</definedName>
    <definedName name="___vth05">#REF!</definedName>
    <definedName name="___vth08">#REF!</definedName>
    <definedName name="___vth8">[8]Sheet1!$I$19</definedName>
    <definedName name="___VU1">'[26]TH-XL'!$H$3</definedName>
    <definedName name="___vua25">[16]Names!$E$187</definedName>
    <definedName name="___vua30">[16]Names!$E$181</definedName>
    <definedName name="___vua35">[16]Names!$E$230</definedName>
    <definedName name="___VXL1">#REF!</definedName>
    <definedName name="___vxl7">#REF!</definedName>
    <definedName name="__A65700">'[4]MTO REV.2(ARMOR)'!#REF!</definedName>
    <definedName name="__A65800">'[4]MTO REV.2(ARMOR)'!#REF!</definedName>
    <definedName name="__A66000">'[4]MTO REV.2(ARMOR)'!#REF!</definedName>
    <definedName name="__A67000">'[4]MTO REV.2(ARMOR)'!#REF!</definedName>
    <definedName name="__A68000">'[4]MTO REV.2(ARMOR)'!#REF!</definedName>
    <definedName name="__A70000">'[4]MTO REV.2(ARMOR)'!#REF!</definedName>
    <definedName name="__A75000">'[4]MTO REV.2(ARMOR)'!#REF!</definedName>
    <definedName name="__A85000">'[4]MTO REV.2(ARMOR)'!#REF!</definedName>
    <definedName name="__abb91">[5]chitimc!#REF!</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ac3">[6]bluong!$B$15</definedName>
    <definedName name="__bac4">[6]bluong!$B$25</definedName>
    <definedName name="__ban1">#REF!</definedName>
    <definedName name="__Bia1">#REF!</definedName>
    <definedName name="__Bia2">#REF!</definedName>
    <definedName name="__BTM250">#REF!</definedName>
    <definedName name="__CAU16">#REF!</definedName>
    <definedName name="__CON1">#REF!</definedName>
    <definedName name="__CON2">#REF!</definedName>
    <definedName name="__CT250">'[5]dongia (2)'!#REF!</definedName>
    <definedName name="__dam9">#REF!</definedName>
    <definedName name="__dao04">#REF!</definedName>
    <definedName name="__dao1">'[7]CT Thang Mo'!$B$189:$H$189</definedName>
    <definedName name="__dao2">'[7]CT Thang Mo'!$B$161:$H$161</definedName>
    <definedName name="__dap2">'[7]CT Thang Mo'!$B$162:$H$162</definedName>
    <definedName name="__dat12">#REF!</definedName>
    <definedName name="__dat24">[8]Sheet1!$O$12</definedName>
    <definedName name="__dat46">#REF!</definedName>
    <definedName name="__day1">'[9]Chiet tinh dz22'!#REF!</definedName>
    <definedName name="__day2">'[10]Chiet tinh dz35'!$H$3</definedName>
    <definedName name="__dbu1">'[7]CT Thang Mo'!#REF!</definedName>
    <definedName name="__dbu2">'[7]CT Thang Mo'!$B$93:$F$93</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gt100">'[5]dongia (2)'!#REF!</definedName>
    <definedName name="__dui15">#REF!</definedName>
    <definedName name="__GID1">'[11]LKVL-CK-HT-GD1'!$A$4</definedName>
    <definedName name="__gon4">#REF!</definedName>
    <definedName name="__gxl1">#REF!</definedName>
    <definedName name="__han23">#REF!</definedName>
    <definedName name="__ian1" localSheetId="3" hidden="1">{#N/A,#N/A,TRUE,"BT M200 da 10x20"}</definedName>
    <definedName name="__ian1" hidden="1">{#N/A,#N/A,TRUE,"BT M200 da 10x20"}</definedName>
    <definedName name="__JK4">#REF!</definedName>
    <definedName name="__ki1">#REF!,#REF!</definedName>
    <definedName name="__Kks1">#REF!</definedName>
    <definedName name="__Kks2">#REF!</definedName>
    <definedName name="__KLg03">[12]KhoiLuong!$F$5</definedName>
    <definedName name="__Klg50">[12]KhoiLuong!$F$10</definedName>
    <definedName name="__KY1">[13]BXLDL!$E$2:$E$54</definedName>
    <definedName name="__lap1">#REF!</definedName>
    <definedName name="__lap2">#REF!</definedName>
    <definedName name="__li1">#REF!</definedName>
    <definedName name="__li3">'[14]AP GIA thi da dieu chinh lan 1'!$A$24:$F$91</definedName>
    <definedName name="__MAC12">#REF!</definedName>
    <definedName name="__MAC46">#REF!</definedName>
    <definedName name="__mbd1743">#REF!</definedName>
    <definedName name="__mha1121">#REF!</definedName>
    <definedName name="__mha1212">#REF!</definedName>
    <definedName name="__mha1213">#REF!</definedName>
    <definedName name="__mha2112">#REF!</definedName>
    <definedName name="__mha2113">#REF!</definedName>
    <definedName name="__mha2313">#REF!</definedName>
    <definedName name="__mha3213">#REF!</definedName>
    <definedName name="__mha6112">#REF!</definedName>
    <definedName name="__mha6113">#REF!</definedName>
    <definedName name="__mha6222">#REF!</definedName>
    <definedName name="__mha8113">#REF!</definedName>
    <definedName name="__mhg4112">#REF!</definedName>
    <definedName name="__mhg4113">#REF!</definedName>
    <definedName name="__mhg6423">#REF!</definedName>
    <definedName name="__mia2111">#REF!</definedName>
    <definedName name="__mia2121">#REF!</definedName>
    <definedName name="__mia2511">#REF!</definedName>
    <definedName name="__mia2521">#REF!</definedName>
    <definedName name="__mib3611">#REF!</definedName>
    <definedName name="__mib3621">#REF!</definedName>
    <definedName name="__mkq6110">#REF!</definedName>
    <definedName name="__mxd106">[6]banggia1!$F$147</definedName>
    <definedName name="__mxd118">[6]banggia1!$F$163</definedName>
    <definedName name="__mxd149">[6]banggia1!$F$204</definedName>
    <definedName name="__mxd150">[6]banggia1!$F$205</definedName>
    <definedName name="__mxd151">[6]banggia1!$F$206</definedName>
    <definedName name="__mxd158">[15]banggia1!$F$215</definedName>
    <definedName name="__mxd159">[6]banggia1!$F$216</definedName>
    <definedName name="__mxd161">[15]banggia1!$F$218</definedName>
    <definedName name="__mxd179">[6]banggia1!$F$244</definedName>
    <definedName name="__mxd185">[6]banggia1!$F$254</definedName>
    <definedName name="__mxd200">[6]banggia1!$F$275</definedName>
    <definedName name="__mxd205">[6]banggia1!$F$286</definedName>
    <definedName name="__mxd206">[6]banggia1!$F$287</definedName>
    <definedName name="__mxd207">[6]banggia1!$F$290</definedName>
    <definedName name="__mxd219">[6]banggia1!$F$308</definedName>
    <definedName name="__mxd222">[6]banggia1!$F$311</definedName>
    <definedName name="__mxd225">[6]banggia1!$F$316</definedName>
    <definedName name="__mxd23">[6]banggia1!$F$32</definedName>
    <definedName name="__mxd235">[6]banggia1!$F$330</definedName>
    <definedName name="__mxd239">[6]banggia1!$F$336</definedName>
    <definedName name="__mxd24">[6]banggia1!$F$33</definedName>
    <definedName name="__mxd243">[6]banggia1!$F$344</definedName>
    <definedName name="__mxd255">[6]banggia1!$F$366</definedName>
    <definedName name="__mxd26">[6]banggia1!$F$37</definedName>
    <definedName name="__mxd265">[6]banggia1!$F$384</definedName>
    <definedName name="__mxd272">[6]banggia1!$F$395</definedName>
    <definedName name="__mxd285">[6]banggia1!$F$410</definedName>
    <definedName name="__mxd300">[6]banggia1!$F$427</definedName>
    <definedName name="__mxd342">[6]banggia1!$F$477</definedName>
    <definedName name="__mxd357">[15]banggia1!$F$498</definedName>
    <definedName name="__mxd369">[6]banggia1!$F$521</definedName>
    <definedName name="__mxd371">[6]banggia1!$F$527</definedName>
    <definedName name="__mxd376">[15]banggia1!$F$536</definedName>
    <definedName name="__mxd377">[6]banggia1!$F$539</definedName>
    <definedName name="__mxd38">[6]banggia1!$F$51</definedName>
    <definedName name="__mxd380">[6]banggia1!$F$548</definedName>
    <definedName name="__mxd39">[15]banggia1!$F$52</definedName>
    <definedName name="__mxd393">[6]banggia1!$F$575</definedName>
    <definedName name="__mxd394">[6]banggia1!$F$576</definedName>
    <definedName name="__mxd403">[6]banggia1!$F$589</definedName>
    <definedName name="__mxd409">[6]banggia1!$F$600</definedName>
    <definedName name="__mxd410">[6]banggia1!$F$603</definedName>
    <definedName name="__mxd412">[6]banggia1!$F$607</definedName>
    <definedName name="__mxd415">[6]banggia1!$F$610</definedName>
    <definedName name="__mxd423">[6]banggia1!$F$624</definedName>
    <definedName name="__mxd64">[6]banggia1!$F$87</definedName>
    <definedName name="__mxd67">[6]banggia1!$F$90</definedName>
    <definedName name="__mxd69">[6]banggia1!$F$94</definedName>
    <definedName name="__mxd78">[6]banggia1!$F$109</definedName>
    <definedName name="__NC27">#REF!</definedName>
    <definedName name="__NC30">#REF!</definedName>
    <definedName name="__NC35">#REF!</definedName>
    <definedName name="__NC37">#REF!</definedName>
    <definedName name="__NC40">#REF!</definedName>
    <definedName name="__NCL100">#REF!</definedName>
    <definedName name="__NCL200">#REF!</definedName>
    <definedName name="__NCL250">#REF!</definedName>
    <definedName name="__neo1">[16]Names!$D$65</definedName>
    <definedName name="__NET2">#REF!</definedName>
    <definedName name="__nha1">#REF!</definedName>
    <definedName name="__nin190">[17]VC!#REF!</definedName>
    <definedName name="__oto10">[18]VL!#REF!</definedName>
    <definedName name="__oto12">[16]Names!$D$106</definedName>
    <definedName name="__oto5">#REF!</definedName>
    <definedName name="__pc40">[16]Names!$D$29</definedName>
    <definedName name="__pcb40">[6]dg!$D$16</definedName>
    <definedName name="__qa7">#REF!</definedName>
    <definedName name="__QL24">'[19]PTCT-1'!#REF!</definedName>
    <definedName name="__san140">[16]Names!$D$122</definedName>
    <definedName name="__sc1">#REF!</definedName>
    <definedName name="__SC2">#REF!</definedName>
    <definedName name="__sc3">[17]VC!#REF!</definedName>
    <definedName name="__sl20">[16]Names!$D$146</definedName>
    <definedName name="__sl40">[16]Names!$D$145</definedName>
    <definedName name="__SN3">#REF!</definedName>
    <definedName name="__tam1">[20]XL4Poppy!$C$31</definedName>
    <definedName name="__tb1">[21]Blad1!#REF!</definedName>
    <definedName name="__tb2">[21]Blad1!#REF!</definedName>
    <definedName name="__tch4">#REF!</definedName>
    <definedName name="__tct3">[27]gVL!$Q$23</definedName>
    <definedName name="__tct5">[23]gVL!$N$19</definedName>
    <definedName name="__TG1">#REF!</definedName>
    <definedName name="__TG2">#REF!</definedName>
    <definedName name="__th100">'[5]dongia (2)'!#REF!</definedName>
    <definedName name="__TH160">'[5]dongia (2)'!#REF!</definedName>
    <definedName name="__tk141">'[24]FA-LISTING'!#REF!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1">#REF!</definedName>
    <definedName name="__TR250">'[5]dongia (2)'!#REF!</definedName>
    <definedName name="__tr375">[5]giathanh1!#REF!</definedName>
    <definedName name="__ui110">#REF!</definedName>
    <definedName name="__ui140">[16]Names!$D$116</definedName>
    <definedName name="__uon5">#REF!</definedName>
    <definedName name="__vc1">'[7]CT Thang Mo'!$B$34:$H$34</definedName>
    <definedName name="__vc2">'[7]CT Thang Mo'!$B$35:$H$35</definedName>
    <definedName name="__vc3">'[7]CT Thang Mo'!$B$36:$H$36</definedName>
    <definedName name="__vkt1">#REF!</definedName>
    <definedName name="__VL100">#REF!</definedName>
    <definedName name="__VL200">#REF!</definedName>
    <definedName name="__VL250">#REF!</definedName>
    <definedName name="__VT22">'[25]vt 22'!$G$20</definedName>
    <definedName name="__VTB1">#REF!</definedName>
    <definedName name="__vtb7">#REF!</definedName>
    <definedName name="__vth05">#REF!</definedName>
    <definedName name="__vth08">#REF!</definedName>
    <definedName name="__vth8">[8]Sheet1!$I$19</definedName>
    <definedName name="__VU1">'[26]TH-XL'!$H$3</definedName>
    <definedName name="__vua25">[16]Names!$E$187</definedName>
    <definedName name="__vua30">[16]Names!$E$181</definedName>
    <definedName name="__vua35">[16]Names!$E$230</definedName>
    <definedName name="__VXL1">#REF!</definedName>
    <definedName name="__vxl7">#REF!</definedName>
    <definedName name="_05.6022">[28]DGDM_MG!#REF!</definedName>
    <definedName name="_05.60221">'[29]chi tiet dz 22 kv'!$B$327</definedName>
    <definedName name="_1">#N/A</definedName>
    <definedName name="_1_?">#REF!</definedName>
    <definedName name="_1000A01">#N/A</definedName>
    <definedName name="_2">#N/A</definedName>
    <definedName name="_2_??????">#REF!</definedName>
    <definedName name="_40x4">5100</definedName>
    <definedName name="_A65700">'[4]MTO REV.2(ARMOR)'!#REF!</definedName>
    <definedName name="_A65800">'[4]MTO REV.2(ARMOR)'!#REF!</definedName>
    <definedName name="_A66000">'[4]MTO REV.2(ARMOR)'!#REF!</definedName>
    <definedName name="_A67000">'[4]MTO REV.2(ARMOR)'!#REF!</definedName>
    <definedName name="_A68000">'[4]MTO REV.2(ARMOR)'!#REF!</definedName>
    <definedName name="_A70000">'[4]MTO REV.2(ARMOR)'!#REF!</definedName>
    <definedName name="_A75000">'[4]MTO REV.2(ARMOR)'!#REF!</definedName>
    <definedName name="_A85000">'[4]MTO REV.2(ARMOR)'!#REF!</definedName>
    <definedName name="_abb91">[5]chitimc!#REF!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3">[6]bluong!$B$15</definedName>
    <definedName name="_bac4">[6]bluong!$B$25</definedName>
    <definedName name="_ban1">#REF!</definedName>
    <definedName name="_Bia1">#REF!</definedName>
    <definedName name="_Bia2">#REF!</definedName>
    <definedName name="_BTM250">#REF!</definedName>
    <definedName name="_Builtin0">[30]SILICATE!#REF!</definedName>
    <definedName name="_Builtin155" hidden="1">#N/A</definedName>
    <definedName name="_CAU16">#REF!</definedName>
    <definedName name="_CON1">#REF!</definedName>
    <definedName name="_CON2">#REF!</definedName>
    <definedName name="_CT250">'[5]dongia (2)'!#REF!</definedName>
    <definedName name="_dam9">#REF!</definedName>
    <definedName name="_dao04">#REF!</definedName>
    <definedName name="_dao1">'[7]CT Thang Mo'!$B$189:$H$189</definedName>
    <definedName name="_dao2">'[7]CT Thang Mo'!$B$161:$H$161</definedName>
    <definedName name="_dap2">'[7]CT Thang Mo'!$B$162:$H$162</definedName>
    <definedName name="_dat12">#REF!</definedName>
    <definedName name="_dat24">[8]Sheet1!$O$12</definedName>
    <definedName name="_dat46">#REF!</definedName>
    <definedName name="_day1">'[9]Chiet tinh dz22'!#REF!</definedName>
    <definedName name="_day2">'[10]Chiet tinh dz35'!$H$3</definedName>
    <definedName name="_dbu1">'[7]CT Thang Mo'!#REF!</definedName>
    <definedName name="_dbu2">'[7]CT Thang Mo'!$B$93:$F$93</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t100">'[5]dongia (2)'!#REF!</definedName>
    <definedName name="_dui15">#REF!</definedName>
    <definedName name="_Fill" localSheetId="3" hidden="1">#REF!</definedName>
    <definedName name="_Fill" hidden="1">#REF!</definedName>
    <definedName name="_xlnm._FilterDatabase" localSheetId="4" hidden="1">'cây cối'!$A$5:$M$492</definedName>
    <definedName name="_xlnm._FilterDatabase" localSheetId="2" hidden="1">'Dat-Bieu10'!$A$5:$Q$294</definedName>
    <definedName name="_xlnm._FilterDatabase" localSheetId="5" hidden="1">'hỗ trợ'!$A$5:$AQ$291</definedName>
    <definedName name="_xlnm._FilterDatabase" localSheetId="3" hidden="1">'tài sản'!$A$6:$WSX$179</definedName>
    <definedName name="_xlnm._FilterDatabase" localSheetId="6" hidden="1">'TONG HOP TUNG NGUOI'!$A$5:$H$222</definedName>
    <definedName name="_GID1">'[11]LKVL-CK-HT-GD1'!$A$4</definedName>
    <definedName name="_gon4">#REF!</definedName>
    <definedName name="_gxl1" localSheetId="1">#REF!</definedName>
    <definedName name="_gxl1">#REF!</definedName>
    <definedName name="_han23">#REF!</definedName>
    <definedName name="_ian1" localSheetId="4" hidden="1">{#N/A,#N/A,TRUE,"BT M200 da 10x20"}</definedName>
    <definedName name="_ian1" localSheetId="2" hidden="1">{#N/A,#N/A,TRUE,"BT M200 da 10x20"}</definedName>
    <definedName name="_ian1" localSheetId="3" hidden="1">{#N/A,#N/A,TRUE,"BT M200 da 10x20"}</definedName>
    <definedName name="_ian1" localSheetId="1" hidden="1">{#N/A,#N/A,TRUE,"BT M200 da 10x20"}</definedName>
    <definedName name="_ian1" hidden="1">{#N/A,#N/A,TRUE,"BT M200 da 10x20"}</definedName>
    <definedName name="_JK4">#REF!</definedName>
    <definedName name="_Key1" localSheetId="3" hidden="1">#REF!</definedName>
    <definedName name="_Key1" hidden="1">#REF!</definedName>
    <definedName name="_Key2" localSheetId="3" hidden="1">#REF!</definedName>
    <definedName name="_Key2" hidden="1">#REF!</definedName>
    <definedName name="_ki1" localSheetId="4">#REF!,#REF!</definedName>
    <definedName name="_ki1">#REF!,#REF!</definedName>
    <definedName name="_Kks1">#REF!</definedName>
    <definedName name="_Kks2">#REF!</definedName>
    <definedName name="_KLg03">[12]KhoiLuong!$F$5</definedName>
    <definedName name="_Klg50">[12]KhoiLuong!$F$10</definedName>
    <definedName name="_KY1">[13]BXLDL!$E$2:$E$54</definedName>
    <definedName name="_lap1">#REF!</definedName>
    <definedName name="_lap2">#REF!</definedName>
    <definedName name="_li1">#REF!</definedName>
    <definedName name="_li3">'[14]AP GIA thi da dieu chinh lan 1'!$A$24:$F$91</definedName>
    <definedName name="_MAC12">#REF!</definedName>
    <definedName name="_MAC46">#REF!</definedName>
    <definedName name="_mbd1743">#REF!</definedName>
    <definedName name="_mha1121">#REF!</definedName>
    <definedName name="_mha1212">#REF!</definedName>
    <definedName name="_mha1213">#REF!</definedName>
    <definedName name="_mha2112">#REF!</definedName>
    <definedName name="_mha2113">#REF!</definedName>
    <definedName name="_mha2313">#REF!</definedName>
    <definedName name="_mha3213">#REF!</definedName>
    <definedName name="_mha6112">#REF!</definedName>
    <definedName name="_mha6113">#REF!</definedName>
    <definedName name="_mha6222">#REF!</definedName>
    <definedName name="_mha8113">#REF!</definedName>
    <definedName name="_mhg4112">#REF!</definedName>
    <definedName name="_mhg4113">#REF!</definedName>
    <definedName name="_mhg6423">#REF!</definedName>
    <definedName name="_mia2111">#REF!</definedName>
    <definedName name="_mia2121">#REF!</definedName>
    <definedName name="_mia2511">#REF!</definedName>
    <definedName name="_mia2521">#REF!</definedName>
    <definedName name="_mib3611">#REF!</definedName>
    <definedName name="_mib3621">#REF!</definedName>
    <definedName name="_mkq6110">#REF!</definedName>
    <definedName name="_mxd106">[6]banggia1!$F$147</definedName>
    <definedName name="_mxd118">[6]banggia1!$F$163</definedName>
    <definedName name="_mxd149">[6]banggia1!$F$204</definedName>
    <definedName name="_mxd150">[6]banggia1!$F$205</definedName>
    <definedName name="_mxd151">[6]banggia1!$F$206</definedName>
    <definedName name="_mxd158">[15]banggia1!$F$215</definedName>
    <definedName name="_mxd159">[6]banggia1!$F$216</definedName>
    <definedName name="_mxd161">[15]banggia1!$F$218</definedName>
    <definedName name="_mxd179">[6]banggia1!$F$244</definedName>
    <definedName name="_mxd185">[6]banggia1!$F$254</definedName>
    <definedName name="_mxd200">[6]banggia1!$F$275</definedName>
    <definedName name="_mxd205">[6]banggia1!$F$286</definedName>
    <definedName name="_mxd206">[6]banggia1!$F$287</definedName>
    <definedName name="_mxd207">[6]banggia1!$F$290</definedName>
    <definedName name="_mxd219">[6]banggia1!$F$308</definedName>
    <definedName name="_mxd222">[6]banggia1!$F$311</definedName>
    <definedName name="_mxd225">[6]banggia1!$F$316</definedName>
    <definedName name="_mxd23">[6]banggia1!$F$32</definedName>
    <definedName name="_mxd235">[6]banggia1!$F$330</definedName>
    <definedName name="_mxd239">[6]banggia1!$F$336</definedName>
    <definedName name="_mxd24">[6]banggia1!$F$33</definedName>
    <definedName name="_mxd243">[6]banggia1!$F$344</definedName>
    <definedName name="_mxd255">[6]banggia1!$F$366</definedName>
    <definedName name="_mxd26">[6]banggia1!$F$37</definedName>
    <definedName name="_mxd265">[6]banggia1!$F$384</definedName>
    <definedName name="_mxd272">[6]banggia1!$F$395</definedName>
    <definedName name="_mxd285">[6]banggia1!$F$410</definedName>
    <definedName name="_mxd300">[6]banggia1!$F$427</definedName>
    <definedName name="_mxd342">[6]banggia1!$F$477</definedName>
    <definedName name="_mxd357">[15]banggia1!$F$498</definedName>
    <definedName name="_mxd369">[6]banggia1!$F$521</definedName>
    <definedName name="_mxd371">[6]banggia1!$F$527</definedName>
    <definedName name="_mxd376">[15]banggia1!$F$536</definedName>
    <definedName name="_mxd377">[6]banggia1!$F$539</definedName>
    <definedName name="_mxd38">[6]banggia1!$F$51</definedName>
    <definedName name="_mxd380">[6]banggia1!$F$548</definedName>
    <definedName name="_mxd39">[15]banggia1!$F$52</definedName>
    <definedName name="_mxd393">[6]banggia1!$F$575</definedName>
    <definedName name="_mxd394">[6]banggia1!$F$576</definedName>
    <definedName name="_mxd403">[6]banggia1!$F$589</definedName>
    <definedName name="_mxd409">[6]banggia1!$F$600</definedName>
    <definedName name="_mxd410">[6]banggia1!$F$603</definedName>
    <definedName name="_mxd412">[6]banggia1!$F$607</definedName>
    <definedName name="_mxd415">[6]banggia1!$F$610</definedName>
    <definedName name="_mxd423">[6]banggia1!$F$624</definedName>
    <definedName name="_mxd64">[6]banggia1!$F$87</definedName>
    <definedName name="_mxd67">[6]banggia1!$F$90</definedName>
    <definedName name="_mxd69">[6]banggia1!$F$94</definedName>
    <definedName name="_mxd78">[6]banggia1!$F$109</definedName>
    <definedName name="_NC27">#REF!</definedName>
    <definedName name="_NC30">#REF!</definedName>
    <definedName name="_NC35">#REF!</definedName>
    <definedName name="_NC37">#REF!</definedName>
    <definedName name="_NC40">#REF!</definedName>
    <definedName name="_NCL100">#REF!</definedName>
    <definedName name="_NCL200">#REF!</definedName>
    <definedName name="_NCL250">#REF!</definedName>
    <definedName name="_neo1">[16]Names!$D$65</definedName>
    <definedName name="_NET2">#REF!</definedName>
    <definedName name="_nha1">#REF!</definedName>
    <definedName name="_nin190">[17]VC!#REF!</definedName>
    <definedName name="_Order1" hidden="1">255</definedName>
    <definedName name="_Order2" hidden="1">255</definedName>
    <definedName name="_oto10">[18]VL!#REF!</definedName>
    <definedName name="_oto12">[16]Names!$D$106</definedName>
    <definedName name="_oto5">#REF!</definedName>
    <definedName name="_pc40">[16]Names!$D$29</definedName>
    <definedName name="_pcb40">[6]dg!$D$16</definedName>
    <definedName name="_qa7">#REF!</definedName>
    <definedName name="_QL24">'[19]PTCT-1'!#REF!</definedName>
    <definedName name="_san140">[16]Names!$D$122</definedName>
    <definedName name="_sc1">#REF!</definedName>
    <definedName name="_SC2">#REF!</definedName>
    <definedName name="_sc3">[17]VC!#REF!</definedName>
    <definedName name="_sl20">[16]Names!$D$146</definedName>
    <definedName name="_sl40">[16]Names!$D$145</definedName>
    <definedName name="_SN3">#REF!</definedName>
    <definedName name="_Sort" localSheetId="3" hidden="1">#REF!</definedName>
    <definedName name="_Sort" hidden="1">#REF!</definedName>
    <definedName name="_tam1">[20]XL4Poppy!$C$31</definedName>
    <definedName name="_tb1">[21]Blad1!#REF!</definedName>
    <definedName name="_tb2">[21]Blad1!#REF!</definedName>
    <definedName name="_tch4">#REF!</definedName>
    <definedName name="_tct3">[27]gVL!$Q$23</definedName>
    <definedName name="_tct5">[23]gVL!$N$19</definedName>
    <definedName name="_TG1">#REF!</definedName>
    <definedName name="_TG2">#REF!</definedName>
    <definedName name="_th100">'[5]dongia (2)'!#REF!</definedName>
    <definedName name="_TH160">'[5]dongia (2)'!#REF!</definedName>
    <definedName name="_tk141">'[24]FA-LISTING'!#REF!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r1">#REF!</definedName>
    <definedName name="_TR250">'[5]dongia (2)'!#REF!</definedName>
    <definedName name="_tr375">[5]giathanh1!#REF!</definedName>
    <definedName name="_ui110">#REF!</definedName>
    <definedName name="_ui140">[16]Names!$D$116</definedName>
    <definedName name="_uon5">#REF!</definedName>
    <definedName name="_vc1">'[7]CT Thang Mo'!$B$34:$H$34</definedName>
    <definedName name="_vc2">'[7]CT Thang Mo'!$B$35:$H$35</definedName>
    <definedName name="_vc3">'[7]CT Thang Mo'!$B$36:$H$36</definedName>
    <definedName name="_vkt1">#REF!</definedName>
    <definedName name="_VL100">#REF!</definedName>
    <definedName name="_VL200">#REF!</definedName>
    <definedName name="_VL250">#REF!</definedName>
    <definedName name="_VT22">'[25]vt 22'!$G$20</definedName>
    <definedName name="_VTB1">#REF!</definedName>
    <definedName name="_vtb7">#REF!</definedName>
    <definedName name="_vth05">#REF!</definedName>
    <definedName name="_vth08">#REF!</definedName>
    <definedName name="_vth8">[8]Sheet1!$I$19</definedName>
    <definedName name="_VU1">'[26]TH-XL'!$H$3</definedName>
    <definedName name="_vua25">[16]Names!$E$187</definedName>
    <definedName name="_vua30">[16]Names!$E$181</definedName>
    <definedName name="_vua35">[16]Names!$E$230</definedName>
    <definedName name="_VXL1">#REF!</definedName>
    <definedName name="_vxl7">#REF!</definedName>
    <definedName name="A">'[1]PNT-QUOT-#3'!#REF!</definedName>
    <definedName name="â">#REF!</definedName>
    <definedName name="A.">#REF!</definedName>
    <definedName name="a_">#REF!</definedName>
    <definedName name="A_Text">'[31]Trung Gian'!$C$4</definedName>
    <definedName name="A_Tri_So">'[31]Trung Gian'!$C$3</definedName>
    <definedName name="A01_">#N/A</definedName>
    <definedName name="A01AC">#N/A</definedName>
    <definedName name="A01CAT">#N/A</definedName>
    <definedName name="A01CODE">#N/A</definedName>
    <definedName name="A01DATA">#N/A</definedName>
    <definedName name="A01MI">#N/A</definedName>
    <definedName name="A01TO">#N/A</definedName>
    <definedName name="a1_">'[32]Xuly Data'!#REF!</definedName>
    <definedName name="A120_">#REF!</definedName>
    <definedName name="a2_">'[32]Xuly Data'!#REF!</definedName>
    <definedName name="a277Print_Titles">#REF!</definedName>
    <definedName name="a3_">'[32]Xuly Data'!#REF!</definedName>
    <definedName name="A35_">#REF!</definedName>
    <definedName name="a4_">'[32]Xuly Data'!#REF!</definedName>
    <definedName name="a5_">'[32]Xuly Data'!#REF!</definedName>
    <definedName name="A50_">#REF!</definedName>
    <definedName name="Á6">#REF!</definedName>
    <definedName name="a6_">[33]Solieu!$C$84</definedName>
    <definedName name="A6N2" localSheetId="4">[34]BLuong!#REF!</definedName>
    <definedName name="A6N2" localSheetId="1">[34]BLuong!#REF!</definedName>
    <definedName name="A6N2">[34]BLuong!#REF!</definedName>
    <definedName name="A6N3">[35]A6!$A$1:$G$22</definedName>
    <definedName name="a7_">'[32]Xuly Data'!#REF!</definedName>
    <definedName name="A70_">#REF!</definedName>
    <definedName name="A7N1">#REF!</definedName>
    <definedName name="A95_">#REF!</definedName>
    <definedName name="AA">#REF!</definedName>
    <definedName name="AAA">'[36]MTL$-INTER'!#REF!</definedName>
    <definedName name="Ab" localSheetId="4">#REF!</definedName>
    <definedName name="Ab">#REF!</definedName>
    <definedName name="abc" localSheetId="4">#REF!</definedName>
    <definedName name="abc">#REF!</definedName>
    <definedName name="AC120_" localSheetId="4">#REF!</definedName>
    <definedName name="AC120_">#REF!</definedName>
    <definedName name="AC35_">#REF!</definedName>
    <definedName name="AC50_">#REF!</definedName>
    <definedName name="AC70_">#REF!</definedName>
    <definedName name="AC95_">#REF!</definedName>
    <definedName name="Address">#REF!</definedName>
    <definedName name="af" localSheetId="4">{"KLD KPT TAU THUY.xls","Book1","THD khu phu tro.xls"}</definedName>
    <definedName name="af" localSheetId="2">{"KLD KPT TAU THUY.xls","Book1","THD khu phu tro.xls"}</definedName>
    <definedName name="af" localSheetId="1">{"KLD KPT TAU THUY.xls","Book1","THD khu phu tro.xls"}</definedName>
    <definedName name="af">{"KLD KPT TAU THUY.xls","Book1","THD khu phu tro.xls"}</definedName>
    <definedName name="ag.1221">#REF!</definedName>
    <definedName name="Ag_">#REF!</definedName>
    <definedName name="ag142X42">[5]chitimc!#REF!</definedName>
    <definedName name="ag267N59">[5]chitimc!#REF!</definedName>
    <definedName name="agdump">#REF!</definedName>
    <definedName name="agedump">#REF!</definedName>
    <definedName name="agencydump">#REF!</definedName>
    <definedName name="AGENCYLY">#REF!</definedName>
    <definedName name="AGENCYPLAN">#REF!</definedName>
    <definedName name="AÌ12">#REF!</definedName>
    <definedName name="All_Item">#REF!</definedName>
    <definedName name="Alpha">[37]BANGTRA!$C$122:$C$133</definedName>
    <definedName name="ALPIN">#N/A</definedName>
    <definedName name="ALPJYOU">#N/A</definedName>
    <definedName name="ALPTOI">#N/A</definedName>
    <definedName name="AM" localSheetId="4">{"Book1"}</definedName>
    <definedName name="AM" localSheetId="2">{"Book1"}</definedName>
    <definedName name="AM" localSheetId="1">{"Book1"}</definedName>
    <definedName name="AM">{"Book1"}</definedName>
    <definedName name="amiang">[38]gvl!#REF!</definedName>
    <definedName name="an" localSheetId="4">#REF!</definedName>
    <definedName name="an">#REF!</definedName>
    <definedName name="anh">#REF!</definedName>
    <definedName name="anh_huong">#REF!</definedName>
    <definedName name="anhhuong1">#REF!</definedName>
    <definedName name="Ap_gia">'[39]Áp Giá'!#REF!</definedName>
    <definedName name="Aq" localSheetId="4">#REF!</definedName>
    <definedName name="Aq">#REF!</definedName>
    <definedName name="As_" localSheetId="4">#REF!</definedName>
    <definedName name="As_">#REF!</definedName>
    <definedName name="at" localSheetId="4">#REF!</definedName>
    <definedName name="at">#REF!</definedName>
    <definedName name="AÙ">#REF!</definedName>
    <definedName name="aud">[21]Blad1!#REF!</definedName>
    <definedName name="B">'[1]PNT-QUOT-#3'!#REF!</definedName>
    <definedName name="b_1">[40]Input!#REF!</definedName>
    <definedName name="b_2">[40]Input!#REF!</definedName>
    <definedName name="b_240">'[5]THPDMoi  (2)'!#REF!</definedName>
    <definedName name="b_280">'[5]THPDMoi  (2)'!#REF!</definedName>
    <definedName name="b_3">[40]Input!#REF!</definedName>
    <definedName name="b_320">'[5]THPDMoi  (2)'!#REF!</definedName>
    <definedName name="b_4">[40]Input!#REF!</definedName>
    <definedName name="b_5">[40]Input!#REF!</definedName>
    <definedName name="b_6">[40]Input!#REF!</definedName>
    <definedName name="b1_">'[32]Xuly Data'!#REF!</definedName>
    <definedName name="b2_">'[32]Xuly Data'!#REF!</definedName>
    <definedName name="b3_">'[32]Xuly Data'!#REF!</definedName>
    <definedName name="B33VNit">'[41]VT-NC'!#REF!</definedName>
    <definedName name="b4_">'[32]Xuly Data'!#REF!</definedName>
    <definedName name="b5_">'[32]Xuly Data'!#REF!</definedName>
    <definedName name="b6_">'[32]Xuly Data'!#REF!</definedName>
    <definedName name="b7_">'[32]Xuly Data'!#REF!</definedName>
    <definedName name="ba.1202">#REF!</definedName>
    <definedName name="ba.1432">#REF!</definedName>
    <definedName name="ba.1511">#REF!</definedName>
    <definedName name="ba.1591">#REF!</definedName>
    <definedName name="Bãc_chi_tiÕt_vËt_tu_D35kv_Son_TÞnh_Tra_Bång">#REF!</definedName>
    <definedName name="Bãc_chi_tiÕt_vËt_tu_dît_1_thang_10_96">#REF!</definedName>
    <definedName name="bac2.5">[6]bluong!$B$10</definedName>
    <definedName name="bac2.7">[6]bluong!$B$12</definedName>
    <definedName name="bac3.5">[6]bluong!$B$20</definedName>
    <definedName name="bac3.7">[6]bluong!$B$22</definedName>
    <definedName name="bac4.5">[6]bluong!$B$30</definedName>
    <definedName name="ban" localSheetId="1">#REF!</definedName>
    <definedName name="ban">#REF!</definedName>
    <definedName name="BANG_CHI_TIET_THI_NGHIEM_CONG_TO">#REF!</definedName>
    <definedName name="BANG_CHI_TIET_THI_NGHIEM_DZ0.4KV">#REF!</definedName>
    <definedName name="BANG_CHI_TIET_THI_NGHIEM_DZ22KV">'[42]PHAN DS 22 KV'!#REF!</definedName>
    <definedName name="Bang_cly">#REF!</definedName>
    <definedName name="Bang_CVC">#REF!</definedName>
    <definedName name="bang_gia" localSheetId="4">#REF!</definedName>
    <definedName name="bang_gia">#REF!</definedName>
    <definedName name="Bang_ke_hoan_cong" localSheetId="4">#REF!</definedName>
    <definedName name="Bang_ke_hoan_cong">#REF!</definedName>
    <definedName name="Bang_tæng_hîp_gia_trÞ_quyÕt_toan" localSheetId="4">[43]B×a!#REF!</definedName>
    <definedName name="Bang_tæng_hîp_gia_trÞ_quyÕt_toan">[43]B×a!#REF!</definedName>
    <definedName name="BANG_TONG_HOP_CONG_TO" localSheetId="4">#REF!</definedName>
    <definedName name="BANG_TONG_HOP_CONG_TO">#REF!</definedName>
    <definedName name="BANG_TONG_HOP_DZ0.4KV" localSheetId="4">#REF!</definedName>
    <definedName name="BANG_TONG_HOP_DZ0.4KV">#REF!</definedName>
    <definedName name="BANG_TONG_HOP_DZ22KV" localSheetId="4">#REF!</definedName>
    <definedName name="BANG_TONG_HOP_DZ22KV">#REF!</definedName>
    <definedName name="BANG_TONG_HOP_KHO_BAI">#REF!</definedName>
    <definedName name="BANG_TONG_HOP_TBA">#REF!</definedName>
    <definedName name="BANG_TONG_HOP_VL_NC_MTC">#REF!</definedName>
    <definedName name="Bang_travl">#REF!</definedName>
    <definedName name="Bang_tÝnh_1_Chuçi_nÐo">#REF!</definedName>
    <definedName name="bangciti">'[5]dongia (2)'!#REF!</definedName>
    <definedName name="bangdat">#REF!</definedName>
    <definedName name="BangGiaVL_Q">#REF!</definedName>
    <definedName name="BangMa">#REF!</definedName>
    <definedName name="bangtinh" localSheetId="1">#REF!</definedName>
    <definedName name="bangtinh">#REF!</definedName>
    <definedName name="baotai">#REF!</definedName>
    <definedName name="Bar">'[44]B-B'!$B$65:$J$66</definedName>
    <definedName name="BarData" localSheetId="4">#REF!</definedName>
    <definedName name="BarData">#REF!</definedName>
    <definedName name="BB" localSheetId="4">#REF!</definedName>
    <definedName name="BB">#REF!</definedName>
    <definedName name="bb.1112" localSheetId="4">#REF!</definedName>
    <definedName name="bb.1112">#REF!</definedName>
    <definedName name="bb.1212">#REF!</definedName>
    <definedName name="bb.1223">#REF!</definedName>
    <definedName name="BCDKH">#REF!</definedName>
    <definedName name="BCDSCKC">#REF!</definedName>
    <definedName name="BCDSCKN">#REF!</definedName>
    <definedName name="BCDSDNC">#REF!</definedName>
    <definedName name="BCDSDNN">#REF!</definedName>
    <definedName name="bd">[27]gVL!$Q$15</definedName>
    <definedName name="bd_200">#REF!</definedName>
    <definedName name="BDcan">#REF!</definedName>
    <definedName name="bdht15nc" localSheetId="4">#REF!</definedName>
    <definedName name="bdht15nc">#REF!</definedName>
    <definedName name="bdht15vl" localSheetId="4">#REF!</definedName>
    <definedName name="bdht15vl">#REF!</definedName>
    <definedName name="bdht25nc" localSheetId="4">#REF!</definedName>
    <definedName name="bdht25nc">#REF!</definedName>
    <definedName name="bdht25vl" localSheetId="4">#REF!</definedName>
    <definedName name="bdht25vl">#REF!</definedName>
    <definedName name="bdht325nc" localSheetId="4">#REF!</definedName>
    <definedName name="bdht325nc">#REF!</definedName>
    <definedName name="bdht325vl" localSheetId="4">#REF!</definedName>
    <definedName name="bdht325vl">#REF!</definedName>
    <definedName name="BDnuoc" localSheetId="4">#REF!</definedName>
    <definedName name="BDnuoc">#REF!</definedName>
    <definedName name="BDON">[45]BDON!$A$7:$N$156</definedName>
    <definedName name="bdtl200" localSheetId="4">#REF!</definedName>
    <definedName name="bdtl200">#REF!</definedName>
    <definedName name="Betong" localSheetId="4">#REF!</definedName>
    <definedName name="Betong">#REF!</definedName>
    <definedName name="bia" localSheetId="4">#REF!</definedName>
    <definedName name="bia">#REF!</definedName>
    <definedName name="bj.1423">#REF!</definedName>
    <definedName name="BKDTKHTD">[46]DLDTLN!$J$9:$J$43</definedName>
    <definedName name="BKDTTIEN">[46]DLDTLN!$I$9:$I$43</definedName>
    <definedName name="BLDG">'[2]FA-LISTING'!#REF!</definedName>
    <definedName name="BLDGIMP">'[2]FA-LISTING'!#REF!</definedName>
    <definedName name="BLDGREV">'[2]FA-LISTING'!#REF!</definedName>
    <definedName name="bnbnbn">#REF!</definedName>
    <definedName name="BOQ">#REF!</definedName>
    <definedName name="botda">[6]dg!$D$43</definedName>
    <definedName name="bp">#REF!</definedName>
    <definedName name="BT">'[47]DK-TT'!$G$19</definedName>
    <definedName name="btai">[23]gVL!$N$49</definedName>
    <definedName name="BTC">'[48]Phan tho'!$J$10</definedName>
    <definedName name="btchiuaxitm300">#REF!</definedName>
    <definedName name="BTchiuaxm200">#REF!</definedName>
    <definedName name="btcocM400" localSheetId="4">#REF!</definedName>
    <definedName name="btcocM400">#REF!</definedName>
    <definedName name="bth">'[49]Gia VL'!#REF!</definedName>
    <definedName name="BTlotm100">#REF!</definedName>
    <definedName name="btnit">[6]dg!$D$62</definedName>
    <definedName name="BU_CHENH_LECH_DZ0.4KV" localSheetId="4">#REF!</definedName>
    <definedName name="BU_CHENH_LECH_DZ0.4KV">#REF!</definedName>
    <definedName name="BU_CHENH_LECH_DZ22KV" localSheetId="4">#REF!</definedName>
    <definedName name="BU_CHENH_LECH_DZ22KV">#REF!</definedName>
    <definedName name="BU_CHENH_LECH_TBA" localSheetId="4">#REF!</definedName>
    <definedName name="BU_CHENH_LECH_TBA">#REF!</definedName>
    <definedName name="bulong">[6]dg!$D$35</definedName>
    <definedName name="Bulongma">8700</definedName>
    <definedName name="Bust">#REF!</definedName>
    <definedName name="BUT">[26]DLNS!$B$4:$E$12</definedName>
    <definedName name="BVCISUMMARY" localSheetId="4">#REF!</definedName>
    <definedName name="BVCISUMMARY">#REF!</definedName>
    <definedName name="BVE_DDH" localSheetId="4">#REF!</definedName>
    <definedName name="BVE_DDH">#REF!</definedName>
    <definedName name="BVE_DH" localSheetId="4">#REF!</definedName>
    <definedName name="BVE_DH">#REF!</definedName>
    <definedName name="C.">#REF!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_">'[50]DAMNEN KHONG HC'!#REF!</definedName>
    <definedName name="c_1">[40]Input!#REF!</definedName>
    <definedName name="c_2">[40]Input!#REF!</definedName>
    <definedName name="CABLE2">'[51]MTO REV.0'!$A$1:$Q$570</definedName>
    <definedName name="CACAU">298161</definedName>
    <definedName name="CalcAgencyPrice">#REF!</definedName>
    <definedName name="canhsat">#REF!</definedName>
    <definedName name="canhsat_ah">#REF!</definedName>
    <definedName name="canhsat1">#REF!</definedName>
    <definedName name="canhsat2">#REF!</definedName>
    <definedName name="canhsat3">#REF!</definedName>
    <definedName name="CanIn">#REF!</definedName>
    <definedName name="CanInDC">#REF!</definedName>
    <definedName name="cap">#REF!</definedName>
    <definedName name="CAP_DIEN_AP">'[52]DLC DIEN AP'!$B$5:$F$9</definedName>
    <definedName name="cap0.7" localSheetId="4">#REF!</definedName>
    <definedName name="cap0.7">#REF!</definedName>
    <definedName name="CAPDAT" localSheetId="4">[53]phuluc1!#REF!</definedName>
    <definedName name="CAPDAT" localSheetId="1">[53]phuluc1!#REF!</definedName>
    <definedName name="CAPDAT">[53]phuluc1!#REF!</definedName>
    <definedName name="CAPNHAP">[50]dochat!$O$2:$AB$8</definedName>
    <definedName name="capphoi" localSheetId="4">#REF!</definedName>
    <definedName name="capphoi">#REF!</definedName>
    <definedName name="cat" localSheetId="4">#REF!</definedName>
    <definedName name="cat">#REF!</definedName>
    <definedName name="Category_All" localSheetId="4">#REF!</definedName>
    <definedName name="Category_All">#REF!</definedName>
    <definedName name="CATIN">#N/A</definedName>
    <definedName name="CATJYOU">#N/A</definedName>
    <definedName name="CATREC">#N/A</definedName>
    <definedName name="CATSYU">#N/A</definedName>
    <definedName name="catvang">[15]dg!$D$11</definedName>
    <definedName name="cay" localSheetId="4">'[54]ap gia d1 51-100'!$A$148:$D$488</definedName>
    <definedName name="cay" localSheetId="1">'[54]ap gia d1 51-100'!$A$148:$D$488</definedName>
    <definedName name="cay">'[54]ap gia d1 51-100'!$A$148:$D$488</definedName>
    <definedName name="Cb" localSheetId="4">#REF!</definedName>
    <definedName name="Cb">#REF!</definedName>
    <definedName name="cbdt2" localSheetId="4" hidden="1">{"'Sheet1'!$L$16"}</definedName>
    <definedName name="cbdt2" localSheetId="2" hidden="1">{"'Sheet1'!$L$16"}</definedName>
    <definedName name="cbdt2" localSheetId="3" hidden="1">{"'Sheet1'!$L$16"}</definedName>
    <definedName name="cbdt2" localSheetId="1" hidden="1">{"'Sheet1'!$L$16"}</definedName>
    <definedName name="cbdt2" hidden="1">{"'Sheet1'!$L$16"}</definedName>
    <definedName name="cc">[23]gVL!$N$38</definedName>
    <definedName name="CCS">#REF!</definedName>
    <definedName name="cd">[23]gVL!$N$15</definedName>
    <definedName name="CDADD">'[52]SL dau tien'!$F$7</definedName>
    <definedName name="CDAIKE" localSheetId="4">#REF!</definedName>
    <definedName name="CDAIKE">#REF!</definedName>
    <definedName name="CDCDZ22" localSheetId="4">#REF!</definedName>
    <definedName name="CDCDZ22" localSheetId="1">#REF!</definedName>
    <definedName name="CDCDZ22">#REF!</definedName>
    <definedName name="CDD">#REF!</definedName>
    <definedName name="CDDB">'[32]Xuly Data'!#REF!</definedName>
    <definedName name="CDDD">'[5]THPDMoi  (2)'!#REF!</definedName>
    <definedName name="cddd1p">'[55]TONG HOP VL-NC'!$C$3</definedName>
    <definedName name="cddd3p">'[55]TONG HOP VL-NC'!$C$2</definedName>
    <definedName name="CDDT">'[32]Xuly Data'!#REF!</definedName>
    <definedName name="CDEDZ04" localSheetId="1">#REF!</definedName>
    <definedName name="CDEDZ04">#REF!</definedName>
    <definedName name="CDEDZ22" localSheetId="1">#REF!</definedName>
    <definedName name="CDEDZ22">#REF!</definedName>
    <definedName name="Cdien">#REF!</definedName>
    <definedName name="CDMD">'[32]Xuly Data'!#REF!</definedName>
    <definedName name="Cdnum">#REF!</definedName>
    <definedName name="cfk">#REF!</definedName>
    <definedName name="cgionc">'[5]lam-moi'!#REF!</definedName>
    <definedName name="cgiovl">'[5]lam-moi'!#REF!</definedName>
    <definedName name="CH">[18]TN!#REF!</definedName>
    <definedName name="cha" localSheetId="4">#REF!,#REF!</definedName>
    <definedName name="cha">#REF!,#REF!</definedName>
    <definedName name="chay1" localSheetId="4">#REF!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ENH_LECH_GIA_VLXD">[56]bangtinh!#REF!</definedName>
    <definedName name="Chenh_lÖch_vËt_liÖu_phÇn_DZ35kv" localSheetId="4">#REF!</definedName>
    <definedName name="Chenh_lÖch_vËt_liÖu_phÇn_DZ35kv">#REF!</definedName>
    <definedName name="chhtnc">[57]CHITIET!$G$552</definedName>
    <definedName name="chhtvl">[57]CHITIET!$G$543</definedName>
    <definedName name="Chi_phÝ_do_tiÕp_dÞa_DZ35KV_ca_phat_sinh" localSheetId="4">#REF!</definedName>
    <definedName name="Chi_phÝ_do_tiÕp_dÞa_DZ35KV_ca_phat_sinh">#REF!</definedName>
    <definedName name="Chi_phÝ_khao_sat_kü_thuËt__thiÕt_kÕ" localSheetId="4">#REF!</definedName>
    <definedName name="Chi_phÝ_khao_sat_kü_thuËt__thiÕt_kÕ">#REF!</definedName>
    <definedName name="Chi_phÝ_nghiÖm_thu_dãng_diÖn" localSheetId="4">#REF!</definedName>
    <definedName name="Chi_phÝ_nghiÖm_thu_dãng_diÖn">#REF!</definedName>
    <definedName name="Chi_phÝ_thÈm_tra_tæ_chøc_xay_dùng">#REF!</definedName>
    <definedName name="CHI_TIET_THI_NGHIEM">[56]bangtinh!#REF!</definedName>
    <definedName name="Chi_tiÕT__kho_kÝn__kho_hë" localSheetId="4">#REF!</definedName>
    <definedName name="Chi_tiÕT__kho_kÝn__kho_hë">#REF!</definedName>
    <definedName name="Chi_tiÕt_phat_tuyÕn_kho_bai_thi_cong" localSheetId="4">#REF!</definedName>
    <definedName name="Chi_tiÕt_phat_tuyÕn_kho_bai_thi_cong">#REF!</definedName>
    <definedName name="Chi_tiÕt_vl_nc_mtc_DZ35" localSheetId="4">#REF!</definedName>
    <definedName name="Chi_tiÕt_vl_nc_mtc_DZ35">#REF!</definedName>
    <definedName name="Chi_tiÕt_vl_nc_mtc_phÇn_thÝ_nghiÖm">#REF!</definedName>
    <definedName name="Chi_tiÕt_XM_cat_da_sái_dot4">#REF!</definedName>
    <definedName name="Chieu_vui">'[39]Phan Tich Don Gia'!#REF!</definedName>
    <definedName name="ChiPhiKS" localSheetId="4">#REF!</definedName>
    <definedName name="ChiPhiKS">#REF!</definedName>
    <definedName name="ChiTiet">[58]DuToanChiTiet!#REF!</definedName>
    <definedName name="chitietdz">[59]CHITIET!#REF!</definedName>
    <definedName name="chnc">[60]CHITIET!#REF!</definedName>
    <definedName name="chop">ROUND('[61]Du toan'!XEZ1*('[61]Du toan'!XFA1+'[61]Du toan'!XFB1)/2*'[61]Du toan'!XFC1,2)</definedName>
    <definedName name="chquan" localSheetId="4">#REF!</definedName>
    <definedName name="chquan">#REF!</definedName>
    <definedName name="Chu" localSheetId="4">[18]ND!#REF!</definedName>
    <definedName name="Chu">[18]ND!#REF!</definedName>
    <definedName name="chvl">[60]CHITIET!#REF!</definedName>
    <definedName name="citidd">'[5]dongia (2)'!#REF!</definedName>
    <definedName name="City">#REF!</definedName>
    <definedName name="CK">#REF!</definedName>
    <definedName name="cknc">[57]CHITIET!$G$448</definedName>
    <definedName name="Ckp" localSheetId="4">#REF!</definedName>
    <definedName name="Ckp">#REF!</definedName>
    <definedName name="ckvl">[62]CHITIET!$G$438</definedName>
    <definedName name="CL" localSheetId="4">#REF!</definedName>
    <definedName name="CL">#REF!</definedName>
    <definedName name="CL_vailoc" localSheetId="4">#REF!</definedName>
    <definedName name="CL_vailoc">#REF!</definedName>
    <definedName name="Clech_o.4" localSheetId="4">'[63]Bu CL'!#REF!</definedName>
    <definedName name="Clech_o.4">'[63]Bu CL'!#REF!</definedName>
    <definedName name="CLECH22">'[52]Chlech -22'!$H$21</definedName>
    <definedName name="clvc1" localSheetId="4">[53]chitiet!$D$3</definedName>
    <definedName name="clvc1" localSheetId="1">[53]chitiet!$D$3</definedName>
    <definedName name="clvc1">[53]chitiet!$D$3</definedName>
    <definedName name="CLVC3">0.1</definedName>
    <definedName name="clvcdd">#REF!</definedName>
    <definedName name="CLVCTB">#REF!</definedName>
    <definedName name="clvctc">#REF!</definedName>
    <definedName name="CLVL">[64]ctdg!#REF!</definedName>
    <definedName name="CMC">[6]dg!$D$61</definedName>
    <definedName name="CN3p">'[5]TONGKE3p '!$X$295</definedName>
    <definedName name="Co" localSheetId="4">#REF!</definedName>
    <definedName name="Co">#REF!</definedName>
    <definedName name="COAT" localSheetId="4">'[1]PNT-QUOT-#3'!#REF!</definedName>
    <definedName name="COAT">'[1]PNT-QUOT-#3'!#REF!</definedName>
    <definedName name="coc">[23]gVL!$N$25</definedName>
    <definedName name="Code" localSheetId="3" hidden="1">#REF!</definedName>
    <definedName name="Code" hidden="1">#REF!</definedName>
    <definedName name="Cöï_ly_vaän_chuyeãn">#REF!</definedName>
    <definedName name="CÖÏ_LY_VAÄN_CHUYEÅN">#REF!</definedName>
    <definedName name="Commission">#REF!</definedName>
    <definedName name="COMMON">#REF!</definedName>
    <definedName name="COMP">'[2]FA-LISTING'!#REF!</definedName>
    <definedName name="Company">#REF!</definedName>
    <definedName name="con">#REF!</definedName>
    <definedName name="CON_EQP_COS">#REF!</definedName>
    <definedName name="CON_EQP_COST">#REF!</definedName>
    <definedName name="Concrete">'[65]DGchitiet '!#REF!</definedName>
    <definedName name="Cong_HM_DTCT" localSheetId="4">#REF!</definedName>
    <definedName name="Cong_HM_DTCT">#REF!</definedName>
    <definedName name="Cong_M_DTCT">#REF!</definedName>
    <definedName name="Cong_NC_DTCT">#REF!</definedName>
    <definedName name="Cong_tac_dao_dat">#REF!</definedName>
    <definedName name="Cong_tac_do_be_tong">#REF!</definedName>
    <definedName name="Cong_tac_dung_cot_BTLT_thu_cong">#REF!</definedName>
    <definedName name="Cong_tac_gia_cong_cot_thep">#REF!</definedName>
    <definedName name="Cong_tac_lam_gian_giao_vuot_DZTT">#REF!</definedName>
    <definedName name="Cong_tac_lap_dat_mong_tiepdia">#REF!</definedName>
    <definedName name="Cong_tac_lap_dat_xa_thep">#REF!</definedName>
    <definedName name="Cong_tac_rai_cang_day_lay_do_vong" localSheetId="4">[66]DmD!#REF!</definedName>
    <definedName name="Cong_tac_rai_cang_day_lay_do_vong" localSheetId="1">[66]DmD!#REF!</definedName>
    <definedName name="Cong_tac_rai_cang_day_lay_do_vong">[66]DmD!#REF!</definedName>
    <definedName name="Cong_tac_van_chuyen_thu_cong" localSheetId="4">[66]DmD!#REF!</definedName>
    <definedName name="Cong_tac_van_chuyen_thu_cong" localSheetId="1">[66]DmD!#REF!</definedName>
    <definedName name="Cong_tac_van_chuyen_thu_cong">[66]DmD!#REF!</definedName>
    <definedName name="Cong_VL_DTCT" localSheetId="4">#REF!</definedName>
    <definedName name="Cong_VL_DTCT">#REF!</definedName>
    <definedName name="cong1x15">[5]giathanh1!#REF!</definedName>
    <definedName name="CONST_EQ" localSheetId="4">#REF!</definedName>
    <definedName name="CONST_EQ">#REF!</definedName>
    <definedName name="Continue" localSheetId="4">#REF!</definedName>
    <definedName name="Continue">#REF!</definedName>
    <definedName name="cop_cay">#REF!</definedName>
    <definedName name="cop_cay1">#REF!</definedName>
    <definedName name="cop_nha">#REF!</definedName>
    <definedName name="cop_nha1">#REF!</definedName>
    <definedName name="cot">[67]gVL!$Q$64</definedName>
    <definedName name="Cot_thep">[68]Du_lieu!$C$19</definedName>
    <definedName name="COT10DZ22" localSheetId="4">#REF!</definedName>
    <definedName name="COT10DZ22" localSheetId="1">#REF!</definedName>
    <definedName name="COT10DZ22">#REF!</definedName>
    <definedName name="COT12DZ22" localSheetId="1">#REF!</definedName>
    <definedName name="COT12DZ22">#REF!</definedName>
    <definedName name="COT14DZ22" localSheetId="1">#REF!</definedName>
    <definedName name="COT14DZ22">#REF!</definedName>
    <definedName name="COT20DZ22" localSheetId="1">#REF!</definedName>
    <definedName name="COT20DZ22">#REF!</definedName>
    <definedName name="COT8DZ04">'[69]Chi tiet VL-NC-MTC'!#REF!</definedName>
    <definedName name="cotma" localSheetId="4">#REF!</definedName>
    <definedName name="cotma">#REF!</definedName>
    <definedName name="COTPYLONEDZ04" localSheetId="4">#REF!</definedName>
    <definedName name="COTPYLONEDZ04" localSheetId="1">#REF!</definedName>
    <definedName name="COTPYLONEDZ04">#REF!</definedName>
    <definedName name="Cotsatma">9726</definedName>
    <definedName name="COTTHEP10DZ22" localSheetId="1">#REF!</definedName>
    <definedName name="COTTHEP10DZ22">#REF!</definedName>
    <definedName name="COTTHEP12DZ22" localSheetId="1">#REF!</definedName>
    <definedName name="COTTHEP12DZ22">#REF!</definedName>
    <definedName name="COTTHEP9DZ22" localSheetId="1">#REF!</definedName>
    <definedName name="COTTHEP9DZ22">#REF!</definedName>
    <definedName name="Cotthepma">9726</definedName>
    <definedName name="COTVUONGDZ04" localSheetId="1">#REF!</definedName>
    <definedName name="COTVUONGDZ04">#REF!</definedName>
    <definedName name="Cöûa_ÑI_NHOÂM_KÍNH_5LY" localSheetId="4">[70]THVT!#REF!</definedName>
    <definedName name="Cöûa_ÑI_NHOÂM_KÍNH_5LY" localSheetId="1">[70]THVT!#REF!</definedName>
    <definedName name="Cöûa_ÑI_NHOÂM_KÍNH_5LY">[70]THVT!#REF!</definedName>
    <definedName name="Country">#REF!</definedName>
    <definedName name="COVER" localSheetId="4">#REF!</definedName>
    <definedName name="COVER">#REF!</definedName>
    <definedName name="CPC" localSheetId="4">#REF!</definedName>
    <definedName name="CPC">#REF!</definedName>
    <definedName name="cpd">[27]gVL!$Q$20</definedName>
    <definedName name="cpdd">[27]gVL!$Q$21</definedName>
    <definedName name="cpdd2">[71]gVL!$P$19</definedName>
    <definedName name="CPK">'[26]TH-XL'!$H$3</definedName>
    <definedName name="cpk_bql">'[26]TH-XL'!$H$3</definedName>
    <definedName name="CPLT">[72]HeSoDonGia!#REF!</definedName>
    <definedName name="cpqlct" localSheetId="4">#REF!</definedName>
    <definedName name="cpqlct">#REF!</definedName>
    <definedName name="CPT" localSheetId="4">#REF!</definedName>
    <definedName name="CPT">#REF!</definedName>
    <definedName name="CPTKE" localSheetId="4">[73]TKP!#REF!</definedName>
    <definedName name="CPTKE">[73]TKP!#REF!</definedName>
    <definedName name="CPTN_CS" localSheetId="4">#REF!</definedName>
    <definedName name="CPTN_CS">#REF!</definedName>
    <definedName name="cptv">[74]DLNS!$B$4:$E$12</definedName>
    <definedName name="CPVC100" localSheetId="4">#REF!</definedName>
    <definedName name="CPVC100">#REF!</definedName>
    <definedName name="CPVC1KM">'[5]TH VL, NC, DDHT Thanhphuoc'!$J$19</definedName>
    <definedName name="CPVCDN">'[5]#REF'!$K$33</definedName>
    <definedName name="CRD" localSheetId="4">#REF!</definedName>
    <definedName name="CRD">#REF!</definedName>
    <definedName name="_xlnm.Criteria">[30]SILICATE!#REF!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#REF!</definedName>
    <definedName name="ctdg">[75]ctdg!#REF!</definedName>
    <definedName name="ctdn9697" localSheetId="4">#REF!</definedName>
    <definedName name="ctdn9697">#REF!</definedName>
    <definedName name="cti3x15" localSheetId="4">[5]giathanh1!#REF!</definedName>
    <definedName name="cti3x15">[5]giathanh1!#REF!</definedName>
    <definedName name="ctiep" localSheetId="4">#REF!</definedName>
    <definedName name="ctiep">#REF!</definedName>
    <definedName name="ctl" localSheetId="4">#REF!</definedName>
    <definedName name="ctl">#REF!</definedName>
    <definedName name="Ctm">#REF!</definedName>
    <definedName name="ctrinh">#REF!</definedName>
    <definedName name="ctt">#REF!</definedName>
    <definedName name="CTV">#REF!</definedName>
    <definedName name="cu">#REF!</definedName>
    <definedName name="Cu_ly">[76]BeTong!#REF!</definedName>
    <definedName name="cu_ly_1">'[77]tra-vat-lieu'!$A$219:$A$319</definedName>
    <definedName name="CU_LY_VAN_CHUYEN_GIA_QUYEN" localSheetId="4">#REF!</definedName>
    <definedName name="CU_LY_VAN_CHUYEN_GIA_QUYEN">#REF!</definedName>
    <definedName name="CU_LY_VAN_CHUYEN_THU_CONG" localSheetId="4">#REF!</definedName>
    <definedName name="CU_LY_VAN_CHUYEN_THU_CONG">#REF!</definedName>
    <definedName name="Cù_ly_vËn_chuyÓn_thñ_cong" localSheetId="4">#REF!</definedName>
    <definedName name="Cù_ly_vËn_chuyÓn_thñ_cong">#REF!</definedName>
    <definedName name="cui">[23]gVL!$N$39</definedName>
    <definedName name="Culy">[76]BeTong!#REF!</definedName>
    <definedName name="culy1" localSheetId="4">[78]DONGIA!#REF!</definedName>
    <definedName name="culy1" localSheetId="1">[78]DONGIA!#REF!</definedName>
    <definedName name="culy1">[78]DONGIA!#REF!</definedName>
    <definedName name="culy2" localSheetId="4">[78]DONGIA!#REF!</definedName>
    <definedName name="culy2" localSheetId="1">[78]DONGIA!#REF!</definedName>
    <definedName name="culy2">[78]DONGIA!#REF!</definedName>
    <definedName name="culy3" localSheetId="4">[78]DONGIA!#REF!</definedName>
    <definedName name="culy3" localSheetId="1">[78]DONGIA!#REF!</definedName>
    <definedName name="culy3">[78]DONGIA!#REF!</definedName>
    <definedName name="culy4" localSheetId="4">[78]DONGIA!#REF!</definedName>
    <definedName name="culy4" localSheetId="1">[78]DONGIA!#REF!</definedName>
    <definedName name="culy4">[78]DONGIA!#REF!</definedName>
    <definedName name="culy5" localSheetId="4">[78]DONGIA!#REF!</definedName>
    <definedName name="culy5" localSheetId="1">[78]DONGIA!#REF!</definedName>
    <definedName name="culy5">[78]DONGIA!#REF!</definedName>
    <definedName name="CUOC" localSheetId="4">[79]CUOC!$A$3:$G$43</definedName>
    <definedName name="CUOC" localSheetId="1">[79]CUOC!$A$3:$G$43</definedName>
    <definedName name="CUOC">[79]CUOC!$A$3:$G$43</definedName>
    <definedName name="cuoc_vc" localSheetId="4">#REF!</definedName>
    <definedName name="cuoc_vc">#REF!</definedName>
    <definedName name="Cuoc_vc_1">'[77]tra-vat-lieu'!$B$219:$G$319</definedName>
    <definedName name="CuocVC" localSheetId="4">#REF!</definedName>
    <definedName name="CuocVC">#REF!</definedName>
    <definedName name="CURRENCY" localSheetId="4">#REF!</definedName>
    <definedName name="CURRENCY">#REF!</definedName>
    <definedName name="cv">[80]gvl!$N$17</definedName>
    <definedName name="CX" localSheetId="4">#REF!</definedName>
    <definedName name="CX">#REF!</definedName>
    <definedName name="cxhtnc">[57]CHITIET!$G$535</definedName>
    <definedName name="cxhtvl">[57]CHITIET!$G$527</definedName>
    <definedName name="cxnc">[57]CHITIET!$G$354</definedName>
    <definedName name="cxvl">[57]CHITIET!$G$346</definedName>
    <definedName name="cxxnc">[57]CHITIET!$G$430</definedName>
    <definedName name="cxxvl">[57]CHITIET!$G$421</definedName>
    <definedName name="d" localSheetId="4" hidden="1">{"'Sheet1'!$L$16"}</definedName>
    <definedName name="d" localSheetId="2" hidden="1">{"'Sheet1'!$L$16"}</definedName>
    <definedName name="d" localSheetId="3" hidden="1">{"'Sheet1'!$L$16"}</definedName>
    <definedName name="d" localSheetId="1" hidden="1">{"'Sheet1'!$L$16"}</definedName>
    <definedName name="d" hidden="1">{"'Sheet1'!$L$16"}</definedName>
    <definedName name="d.d">[40]Input!#REF!</definedName>
    <definedName name="d.d1">[40]Input!#REF!</definedName>
    <definedName name="d.d2">[40]Input!#REF!</definedName>
    <definedName name="d_" localSheetId="4">#REF!</definedName>
    <definedName name="d_">#REF!</definedName>
    <definedName name="d_1">[40]Input!#REF!</definedName>
    <definedName name="d_2">[40]Input!#REF!</definedName>
    <definedName name="d_3">[40]Input!#REF!</definedName>
    <definedName name="d_4">[40]Input!#REF!</definedName>
    <definedName name="D_7101A_B" localSheetId="4">#REF!</definedName>
    <definedName name="D_7101A_B">#REF!</definedName>
    <definedName name="D1x49" localSheetId="4">[5]chitimc!#REF!</definedName>
    <definedName name="D1x49">[5]chitimc!#REF!</definedName>
    <definedName name="D1x49x49">[5]chitimc!#REF!</definedName>
    <definedName name="d24nc">[57]CHITIET!$G$163</definedName>
    <definedName name="d24vl">[57]CHITIET!$G$158</definedName>
    <definedName name="d4_">[81]Loading!#REF!</definedName>
    <definedName name="d4x6">[6]dg!$D$9</definedName>
    <definedName name="d5_">[81]Loading!#REF!</definedName>
    <definedName name="da0.5x1">[15]dg!$D$6</definedName>
    <definedName name="da1x2">[6]dg!$D$7</definedName>
    <definedName name="da2x4">[15]dg!$D$8</definedName>
    <definedName name="dacat">[6]dg!$D$46</definedName>
    <definedName name="dadas">'[44]B-B'!#REF!</definedName>
    <definedName name="DaDo" localSheetId="4">#REF!</definedName>
    <definedName name="DaDo">#REF!</definedName>
    <definedName name="dahoc">[6]dg!$D$10</definedName>
    <definedName name="DaLat">#REF!</definedName>
    <definedName name="DANHMUCVN">#REF!</definedName>
    <definedName name="Dao">#REF!</definedName>
    <definedName name="Dao_dat">'[82]DM 67'!$A$21:$F$24</definedName>
    <definedName name="Dao_dat_td">'[82]DM 67'!$A$33:$F$36</definedName>
    <definedName name="daotd">'[7]CT Thang Mo'!$B$323:$H$323</definedName>
    <definedName name="dap">'[7]CT Thang Mo'!$B$39:$H$39</definedName>
    <definedName name="Dap_dat">'[82]DM 67'!$A$29:$F$32</definedName>
    <definedName name="daptd">'[7]CT Thang Mo'!$B$324:$H$324</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t">'[83]Bang 2B'!#REF!</definedName>
    <definedName name="Dat_dao_mong" localSheetId="4">#REF!</definedName>
    <definedName name="Dat_dao_mong">#REF!</definedName>
    <definedName name="Dat_dao_muong_cap" localSheetId="4">#REF!</definedName>
    <definedName name="Dat_dao_muong_cap">#REF!</definedName>
    <definedName name="data" localSheetId="4">#REF!</definedName>
    <definedName name="data">#REF!</definedName>
    <definedName name="data1" localSheetId="3" hidden="1">#REF!</definedName>
    <definedName name="data1" hidden="1">#REF!</definedName>
    <definedName name="Data11">#REF!</definedName>
    <definedName name="data2" localSheetId="3" hidden="1">#REF!</definedName>
    <definedName name="data2" hidden="1">#REF!</definedName>
    <definedName name="data3" localSheetId="3" hidden="1">#REF!</definedName>
    <definedName name="data3" hidden="1">#REF!</definedName>
    <definedName name="Data41">#REF!</definedName>
    <definedName name="_xlnm.Database">#REF!</definedName>
    <definedName name="DataFilter">[84]!DataFilter</definedName>
    <definedName name="DataSort">[84]!DataSort</definedName>
    <definedName name="datden">[6]dg!$D$28</definedName>
    <definedName name="DaWk7">#REF!</definedName>
    <definedName name="DaXay">#REF!</definedName>
    <definedName name="DAY_SU_PHU_KIEN_15">#REF!</definedName>
    <definedName name="DAY_SU_PHU_KIEN_35">#REF!</definedName>
    <definedName name="DAYSU">#REF!</definedName>
    <definedName name="daythep">#REF!</definedName>
    <definedName name="daythung">#REF!</definedName>
    <definedName name="db">[38]gvl!$Q$67</definedName>
    <definedName name="dbrwk1" localSheetId="4">#REF!</definedName>
    <definedName name="dbrwk1">#REF!</definedName>
    <definedName name="dbrwk10" localSheetId="4">#REF!</definedName>
    <definedName name="dbrwk10">#REF!</definedName>
    <definedName name="dbrwk11" localSheetId="4">#REF!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C_TD">'[82]DM 67'!$A$56:$F$59</definedName>
    <definedName name="dcc">[27]gVL!$Q$50</definedName>
    <definedName name="dccp">[85]DC!$B$3</definedName>
    <definedName name="dcl">[27]gVL!$Q$40</definedName>
    <definedName name="DCL_22">12117600</definedName>
    <definedName name="DCL_35">13127400</definedName>
    <definedName name="dcnc">[85]DC!$B$2</definedName>
    <definedName name="dcrwk1" localSheetId="4">#REF!</definedName>
    <definedName name="dcrwk1">#REF!</definedName>
    <definedName name="dcrwk10" localSheetId="4">#REF!</definedName>
    <definedName name="dcrwk10">#REF!</definedName>
    <definedName name="dcrwk11" localSheetId="4">#REF!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D">'[12]Tong DToan'!$D$2</definedName>
    <definedName name="dd0.5x1">[27]gVL!$Q$10</definedName>
    <definedName name="dd1pnc">[60]CHITIET!$G$404</definedName>
    <definedName name="dd1pvl">[60]CHITIET!$G$383</definedName>
    <definedName name="dd1x2">[80]gvl!$N$9</definedName>
    <definedName name="dd1x2td">'[49]Gia VL'!#REF!</definedName>
    <definedName name="dd2x4">[27]gVL!$Q$12</definedName>
    <definedName name="dd3pctnc">[60]CHITIET!#REF!</definedName>
    <definedName name="dd3pctvl">[60]CHITIET!#REF!</definedName>
    <definedName name="dd3plmvl">'[5]lam-moi'!#REF!</definedName>
    <definedName name="dd3pnc">[60]CHITIET!#REF!</definedName>
    <definedName name="dd3pvl">[60]CHITIET!#REF!</definedName>
    <definedName name="dd4x6">[23]gVL!$N$10</definedName>
    <definedName name="ddao">'[86]Chi tiet XD TBA'!#REF!</definedName>
    <definedName name="dday">[23]gVL!$N$48</definedName>
    <definedName name="Dday1">#REF!</definedName>
    <definedName name="ddhtnc">'[5]lam-moi'!#REF!</definedName>
    <definedName name="ddhtvl">'[5]lam-moi'!#REF!</definedName>
    <definedName name="ddia">[23]gVL!$N$41</definedName>
    <definedName name="ddiem">#REF!</definedName>
    <definedName name="ddien">[27]gVL!$Q$51</definedName>
    <definedName name="ddt2nc" localSheetId="4">#REF!</definedName>
    <definedName name="ddt2nc">#REF!</definedName>
    <definedName name="ddt2vl" localSheetId="4">#REF!</definedName>
    <definedName name="ddt2vl">#REF!</definedName>
    <definedName name="ddtd3pnc">'[5]thao-go'!#REF!</definedName>
    <definedName name="ddtt1pnc" localSheetId="4">#REF!</definedName>
    <definedName name="ddtt1pnc">#REF!</definedName>
    <definedName name="ddtt1pvl" localSheetId="4">#REF!</definedName>
    <definedName name="ddtt1pvl">#REF!</definedName>
    <definedName name="ddtt3pnc" localSheetId="4">#REF!</definedName>
    <definedName name="ddtt3pnc">#REF!</definedName>
    <definedName name="ddtt3pvl" localSheetId="4">#REF!</definedName>
    <definedName name="ddtt3pvl">#REF!</definedName>
    <definedName name="DelDC" localSheetId="4">#REF!</definedName>
    <definedName name="DelDC">#REF!</definedName>
    <definedName name="DelDm" localSheetId="4">#REF!</definedName>
    <definedName name="DelDm">#REF!</definedName>
    <definedName name="Delivery">#REF!</definedName>
    <definedName name="DelType">#REF!</definedName>
    <definedName name="den_bu">#REF!</definedName>
    <definedName name="deptLookup">#REF!</definedName>
    <definedName name="df">#REF!</definedName>
    <definedName name="DG">#REF!</definedName>
    <definedName name="dg_66">'[87]Dgia-66'!$A$7:$F$258</definedName>
    <definedName name="dg_67">'[87]Dgia-67'!$A$7:$F$527</definedName>
    <definedName name="dgbdII" localSheetId="4">#REF!</definedName>
    <definedName name="dgbdII">#REF!</definedName>
    <definedName name="DGCT" localSheetId="4">#REF!</definedName>
    <definedName name="DGCT">#REF!</definedName>
    <definedName name="DGCTI592" localSheetId="4">[88]DTXL!#REF!</definedName>
    <definedName name="DGCTI592" localSheetId="1">[88]DTXL!#REF!</definedName>
    <definedName name="DGCTI592">[88]DTXL!#REF!</definedName>
    <definedName name="DGM" localSheetId="4">[78]DONGIA!$A$453:$F$459</definedName>
    <definedName name="DGM" localSheetId="1">[78]DONGIA!$A$453:$F$459</definedName>
    <definedName name="DGM">[78]DONGIA!$A$453:$F$459</definedName>
    <definedName name="dgnc" localSheetId="4">#REF!</definedName>
    <definedName name="dgnc">#REF!</definedName>
    <definedName name="dgqndn" localSheetId="4">#REF!</definedName>
    <definedName name="dgqndn">#REF!</definedName>
    <definedName name="DGTH" localSheetId="4">[78]DONGIA!#REF!</definedName>
    <definedName name="DGTH" localSheetId="1">[78]DONGIA!#REF!</definedName>
    <definedName name="DGTH">[78]DONGIA!#REF!</definedName>
    <definedName name="DGTH1">[60]DONGIA!$A$414:$G$452</definedName>
    <definedName name="dgth2">[60]DONGIA!$A$414:$G$439</definedName>
    <definedName name="DGTR" localSheetId="4">[78]DONGIA!$A$472:$I$521</definedName>
    <definedName name="DGTR" localSheetId="1">[78]DONGIA!$A$472:$I$521</definedName>
    <definedName name="DGTR">[78]DONGIA!$A$472:$I$521</definedName>
    <definedName name="dgvc" localSheetId="4">#REF!</definedName>
    <definedName name="dgvc">#REF!</definedName>
    <definedName name="dgvl" localSheetId="4">#REF!</definedName>
    <definedName name="dgvl">#REF!</definedName>
    <definedName name="DGVL1" localSheetId="4">[78]DONGIA!$A$5:$F$235</definedName>
    <definedName name="DGVL1" localSheetId="1">[78]DONGIA!$A$5:$F$235</definedName>
    <definedName name="DGVL1">[78]DONGIA!$A$5:$F$235</definedName>
    <definedName name="DGVT">'[55]DON GIA'!$C$5:$G$137</definedName>
    <definedName name="dh">[23]gVL!$N$11</definedName>
    <definedName name="DI_CHUYEN_BO_MAY_THI_CONG">[56]bangtinh!#REF!</definedName>
    <definedName name="Di_chuyÓn_bé_may_thi_cong" localSheetId="4">#REF!</definedName>
    <definedName name="Di_chuyÓn_bé_may_thi_cong">#REF!</definedName>
    <definedName name="DIABAN">'[89]SL dau tien'!$F$2</definedName>
    <definedName name="DIADIEM" localSheetId="4">#REF!</definedName>
    <definedName name="DIADIEM">#REF!</definedName>
    <definedName name="dinh">[6]dg!$D$32</definedName>
    <definedName name="Dinh_muc_1_m3_beton_m200">#REF!</definedName>
    <definedName name="dinhdia">[6]dg!$D$33</definedName>
    <definedName name="Discount" localSheetId="3" hidden="1">#REF!</definedName>
    <definedName name="Discount" hidden="1">#REF!</definedName>
    <definedName name="display_area_2" localSheetId="3" hidden="1">#REF!</definedName>
    <definedName name="display_area_2" hidden="1">#REF!</definedName>
    <definedName name="DK">'[31]Phieu TN Nen Duong'!$B$17</definedName>
    <definedName name="dl">'[90]CT-DZ 22;0,4KV'!$C$5:$K$492</definedName>
    <definedName name="DL15HT">'[5]TONGKE-HT'!#REF!</definedName>
    <definedName name="DL16HT">'[5]TONGKE-HT'!#REF!</definedName>
    <definedName name="DL19HT">'[5]TONGKE-HT'!#REF!</definedName>
    <definedName name="DL20HT">'[5]TONGKE-HT'!#REF!</definedName>
    <definedName name="dm">[40]Input!#REF!</definedName>
    <definedName name="dm1.">[40]Input!#REF!</definedName>
    <definedName name="dm2.">[40]Input!#REF!</definedName>
    <definedName name="dm56bxd" localSheetId="4">#REF!</definedName>
    <definedName name="dm56bxd">#REF!</definedName>
    <definedName name="dmz">[27]gVL!$Q$45</definedName>
    <definedName name="DNCD">#REF!</definedName>
    <definedName name="DNDZ22" localSheetId="1">#REF!</definedName>
    <definedName name="DNDZ22">#REF!</definedName>
    <definedName name="dno">[27]gVL!$Q$49</definedName>
    <definedName name="dobt">#REF!</definedName>
    <definedName name="Document_array" localSheetId="4">{"Book1"}</definedName>
    <definedName name="Document_array" localSheetId="2">{"Book1"}</definedName>
    <definedName name="Document_array" localSheetId="1">{"Book1"}</definedName>
    <definedName name="Document_array">{"Book1"}</definedName>
    <definedName name="Documents_array">#REF!</definedName>
    <definedName name="Döï_aùn_KDC_phía_Nam_ñöôøng_Phan_Baù_Phieán___TP_Ñaø_Naüng" localSheetId="4">'[91]Sheet 2'!#REF!</definedName>
    <definedName name="Döï_aùn_KDC_phía_Nam_ñöôøng_Phan_Baù_Phieán___TP_Ñaø_Naüng" localSheetId="1">'[91]Sheet 2'!#REF!</definedName>
    <definedName name="Döï_aùn_KDC_phía_Nam_ñöôøng_Phan_Baù_Phieán___TP_Ñaø_Naüng">'[91]Sheet 2'!#REF!</definedName>
    <definedName name="DON_GIA_3282" localSheetId="4">#REF!</definedName>
    <definedName name="DON_GIA_3282">#REF!</definedName>
    <definedName name="DON_GIA_3283" localSheetId="4">#REF!</definedName>
    <definedName name="DON_GIA_3283">#REF!</definedName>
    <definedName name="DON_GIA_3285" localSheetId="4">#REF!</definedName>
    <definedName name="DON_GIA_3285">#REF!</definedName>
    <definedName name="DON_GIA_VAN_CHUYEN_36">#REF!</definedName>
    <definedName name="DON_GIA_VAT_TU">'[92]DG vat tu'!$A$1</definedName>
    <definedName name="Don_gia_VCTC" localSheetId="4">#REF!</definedName>
    <definedName name="Don_gia_VCTC">#REF!</definedName>
    <definedName name="dong" localSheetId="4">'[93]so 12'!#REF!</definedName>
    <definedName name="dong" localSheetId="1">'[93]so 12'!#REF!</definedName>
    <definedName name="dong">'[93]so 12'!#REF!</definedName>
    <definedName name="dong1" localSheetId="4">#REF!</definedName>
    <definedName name="dong1">#REF!</definedName>
    <definedName name="dongcay" localSheetId="4">#REF!</definedName>
    <definedName name="dongcay">#REF!</definedName>
    <definedName name="dongia">[94]DG!$A$4:$I$563</definedName>
    <definedName name="dongia1">[94]DG!$A$4:$H$592</definedName>
    <definedName name="DonGia2" localSheetId="4">#REF!</definedName>
    <definedName name="DonGia2">#REF!</definedName>
    <definedName name="DoorWindow">'[65]DGchitiet '!#REF!</definedName>
    <definedName name="dotcong" localSheetId="4">#REF!</definedName>
    <definedName name="dotcong">#REF!</definedName>
    <definedName name="ds1pnc" localSheetId="4">#REF!</definedName>
    <definedName name="ds1pnc">#REF!</definedName>
    <definedName name="ds1pvl">#REF!</definedName>
    <definedName name="ds3pnc">#REF!</definedName>
    <definedName name="ds3pvl">#REF!</definedName>
    <definedName name="dsct3pnc">'[5]#REF'!#REF!</definedName>
    <definedName name="dsct3pvl">'[5]#REF'!#REF!</definedName>
    <definedName name="DSUMDATA" localSheetId="4">#REF!</definedName>
    <definedName name="DSUMDATA">#REF!</definedName>
    <definedName name="dt" localSheetId="4">#REF!</definedName>
    <definedName name="dt">#REF!</definedName>
    <definedName name="DT_VKHNN">#REF!</definedName>
    <definedName name="DTCTANG_BD">#REF!</definedName>
    <definedName name="DTCTANG_HT_BD">#REF!</definedName>
    <definedName name="DTCTANG_HT_KT">#REF!</definedName>
    <definedName name="DTCTANG_KT">#REF!</definedName>
    <definedName name="dtdt">#REF!</definedName>
    <definedName name="DTHU">#REF!</definedName>
    <definedName name="DU_TOAN_CHI_TIET">#REF!</definedName>
    <definedName name="DU_TOAN_CHI_TIET_CONG_TO">#REF!</definedName>
    <definedName name="DU_TOAN_CHI_TIET_DZ0.4KV">'[42]chi tiet C'!#REF!</definedName>
    <definedName name="DU_TOAN_CHI_TIET_DZ22KV" localSheetId="4">#REF!</definedName>
    <definedName name="DU_TOAN_CHI_TIET_DZ22KV">#REF!</definedName>
    <definedName name="DU_TOAN_CHI_TIET_KHO_BAI" localSheetId="4">#REF!</definedName>
    <definedName name="DU_TOAN_CHI_TIET_KHO_BAI">#REF!</definedName>
    <definedName name="DU_TOAN_CHI_TIET_TBA">'[95]chi tiet TBA'!$A$1:$B$1</definedName>
    <definedName name="dumppr" localSheetId="4">#REF!</definedName>
    <definedName name="dumppr">#REF!</definedName>
    <definedName name="dungcot" localSheetId="4">#REF!</definedName>
    <definedName name="dungcot">#REF!</definedName>
    <definedName name="duoi" localSheetId="4">#REF!</definedName>
    <definedName name="duoi">#REF!</definedName>
    <definedName name="duong">#REF!</definedName>
    <definedName name="duong1" localSheetId="4">[78]DONGIA!#REF!</definedName>
    <definedName name="duong1" localSheetId="1">[78]DONGIA!#REF!</definedName>
    <definedName name="duong1">[78]DONGIA!#REF!</definedName>
    <definedName name="duong2" localSheetId="4">[78]DONGIA!#REF!</definedName>
    <definedName name="duong2" localSheetId="1">[78]DONGIA!#REF!</definedName>
    <definedName name="duong2">[78]DONGIA!#REF!</definedName>
    <definedName name="duong3" localSheetId="4">[78]DONGIA!#REF!</definedName>
    <definedName name="duong3" localSheetId="1">[78]DONGIA!#REF!</definedName>
    <definedName name="duong3">[78]DONGIA!#REF!</definedName>
    <definedName name="duong4" localSheetId="4">[78]DONGIA!#REF!</definedName>
    <definedName name="duong4" localSheetId="1">[78]DONGIA!#REF!</definedName>
    <definedName name="duong4">[78]DONGIA!#REF!</definedName>
    <definedName name="duong5" localSheetId="4">[78]DONGIA!#REF!</definedName>
    <definedName name="duong5" localSheetId="1">[78]DONGIA!#REF!</definedName>
    <definedName name="duong5">[78]DONGIA!#REF!</definedName>
    <definedName name="DV">[96]Ktmo!$N$4:$O$11</definedName>
    <definedName name="DVu_ThepDVu110">'[97]CBKC-110'!#REF!</definedName>
    <definedName name="DYÕ" localSheetId="4">#REF!</definedName>
    <definedName name="DYÕ">#REF!</definedName>
    <definedName name="DZCT_VLNC">'[98]Ctiet Cthe'!#REF!</definedName>
    <definedName name="Earthwork">'[65]DGchitiet '!#REF!</definedName>
    <definedName name="Ee">[99]Pvon!#REF!</definedName>
    <definedName name="ef">ROUNDUP([61]Quantity!XEZ1*[61]Quantity!XFA1, 1)</definedName>
    <definedName name="efg">ROUNDUP([61]Quantity!XEZ1*[61]Quantity!XFA1*[61]Quantity!XFB1,1)</definedName>
    <definedName name="efgh">ROUNDUP([61]Quantity!XEZ1*[61]Quantity!XFA1*[61]Quantity!XFB1*[61]Quantity!XFC1,1)</definedName>
    <definedName name="efghi">ROUNDUP([61]Quantity!XEZ1*[61]Quantity!XFA1*[61]Quantity!XFB1*[61]Quantity!XFC1*[61]Quantity!XFD1,1)</definedName>
    <definedName name="efh">ROUNDUP([61]Quantity!XEZ1*[61]Quantity!XFA1*[61]Quantity!XFC1,1)</definedName>
    <definedName name="EL2_">'[32]Xuly Data'!#REF!</definedName>
    <definedName name="EL3_">'[32]Xuly Data'!#REF!</definedName>
    <definedName name="EL4_">'[32]Xuly Data'!#REF!</definedName>
    <definedName name="EL5_">'[32]Xuly Data'!#REF!</definedName>
    <definedName name="EL6_">[33]Solieu!$I$84</definedName>
    <definedName name="Email">#REF!</definedName>
    <definedName name="EmployeeName">#REF!</definedName>
    <definedName name="en">[100]Sheet3!#REF!</definedName>
    <definedName name="End_1" localSheetId="4">#REF!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ur">[21]Blad1!#REF!</definedName>
    <definedName name="exf">ROUNDUP([61]Keothep!XEZ1*[61]Keothep!XFA1,0)</definedName>
    <definedName name="exfxg">ROUNDUP([61]Keothep!XEZ1*[61]Keothep!XFA1*[61]Keothep!XFB1, 1)</definedName>
    <definedName name="_xlnm.Extract">[30]SILICATE!#REF!</definedName>
    <definedName name="f">#REF!</definedName>
    <definedName name="f92F56">[5]dtxl!#REF!</definedName>
    <definedName name="FACTOR" localSheetId="4">#REF!</definedName>
    <definedName name="FACTOR">#REF!</definedName>
    <definedName name="Fax">#REF!</definedName>
    <definedName name="fb">[44]Analysis!$I$45</definedName>
    <definedName name="fc" localSheetId="4">#REF!</definedName>
    <definedName name="fc">#REF!</definedName>
    <definedName name="fc_" localSheetId="4">#REF!</definedName>
    <definedName name="fc_">#REF!</definedName>
    <definedName name="FCode" localSheetId="3" hidden="1">#REF!</definedName>
    <definedName name="FCode" hidden="1">#REF!</definedName>
    <definedName name="FF">'[2]FA-LISTING'!#REF!</definedName>
    <definedName name="Fi">#REF!</definedName>
    <definedName name="FI_12">4820</definedName>
    <definedName name="FinishWork">'[65]DGchitiet '!#REF!</definedName>
    <definedName name="fks" localSheetId="4">#REF!</definedName>
    <definedName name="fks">#REF!</definedName>
    <definedName name="Flv">[37]BANGTRA!$B$122:$B$133</definedName>
    <definedName name="FORK">'[2]FA-LISTING'!#REF!</definedName>
    <definedName name="FP">'[1]COAT&amp;WRAP-QIOT-#3'!#REF!</definedName>
    <definedName name="frf">[21]Blad1!#REF!</definedName>
    <definedName name="FS">#REF!</definedName>
    <definedName name="fy">#REF!</definedName>
    <definedName name="Fy_">#REF!</definedName>
    <definedName name="g">'[101]DG '!#REF!</definedName>
    <definedName name="g_" localSheetId="4">#REF!</definedName>
    <definedName name="g_">#REF!</definedName>
    <definedName name="G_a" localSheetId="4">#REF!</definedName>
    <definedName name="G_a">#REF!</definedName>
    <definedName name="G_b" localSheetId="4">#REF!</definedName>
    <definedName name="G_b">#REF!</definedName>
    <definedName name="G_C">[102]Sum!$F$2</definedName>
    <definedName name="G_ME" localSheetId="4">#REF!</definedName>
    <definedName name="G_ME">#REF!</definedName>
    <definedName name="G_t" localSheetId="4">#REF!</definedName>
    <definedName name="G_t">#REF!</definedName>
    <definedName name="g40g40" localSheetId="4">[103]tuong!#REF!</definedName>
    <definedName name="g40g40">[103]tuong!#REF!</definedName>
    <definedName name="gamatc">'[104]DO AM DT'!$AD$84</definedName>
    <definedName name="gc">[105]gvl!$N$28</definedName>
    <definedName name="gcm">'[106]gia vt,nc,may'!$H$7:$I$17</definedName>
    <definedName name="gd">[23]gVL!$N$29</definedName>
    <definedName name="GDDCLTDZ22" localSheetId="1">#REF!</definedName>
    <definedName name="GDDCLTDZ22">#REF!</definedName>
    <definedName name="geff">#REF!</definedName>
    <definedName name="Gem_Ctiet">#REF!</definedName>
    <definedName name="Gem_Thop">#REF!</definedName>
    <definedName name="Gem_VC">#REF!</definedName>
    <definedName name="GIA">[107]Sheet1!$A$6:$E$136</definedName>
    <definedName name="GIA_CU_LY_VAN_CHUYEN" localSheetId="4">#REF!</definedName>
    <definedName name="GIA_CU_LY_VAN_CHUYEN">#REF!</definedName>
    <definedName name="GIA_KV1" localSheetId="4">#REF!</definedName>
    <definedName name="GIA_KV1">#REF!</definedName>
    <definedName name="GIA_KV2" localSheetId="4">#REF!</definedName>
    <definedName name="GIA_KV2">#REF!</definedName>
    <definedName name="GIA_KV3">#REF!</definedName>
    <definedName name="Gia_thanh_1_m3_be_tong_chÌn">#REF!</definedName>
    <definedName name="GIA_THANH_VAN_CHUYEN_1M3_BE_TONG">#REF!</definedName>
    <definedName name="Gia_thanh_vËn_chuyÓn_néi_bé">#REF!</definedName>
    <definedName name="Gia_tien">#REF!</definedName>
    <definedName name="gia_tien_BTN">#REF!</definedName>
    <definedName name="GIA_VAT_LIEU_XAY_DUNG_DEN_HIEN_TRUONG">[56]bangtinh!#REF!</definedName>
    <definedName name="GIA_VAT_LIEU_XAY_DUNG_HIEN_TRUONG" localSheetId="4">#REF!</definedName>
    <definedName name="GIA_VAT_LIEU_XAY_DUNG_HIEN_TRUONG">#REF!</definedName>
    <definedName name="Gia_vËt_liÖu_dÕn_hiÖn_truêng" localSheetId="4">#REF!</definedName>
    <definedName name="Gia_vËt_liÖu_dÕn_hiÖn_truêng">#REF!</definedName>
    <definedName name="Gia_VL_NC_M" localSheetId="4">#REF!</definedName>
    <definedName name="Gia_VL_NC_M">#REF!</definedName>
    <definedName name="GiaDMcan">#REF!</definedName>
    <definedName name="GiaDMnuoc">#REF!</definedName>
    <definedName name="giagoc">'[108]chi tiet'!$AZ$5:$BH$552</definedName>
    <definedName name="GiaKtay" localSheetId="4">#REF!</definedName>
    <definedName name="GiaKtay">#REF!</definedName>
    <definedName name="GiaMauTN" localSheetId="4">#REF!</definedName>
    <definedName name="GiaMauTN">#REF!</definedName>
    <definedName name="giaMBA" localSheetId="4">#REF!</definedName>
    <definedName name="giaMBA">#REF!</definedName>
    <definedName name="Giambang">#REF!</definedName>
    <definedName name="giatchuan">#REF!</definedName>
    <definedName name="GiaTCKT">#REF!</definedName>
    <definedName name="Giatdoc">#REF!</definedName>
    <definedName name="GiaTNcan">#REF!</definedName>
    <definedName name="GiaTNnuoc">#REF!</definedName>
    <definedName name="giavcdd">#REF!</definedName>
    <definedName name="giavcddedit">#REF!</definedName>
    <definedName name="giaVL">[87]Gia_VL!$A$8:$F$539</definedName>
    <definedName name="Gictdoc" localSheetId="4">#REF!</definedName>
    <definedName name="Gictdoc">#REF!</definedName>
    <definedName name="Giocong" localSheetId="4">#REF!</definedName>
    <definedName name="Giocong">#REF!</definedName>
    <definedName name="gl3p">#REF!</definedName>
    <definedName name="glat">'[49]Gia VL'!#REF!</definedName>
    <definedName name="Glazing">'[65]DGchitiet '!#REF!</definedName>
    <definedName name="go" localSheetId="4">#REF!</definedName>
    <definedName name="go">#REF!</definedName>
    <definedName name="GoBack">[84]Sheet1!GoBack</definedName>
    <definedName name="Goc_phai_duoi_ap_gia">'[39]Áp Giá'!#REF!</definedName>
    <definedName name="goch">[6]dg!$D$26</definedName>
    <definedName name="govk">[6]dg!$D$24</definedName>
    <definedName name="GPT_GROUNDING_PT">'[109]NEW-PANEL'!#REF!</definedName>
    <definedName name="grC">'[44]C-C'!$J$11</definedName>
    <definedName name="grD">'[44]D-D'!$J$11</definedName>
    <definedName name="GrphActSales" localSheetId="4">#REF!</definedName>
    <definedName name="GrphActSales">#REF!</definedName>
    <definedName name="GrphActStk" localSheetId="4">#REF!</definedName>
    <definedName name="GrphActStk">#REF!</definedName>
    <definedName name="GrphPlanSales" localSheetId="4">#REF!</definedName>
    <definedName name="GrphPlanSales">#REF!</definedName>
    <definedName name="GrphTgtStk">#REF!</definedName>
    <definedName name="Gtb">#REF!</definedName>
    <definedName name="GTdiachat">#REF!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dtxl" localSheetId="1">#REF!</definedName>
    <definedName name="gtdtxl">#REF!</definedName>
    <definedName name="GTKhaosat">#REF!</definedName>
    <definedName name="GTXL">#REF!</definedName>
    <definedName name="gtxltt">#REF!</definedName>
    <definedName name="gv">[27]gVL!$Q$28</definedName>
    <definedName name="gvl">[110]GVL!$A$6:$F$131</definedName>
    <definedName name="gvt">[111]GVT!$B$7:$H$106</definedName>
    <definedName name="gxay">'[49]Gia VL'!#REF!</definedName>
    <definedName name="gxl" localSheetId="4">#REF!</definedName>
    <definedName name="gxl" localSheetId="1">#REF!</definedName>
    <definedName name="gxl">#REF!</definedName>
    <definedName name="gxlkt">[112]kt_pc!$F$42</definedName>
    <definedName name="h">[113]DG!$A$1:$C$65536</definedName>
    <definedName name="H.">[40]Input!#REF!</definedName>
    <definedName name="h.2">[114]Sheet1!#REF!</definedName>
    <definedName name="H1.2" localSheetId="4">#REF!</definedName>
    <definedName name="H1.2">#REF!</definedName>
    <definedName name="h1_">'[32]Xuly Data'!#REF!</definedName>
    <definedName name="h2.2">#REF!</definedName>
    <definedName name="h2_">'[32]Xuly Data'!#REF!</definedName>
    <definedName name="h3_">'[32]Xuly Data'!#REF!</definedName>
    <definedName name="h4_">'[32]Xuly Data'!#REF!</definedName>
    <definedName name="h5_">'[32]Xuly Data'!#REF!</definedName>
    <definedName name="h6_">'[32]Xuly Data'!#REF!</definedName>
    <definedName name="h7_">'[32]Xuly Data'!#REF!</definedName>
    <definedName name="Ha">#REF!</definedName>
    <definedName name="hai" localSheetId="4" hidden="1">{"'Sheet1'!$L$16"}</definedName>
    <definedName name="hai" localSheetId="2" hidden="1">{"'Sheet1'!$L$16"}</definedName>
    <definedName name="hai" localSheetId="3" hidden="1">{"'Sheet1'!$L$16"}</definedName>
    <definedName name="hai" localSheetId="1" hidden="1">{"'Sheet1'!$L$16"}</definedName>
    <definedName name="hai" hidden="1">{"'Sheet1'!$L$16"}</definedName>
    <definedName name="hangmuc">[115]T.So_chung!$B$5</definedName>
    <definedName name="HCM" localSheetId="4">#REF!</definedName>
    <definedName name="HCM">#REF!</definedName>
    <definedName name="hd" localSheetId="4">#REF!</definedName>
    <definedName name="hd">#REF!</definedName>
    <definedName name="HDong_VDinh110" localSheetId="4">'[97]CBKC-110'!#REF!</definedName>
    <definedName name="HDong_VDinh110">'[97]CBKC-110'!#REF!</definedName>
    <definedName name="He_So_Bat_Loi">'[31]Phieu TN Nen Duong'!$B$20</definedName>
    <definedName name="HE_SO_KHO_KHAN_CANG_DAY" localSheetId="4">#REF!</definedName>
    <definedName name="HE_SO_KHO_KHAN_CANG_DAY">#REF!</definedName>
    <definedName name="Heä_soá_laép_xaø_H">1.7</definedName>
    <definedName name="heä_soá_sình_laày">#REF!</definedName>
    <definedName name="Hello">#REF!</definedName>
    <definedName name="heso">'[50]DAM NEN HC'!$S$14:$T$64</definedName>
    <definedName name="HH" localSheetId="4">#REF!</definedName>
    <definedName name="HH">#REF!</definedName>
    <definedName name="HH15HT">'[11]TONGKE-HT'!#REF!</definedName>
    <definedName name="HH16HT">'[11]TONGKE-HT'!#REF!</definedName>
    <definedName name="HH19HT">'[11]TONGKE-HT'!#REF!</definedName>
    <definedName name="HH20HT">'[11]TONGKE-HT'!#REF!</definedName>
    <definedName name="HiddenRows" localSheetId="4" hidden="1">#REF!</definedName>
    <definedName name="HiddenRows" localSheetId="3" hidden="1">#REF!</definedName>
    <definedName name="HiddenRows" hidden="1">#REF!</definedName>
    <definedName name="hien" localSheetId="4">#REF!</definedName>
    <definedName name="hien">#REF!</definedName>
    <definedName name="hm">#REF!</definedName>
    <definedName name="HMUC">#REF!</definedName>
    <definedName name="HOME_MANP">#REF!</definedName>
    <definedName name="HOMEOFFICE_COST">#REF!</definedName>
    <definedName name="hoten">#REF!</definedName>
    <definedName name="Hoü_vaì_tãn">'[116]Tong hop'!#REF!</definedName>
    <definedName name="HS" localSheetId="4">#REF!</definedName>
    <definedName name="HS">#REF!</definedName>
    <definedName name="HS_DD04" localSheetId="4">#REF!</definedName>
    <definedName name="HS_DD04">#REF!</definedName>
    <definedName name="HS_DD041" localSheetId="4">#REF!</definedName>
    <definedName name="HS_DD041">#REF!</definedName>
    <definedName name="HS_DD22">#REF!</definedName>
    <definedName name="HS_DD221">#REF!</definedName>
    <definedName name="Hs_mtc">#REF!</definedName>
    <definedName name="Hs_NC">#REF!</definedName>
    <definedName name="HSBDVC">'[89]vt CS'!$B$28:$H$35</definedName>
    <definedName name="Hsc" localSheetId="4">#REF!</definedName>
    <definedName name="Hsc">#REF!</definedName>
    <definedName name="HSCONG" localSheetId="4">#REF!</definedName>
    <definedName name="HSCONG">#REF!</definedName>
    <definedName name="HSCong1" localSheetId="4">#REF!</definedName>
    <definedName name="HSCong1">#REF!</definedName>
    <definedName name="HSCT3">0.1</definedName>
    <definedName name="hsdc">#REF!</definedName>
    <definedName name="hsdc1">#REF!</definedName>
    <definedName name="HSDD" localSheetId="4">#REF!</definedName>
    <definedName name="HSDD">#REF!</definedName>
    <definedName name="HSDD1" localSheetId="4">#REF!</definedName>
    <definedName name="HSDD1">#REF!</definedName>
    <definedName name="HSDDHT" localSheetId="4">#REF!</definedName>
    <definedName name="HSDDHT">#REF!</definedName>
    <definedName name="HSDDHT1">#REF!</definedName>
    <definedName name="HSDE">#REF!</definedName>
    <definedName name="HsDe1">#REF!</definedName>
    <definedName name="Hsdh">#REF!</definedName>
    <definedName name="HSDIEN">#REF!</definedName>
    <definedName name="HSDN">2.5</definedName>
    <definedName name="HSGT">#REF!</definedName>
    <definedName name="HSGT1">#REF!</definedName>
    <definedName name="HSHH">#REF!</definedName>
    <definedName name="HSHHUT">#REF!</definedName>
    <definedName name="hsk">#REF!</definedName>
    <definedName name="HSKENH">#REF!</definedName>
    <definedName name="HsKenh1">#REF!</definedName>
    <definedName name="HSKK">#REF!</definedName>
    <definedName name="hskk1" localSheetId="4">[78]chitiet!$D$4</definedName>
    <definedName name="hskk1" localSheetId="1">[78]chitiet!$D$4</definedName>
    <definedName name="hskk1">[78]chitiet!$D$4</definedName>
    <definedName name="HSksat" localSheetId="4">#REF!</definedName>
    <definedName name="HSksat">#REF!</definedName>
    <definedName name="hsktay1" localSheetId="4">#REF!</definedName>
    <definedName name="hsktay1">#REF!</definedName>
    <definedName name="hsKtay2" localSheetId="4">#REF!</definedName>
    <definedName name="hsKtay2">#REF!</definedName>
    <definedName name="HSKV">'[117]Chi tiet VL-NC-MTC'!$C$308</definedName>
    <definedName name="HSKVXL_MTC">[52]HSKVUC!$B$20:$J$21</definedName>
    <definedName name="HSKVXL_NC">[52]HSKVUC!$B$7:$J$14</definedName>
    <definedName name="HSlanxe">[33]Solieu!$D$15</definedName>
    <definedName name="HSM">[118]TTin!$D$12</definedName>
    <definedName name="hsmbang">#REF!</definedName>
    <definedName name="HSMTC">'[52]SL dau tien'!$F$5</definedName>
    <definedName name="HSNC">[68]Du_lieu!$C$6</definedName>
    <definedName name="HSPCKV">'[52]SL dau tien'!$F$6</definedName>
    <definedName name="HSSL" localSheetId="4">#REF!</definedName>
    <definedName name="HSSL">#REF!</definedName>
    <definedName name="HSTBA" localSheetId="4">#REF!</definedName>
    <definedName name="HSTBA">#REF!</definedName>
    <definedName name="HSTBA1" localSheetId="4">#REF!</definedName>
    <definedName name="HSTBA1">#REF!</definedName>
    <definedName name="HSTH">#REF!</definedName>
    <definedName name="HSTL">#REF!</definedName>
    <definedName name="HSVC1">#REF!</definedName>
    <definedName name="HSVC2">#REF!</definedName>
    <definedName name="HSVC3">#REF!</definedName>
    <definedName name="HSvl">#REF!</definedName>
    <definedName name="HSxm">#REF!</definedName>
    <definedName name="ht25nc">[57]CHITIET!#REF!</definedName>
    <definedName name="ht25vl">[57]CHITIET!#REF!</definedName>
    <definedName name="ht325nc">[57]CHITIET!#REF!</definedName>
    <definedName name="ht325vl">[57]CHITIET!#REF!</definedName>
    <definedName name="ht37k">[57]CHITIET!#REF!</definedName>
    <definedName name="ht37nc">[57]CHITIET!#REF!</definedName>
    <definedName name="ht50nc">[57]CHITIET!#REF!</definedName>
    <definedName name="ht50vl">[57]CHITIET!#REF!</definedName>
    <definedName name="HTML_CodePage" hidden="1">950</definedName>
    <definedName name="HTML_Control" localSheetId="4" hidden="1">{"'Sheet1'!$L$16"}</definedName>
    <definedName name="HTML_Control" localSheetId="2" hidden="1">{"'Sheet1'!$L$16"}</definedName>
    <definedName name="HTML_Control" localSheetId="3" hidden="1">{"'Sheet1'!$L$16"}</definedName>
    <definedName name="HTML_Control" localSheetId="1"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huy" localSheetId="4" hidden="1">{"'Sheet1'!$L$16"}</definedName>
    <definedName name="huy" localSheetId="2" hidden="1">{"'Sheet1'!$L$16"}</definedName>
    <definedName name="huy" localSheetId="3" hidden="1">{"'Sheet1'!$L$16"}</definedName>
    <definedName name="huy" localSheetId="1" hidden="1">{"'Sheet1'!$L$16"}</definedName>
    <definedName name="huy" hidden="1">{"'Sheet1'!$L$16"}</definedName>
    <definedName name="I">#REF!</definedName>
    <definedName name="I_A">#REF!</definedName>
    <definedName name="I_B">#REF!</definedName>
    <definedName name="I_c">#REF!</definedName>
    <definedName name="I2É6">[5]chitimc!#REF!</definedName>
    <definedName name="IDLAB_COST">#REF!</definedName>
    <definedName name="IELWSALES">#REF!</definedName>
    <definedName name="IELYSALES">#REF!</definedName>
    <definedName name="IEPLANSALES">#REF!</definedName>
    <definedName name="IESP">#REF!</definedName>
    <definedName name="II">#REF!</definedName>
    <definedName name="II_A">#REF!</definedName>
    <definedName name="II_B">#REF!</definedName>
    <definedName name="II_c">#REF!</definedName>
    <definedName name="III">#REF!</definedName>
    <definedName name="III_a">#REF!</definedName>
    <definedName name="III_B">#REF!</definedName>
    <definedName name="III_c">#REF!</definedName>
    <definedName name="IND_LAB">#REF!</definedName>
    <definedName name="INDMANP">#REF!</definedName>
    <definedName name="InteriorWork">'[65]DGchitiet '!#REF!</definedName>
    <definedName name="IntFreeCred" localSheetId="4">#REF!</definedName>
    <definedName name="IntFreeCred">#REF!</definedName>
    <definedName name="IO">'[1]COAT&amp;WRAP-QIOT-#3'!#REF!</definedName>
    <definedName name="IV">#REF!</definedName>
    <definedName name="j">#REF!</definedName>
    <definedName name="j356C8">#REF!</definedName>
    <definedName name="jpy">[21]Blad1!#REF!</definedName>
    <definedName name="K">#REF!</definedName>
    <definedName name="k2b">'[5]THPDMoi  (2)'!#REF!</definedName>
    <definedName name="Kcmb" localSheetId="4">#REF!</definedName>
    <definedName name="Kcmb">#REF!</definedName>
    <definedName name="Kcmbang" localSheetId="4">#REF!</definedName>
    <definedName name="Kcmbang">#REF!</definedName>
    <definedName name="kcong" localSheetId="4">#REF!</definedName>
    <definedName name="kcong">#REF!</definedName>
    <definedName name="Kctchuan">#REF!</definedName>
    <definedName name="keo" xml:space="preserve"> ROUNDUP([61]Keothep!XEZ1*[61]Keothep!XFA1*[61]Keothep!XFB1*[61]Keothep!XFC1*7.85,0)</definedName>
    <definedName name="KgBM" localSheetId="4">#REF!</definedName>
    <definedName name="KgBM">#REF!</definedName>
    <definedName name="Kgcot" localSheetId="4">#REF!</definedName>
    <definedName name="Kgcot">#REF!</definedName>
    <definedName name="KgCTd4" localSheetId="4">#REF!</definedName>
    <definedName name="KgCTd4">#REF!</definedName>
    <definedName name="KgCTt4">#REF!</definedName>
    <definedName name="Kgdamd4">#REF!</definedName>
    <definedName name="Kgdamt4">#REF!</definedName>
    <definedName name="Kgmong">#REF!</definedName>
    <definedName name="KgNXOLdk">#REF!</definedName>
    <definedName name="Kgsan">#REF!</definedName>
    <definedName name="kh">#REF!</definedName>
    <definedName name="Khao_sat__bcnckt__thiÕt_kÕ_phÝ">#REF!</definedName>
    <definedName name="Khèi_luîng_dao_dat">#REF!</definedName>
    <definedName name="KHKQKD">#REF!</definedName>
    <definedName name="KHO_CONG_TRINH">[56]bangtinh!#REF!</definedName>
    <definedName name="KHO_CONG_TRINH_DI_CHUYEN_BO_MAY_THI_CONG" localSheetId="4">#REF!</definedName>
    <definedName name="KHO_CONG_TRINH_DI_CHUYEN_BO_MAY_THI_CONG">#REF!</definedName>
    <definedName name="khoan" localSheetId="4">#REF!</definedName>
    <definedName name="khoan">#REF!</definedName>
    <definedName name="khoan45" localSheetId="4">#REF!</definedName>
    <definedName name="khoan45">#REF!</definedName>
    <definedName name="Khocau" localSheetId="4">'[32]Xuly Data'!#REF!</definedName>
    <definedName name="Khocau">'[32]Xuly Data'!#REF!</definedName>
    <definedName name="KHOI_LUONG">[119]!KHOI_LUONG</definedName>
    <definedName name="KHOI_LUONG_DAO_DAT_MONG" localSheetId="4">#REF!</definedName>
    <definedName name="KHOI_LUONG_DAO_DAT_MONG">#REF!</definedName>
    <definedName name="KHOI_LUONG_DAT_DAO_DAP" localSheetId="4">#REF!</definedName>
    <definedName name="KHOI_LUONG_DAT_DAO_DAP">#REF!</definedName>
    <definedName name="khoiluong" localSheetId="4">'[120]DM 56'!#REF!</definedName>
    <definedName name="khoiluong">'[120]DM 56'!#REF!</definedName>
    <definedName name="KHOILUONG_TONGHOP">[121]!KHOILUONG_TONGHOP</definedName>
    <definedName name="KHTHUE" localSheetId="4">#REF!</definedName>
    <definedName name="KHTHUE">#REF!</definedName>
    <definedName name="KHU_V_KHAC" localSheetId="4">#REF!</definedName>
    <definedName name="KHU_V_KHAC">#REF!</definedName>
    <definedName name="kiem">#REF!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INH_PHI_TOAN_CONG_TRINH">#REF!</definedName>
    <definedName name="Kinh_phÝ_thùc_hiÖn_dÒn_bï">#REF!</definedName>
    <definedName name="Kks">#REF!</definedName>
    <definedName name="Kks.">#REF!</definedName>
    <definedName name="KL">#REF!</definedName>
    <definedName name="KL_C">[102]Sum!$F$1</definedName>
    <definedName name="KL_CHITIET" localSheetId="4">#REF!</definedName>
    <definedName name="KL_CHITIET">#REF!</definedName>
    <definedName name="KL_DOAN">[122]DO_AN!$A$8:$AB$141</definedName>
    <definedName name="kl_giang">[123]!kl_giang</definedName>
    <definedName name="kl_ME" localSheetId="4">#REF!</definedName>
    <definedName name="kl_ME">#REF!</definedName>
    <definedName name="KL_TGIANG">[124]T.GIANG!$A$8:$AB$84</definedName>
    <definedName name="KL_TTAP">[122]TTAP!$A$8:$AB$91</definedName>
    <definedName name="kl04kv">'[108]bt-DZ04'!$AO$1:$AT$56</definedName>
    <definedName name="kl22kv">'[108]bt-DZ22'!$AO$1:$AT$42</definedName>
    <definedName name="klCS" localSheetId="4">#REF!</definedName>
    <definedName name="klCS">#REF!</definedName>
    <definedName name="kldd1p" localSheetId="4">#REF!</definedName>
    <definedName name="kldd1p">#REF!</definedName>
    <definedName name="kldd3p">[60]CHITIET!#REF!</definedName>
    <definedName name="klTBA">'[108]bt-TBA'!$AO$1:$AT$55</definedName>
    <definedName name="KLTNHA">[125]THKL!#REF!</definedName>
    <definedName name="Km" localSheetId="4">#REF!</definedName>
    <definedName name="Km">#REF!</definedName>
    <definedName name="kmong">[5]giathanh1!#REF!</definedName>
    <definedName name="Knc">#REF!</definedName>
    <definedName name="Knc.">#REF!</definedName>
    <definedName name="kno">[27]gVL!$Q$48</definedName>
    <definedName name="kp1ph">#REF!</definedName>
    <definedName name="kq">#REF!</definedName>
    <definedName name="Ks">#REF!</definedName>
    <definedName name="KSDD04">#REF!</definedName>
    <definedName name="KSDD22">#REF!</definedName>
    <definedName name="KSKTDZ">#REF!</definedName>
    <definedName name="KSKTTBA">#REF!</definedName>
    <definedName name="ksp">#REF!</definedName>
    <definedName name="KTay1">#REF!</definedName>
    <definedName name="Ktay2">#REF!</definedName>
    <definedName name="KTHD">'[126]khung ten TD'!#REF!</definedName>
    <definedName name="KVC" localSheetId="4">#REF!</definedName>
    <definedName name="KVC">#REF!</definedName>
    <definedName name="KY0">[13]BXLDL!$D$2:$D$54</definedName>
    <definedName name="L">#REF!</definedName>
    <definedName name="L63x6">5800</definedName>
    <definedName name="la">#REF!</definedName>
    <definedName name="Lai">#REF!</definedName>
    <definedName name="laikhdz">#REF!</definedName>
    <definedName name="Lam_viec_tot">'[39]Phan Tich Don Gia'!#REF!</definedName>
    <definedName name="lan" localSheetId="4" hidden="1">{#N/A,#N/A,TRUE,"BT M200 da 10x20"}</definedName>
    <definedName name="lan" localSheetId="2" hidden="1">{#N/A,#N/A,TRUE,"BT M200 da 10x20"}</definedName>
    <definedName name="lan" localSheetId="3" hidden="1">{#N/A,#N/A,TRUE,"BT M200 da 10x20"}</definedName>
    <definedName name="lan" localSheetId="1" hidden="1">{#N/A,#N/A,TRUE,"BT M200 da 10x20"}</definedName>
    <definedName name="lan" hidden="1">{#N/A,#N/A,TRUE,"BT M200 da 10x20"}</definedName>
    <definedName name="LANDIMP">'[2]FA-LISTING'!#REF!</definedName>
    <definedName name="LANDREV">'[2]FA-LISTING'!#REF!</definedName>
    <definedName name="Lap_dat">'[82]DM 67'!$A$25:$F$28</definedName>
    <definedName name="LAP_DAT_TBA" localSheetId="4">#REF!</definedName>
    <definedName name="LAP_DAT_TBA">#REF!</definedName>
    <definedName name="Lap_dat_td">'[82]DM 67'!$A$37:$F$40</definedName>
    <definedName name="Lap_xa_neo">'[82]DM 67'!$A$74:$F$80</definedName>
    <definedName name="lapa">'[7]CT Thang Mo'!$B$350:$H$350</definedName>
    <definedName name="lapb">'[7]CT Thang Mo'!$B$370:$H$370</definedName>
    <definedName name="lapc">'[7]CT Thang Mo'!$B$390:$H$390</definedName>
    <definedName name="LBS_22">107800000</definedName>
    <definedName name="Ldc">#REF!</definedName>
    <definedName name="Ldh">#REF!</definedName>
    <definedName name="leffer">[16]Names!$D$117</definedName>
    <definedName name="Lf">'[81]Check C'!#REF!</definedName>
    <definedName name="lh" localSheetId="4">#REF!</definedName>
    <definedName name="lh">#REF!</definedName>
    <definedName name="LIET_KE_VI_TRI_DZ0.4KV" localSheetId="4">#REF!</definedName>
    <definedName name="LIET_KE_VI_TRI_DZ0.4KV">#REF!</definedName>
    <definedName name="LIET_KE_VI_TRI_DZ22KV">#REF!</definedName>
    <definedName name="LiÖt_ke_cac_loai_cét">#REF!</definedName>
    <definedName name="list2">#REF!</definedName>
    <definedName name="list3">#REF!</definedName>
    <definedName name="list4">'[127]ap gia DQ'!#REF!</definedName>
    <definedName name="Lktay1" localSheetId="4">#REF!</definedName>
    <definedName name="Lktay1">#REF!</definedName>
    <definedName name="Lktay2" localSheetId="4">#REF!</definedName>
    <definedName name="Lktay2">#REF!</definedName>
    <definedName name="Lmk" localSheetId="4">#REF!</definedName>
    <definedName name="Lmk">#REF!</definedName>
    <definedName name="LN">#REF!</definedName>
    <definedName name="LOAI_DUONG">#REF!</definedName>
    <definedName name="LRDaysTaken">#REF!</definedName>
    <definedName name="LREmployeeName">#REF!</definedName>
    <definedName name="LRNoOfDays">#REF!</definedName>
    <definedName name="Lt">#REF!</definedName>
    <definedName name="Ltt">'[32]Xuly Data'!#REF!</definedName>
    <definedName name="lulop16">[16]Names!$D$124</definedName>
    <definedName name="lulop25">[16]Names!$D$119</definedName>
    <definedName name="luoicua">[6]dg!$D$56</definedName>
    <definedName name="luong">'[128]A6,MAY'!$A$3:$F$13</definedName>
    <definedName name="lurung15">[16]Names!$D$125</definedName>
    <definedName name="luth10">[16]Names!$D$123</definedName>
    <definedName name="lVC">#REF!</definedName>
    <definedName name="LWSALES">#REF!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m">#REF!</definedName>
    <definedName name="m_1">[40]Input!#REF!</definedName>
    <definedName name="m_2">[40]Input!#REF!</definedName>
    <definedName name="m_3">[40]Input!#REF!</definedName>
    <definedName name="m_4">[40]Input!#REF!</definedName>
    <definedName name="M020.030">'[12]20.030'!$G$9</definedName>
    <definedName name="M020.050">'[12]20.050'!$G$8</definedName>
    <definedName name="M020.060">'[12]20.060'!$G$9</definedName>
    <definedName name="M020.070">'[12]20.070'!$G$9</definedName>
    <definedName name="M040.010">'[12]40.010'!$G$13</definedName>
    <definedName name="m102bnnc">[60]CHITIET!#REF!</definedName>
    <definedName name="m102bnvl">[60]CHITIET!#REF!</definedName>
    <definedName name="m10aamtc">'[5]t-h HA THE'!#REF!</definedName>
    <definedName name="m10aanc">[57]CHITIET!$G$37</definedName>
    <definedName name="m10aavl">[57]CHITIET!$G$33</definedName>
    <definedName name="m10anc">[17]chitiet!#REF!</definedName>
    <definedName name="m10avl">[17]chitiet!#REF!</definedName>
    <definedName name="m10banc">[57]CHITIET!$G$49</definedName>
    <definedName name="m10bavl">[57]CHITIET!$G$44</definedName>
    <definedName name="m122bnnc">[60]CHITIET!#REF!</definedName>
    <definedName name="m122bnvl">[60]CHITIET!#REF!</definedName>
    <definedName name="m12aanc">[60]CHITIET!#REF!</definedName>
    <definedName name="m12aavl">[60]CHITIET!#REF!</definedName>
    <definedName name="m12anc">[60]CHITIET!#REF!</definedName>
    <definedName name="m12avl">[60]CHITIET!#REF!</definedName>
    <definedName name="M12ba3p" localSheetId="4">#REF!</definedName>
    <definedName name="M12ba3p">#REF!</definedName>
    <definedName name="m12banc">[57]CHITIET!$G$61</definedName>
    <definedName name="m12bavl">[57]CHITIET!$G$57</definedName>
    <definedName name="M12bb1p" localSheetId="4">#REF!</definedName>
    <definedName name="M12bb1p">#REF!</definedName>
    <definedName name="m12bbnc">[60]CHITIET!#REF!</definedName>
    <definedName name="m12bbvl">[60]CHITIET!#REF!</definedName>
    <definedName name="M12bnnc">'[5]#REF'!#REF!</definedName>
    <definedName name="M12bnvl">'[5]#REF'!#REF!</definedName>
    <definedName name="M12cbnc" localSheetId="4">#REF!</definedName>
    <definedName name="M12cbnc">#REF!</definedName>
    <definedName name="M12cbvl" localSheetId="4">#REF!</definedName>
    <definedName name="M12cbvl">#REF!</definedName>
    <definedName name="m142bnnc" localSheetId="4">[60]CHITIET!#REF!</definedName>
    <definedName name="m142bnnc">[60]CHITIET!#REF!</definedName>
    <definedName name="m142bnvl">[60]CHITIET!#REF!</definedName>
    <definedName name="M14bb1p" localSheetId="4">#REF!</definedName>
    <definedName name="M14bb1p">#REF!</definedName>
    <definedName name="m14bbnc">[57]CHITIET!$G$73</definedName>
    <definedName name="M14bbvc">'[5]CHITIET VL-NC-TT -1p'!#REF!</definedName>
    <definedName name="m14bbvl">[57]CHITIET!$G$69</definedName>
    <definedName name="m3_betong" localSheetId="4">#REF!</definedName>
    <definedName name="m3_betong">#REF!</definedName>
    <definedName name="m3btong">'[86]Chi tiet XD TBA'!#REF!</definedName>
    <definedName name="M8a">'[5]THPDMoi  (2)'!#REF!</definedName>
    <definedName name="M8aa">'[5]THPDMoi  (2)'!#REF!</definedName>
    <definedName name="m8aanc" localSheetId="4">#REF!</definedName>
    <definedName name="m8aanc">#REF!</definedName>
    <definedName name="m8aavl" localSheetId="4">#REF!</definedName>
    <definedName name="m8aavl">#REF!</definedName>
    <definedName name="m8amtc" localSheetId="4">'[5]t-h HA THE'!#REF!</definedName>
    <definedName name="m8amtc">'[5]t-h HA THE'!#REF!</definedName>
    <definedName name="m8anc">[57]CHITIET!$G$14</definedName>
    <definedName name="m8avl">[57]CHITIET!$G$10</definedName>
    <definedName name="ma" localSheetId="4">'[129]ap gia mau'!$A$565:$A$594</definedName>
    <definedName name="ma" localSheetId="1">'[129]ap gia mau'!$A$565:$A$594</definedName>
    <definedName name="ma">'[129]ap gia mau'!$A$565:$A$594</definedName>
    <definedName name="MA_DAT_O" localSheetId="4">#REF!</definedName>
    <definedName name="MA_DAT_O">#REF!</definedName>
    <definedName name="ma_ma" localSheetId="4">#REF!</definedName>
    <definedName name="ma_ma">#REF!</definedName>
    <definedName name="ma_nha" localSheetId="4">#REF!</definedName>
    <definedName name="ma_nha">#REF!</definedName>
    <definedName name="ma_vkt">#REF!</definedName>
    <definedName name="Ma3pnc">#REF!</definedName>
    <definedName name="Ma3pvl">#REF!</definedName>
    <definedName name="Maa3pnc">#REF!</definedName>
    <definedName name="Maa3pvl">#REF!</definedName>
    <definedName name="MACTANG_BD">#REF!</definedName>
    <definedName name="MACTANG_HT_BD">#REF!</definedName>
    <definedName name="MACTANG_HT_KT">#REF!</definedName>
    <definedName name="MACTANG_KT">#REF!</definedName>
    <definedName name="MAJ_CON_EQP">#REF!</definedName>
    <definedName name="MaMay_Q">'[130]GVL(Dr-Tk)'!#REF!</definedName>
    <definedName name="manha" localSheetId="4">#REF!</definedName>
    <definedName name="manha">#REF!</definedName>
    <definedName name="manhap" localSheetId="4">#REF!</definedName>
    <definedName name="manhap">#REF!</definedName>
    <definedName name="MARGINPLAN" localSheetId="4">#REF!</definedName>
    <definedName name="MARGINPLAN">#REF!</definedName>
    <definedName name="MARGINPROJ">#REF!</definedName>
    <definedName name="MASO">[13]BXLDL!$B$2:$B$54</definedName>
    <definedName name="Masonry">'[65]DGchitiet '!#REF!</definedName>
    <definedName name="MAT">'[1]COAT&amp;WRAP-QIOT-#3'!#REF!</definedName>
    <definedName name="matit">[38]gvl!$Q$69</definedName>
    <definedName name="matra" localSheetId="4">#REF!</definedName>
    <definedName name="matra">#REF!</definedName>
    <definedName name="MauTN" localSheetId="4">#REF!</definedName>
    <definedName name="MauTN">#REF!</definedName>
    <definedName name="may">'[131]Rate &amp; Price'!$H$191</definedName>
    <definedName name="MAY_TN" localSheetId="4">#REF!</definedName>
    <definedName name="MAY_TN">#REF!</definedName>
    <definedName name="MAY_VANAN" localSheetId="4">#REF!</definedName>
    <definedName name="MAY_VANAN">#REF!</definedName>
    <definedName name="Mba1p" localSheetId="4">#REF!</definedName>
    <definedName name="Mba1p">#REF!</definedName>
    <definedName name="Mba3p">#REF!</definedName>
    <definedName name="mbac">[16]Names!$D$131</definedName>
    <definedName name="Mbb3p">#REF!</definedName>
    <definedName name="Mbn1p">#REF!</definedName>
    <definedName name="mbnc">[60]CHITIET!#REF!</definedName>
    <definedName name="mbvl">[60]CHITIET!#REF!</definedName>
    <definedName name="mc" localSheetId="4">'[132]Ap gia xe bit 1-5'!$A$134:$A$463</definedName>
    <definedName name="mc" localSheetId="1">'[132]Ap gia xe bit 1-5'!$A$134:$A$463</definedName>
    <definedName name="mc">'[132]Ap gia xe bit 1-5'!$A$134:$A$463</definedName>
    <definedName name="MCT" localSheetId="4">#REF!</definedName>
    <definedName name="MCT">#REF!</definedName>
    <definedName name="me" localSheetId="4">#REF!</definedName>
    <definedName name="me">#REF!</definedName>
    <definedName name="MetalWork" localSheetId="4">'[65]DGchitiet '!#REF!</definedName>
    <definedName name="MetalWork">'[65]DGchitiet '!#REF!</definedName>
    <definedName name="MF">'[1]COAT&amp;WRAP-QIOT-#3'!#REF!</definedName>
    <definedName name="mg">[40]Input!#REF!</definedName>
    <definedName name="MG_A" localSheetId="4">#REF!</definedName>
    <definedName name="MG_A">#REF!</definedName>
    <definedName name="mg1." localSheetId="4">[40]Input!#REF!</definedName>
    <definedName name="mg1.">[40]Input!#REF!</definedName>
    <definedName name="mg2." localSheetId="4">[40]Input!#REF!</definedName>
    <definedName name="mg2.">[40]Input!#REF!</definedName>
    <definedName name="MH_DG" localSheetId="4">#REF!</definedName>
    <definedName name="MH_DG">#REF!</definedName>
    <definedName name="mi" localSheetId="4">#REF!</definedName>
    <definedName name="mi">#REF!</definedName>
    <definedName name="MiscellaneousWork" localSheetId="4">'[65]DGchitiet '!#REF!</definedName>
    <definedName name="MiscellaneousWork">'[65]DGchitiet '!#REF!</definedName>
    <definedName name="mix">[16]Names!$D$91</definedName>
    <definedName name="mm">#REF!</definedName>
    <definedName name="mmm">[5]giathanh1!#REF!</definedName>
    <definedName name="MN">#REF!</definedName>
    <definedName name="MN12DZ22" localSheetId="1">#REF!</definedName>
    <definedName name="MN12DZ22">#REF!</definedName>
    <definedName name="MN15DZ22" localSheetId="1">#REF!</definedName>
    <definedName name="MN15DZ22">#REF!</definedName>
    <definedName name="MN18DZ22" localSheetId="1">#REF!</definedName>
    <definedName name="MN18DZ22">#REF!</definedName>
    <definedName name="MNTHTH">[33]Solieu!$E$27</definedName>
    <definedName name="MNTN">'[32]Xuly Data'!#REF!</definedName>
    <definedName name="MNTT">'[32]Xuly Data'!#REF!</definedName>
    <definedName name="Moduyn_TK">'[31]Phieu TN Nen Duong'!$B$19</definedName>
    <definedName name="Moi_di_nhau">'[39]Phan Tich Don Gia'!#REF!</definedName>
    <definedName name="Mong_tru_thep" localSheetId="4">#REF!</definedName>
    <definedName name="Mong_tru_thep">#REF!</definedName>
    <definedName name="Mong_tru_thep_cu">[133]Mthep!#REF!</definedName>
    <definedName name="MONGMSDZ04" localSheetId="4">#REF!</definedName>
    <definedName name="MONGMSDZ04" localSheetId="1">#REF!</definedName>
    <definedName name="MONGMSDZ04">#REF!</definedName>
    <definedName name="morong4054_98" localSheetId="4">#REF!</definedName>
    <definedName name="morong4054_98">#REF!</definedName>
    <definedName name="mp1x25" localSheetId="4">'[5]dongia (2)'!#REF!</definedName>
    <definedName name="mp1x25">'[5]dongia (2)'!#REF!</definedName>
    <definedName name="MS5DZ22" localSheetId="1">#REF!</definedName>
    <definedName name="MS5DZ22">#REF!</definedName>
    <definedName name="MS6DZ22" localSheetId="1">#REF!</definedName>
    <definedName name="MS6DZ22">#REF!</definedName>
    <definedName name="MS7DZ22" localSheetId="1">#REF!</definedName>
    <definedName name="MS7DZ22">#REF!</definedName>
    <definedName name="mstn_b">[134]BC.TN!$B$7:$B$50</definedName>
    <definedName name="mstn_cnv">[135]MSTN!$B$9:$T$97</definedName>
    <definedName name="MT" localSheetId="4">#REF!</definedName>
    <definedName name="MT">#REF!</definedName>
    <definedName name="MT2DZ22" localSheetId="4">#REF!</definedName>
    <definedName name="MT2DZ22" localSheetId="1">#REF!</definedName>
    <definedName name="MT2DZ22">#REF!</definedName>
    <definedName name="MT3DZ22" localSheetId="1">#REF!</definedName>
    <definedName name="MT3DZ22">#REF!</definedName>
    <definedName name="mtc">[85]TL!$I$4</definedName>
    <definedName name="MTC1P">'[5]TONG HOP VL-NC TT'!#REF!</definedName>
    <definedName name="MTC3P">'[5]TONG HOP VL-NC TT'!#REF!</definedName>
    <definedName name="MTCCS_ÂG" localSheetId="4">#REF!</definedName>
    <definedName name="MTCCS_ÂG">#REF!</definedName>
    <definedName name="MTCHC">[5]TNHCHINH!$K$38</definedName>
    <definedName name="MTCMB">'[5]#REF'!#REF!</definedName>
    <definedName name="MTMAC12" localSheetId="4">#REF!</definedName>
    <definedName name="MTMAC12">#REF!</definedName>
    <definedName name="mtr" localSheetId="4">#REF!</definedName>
    <definedName name="mtr">#REF!</definedName>
    <definedName name="mtram" localSheetId="4">#REF!</definedName>
    <definedName name="mtram">#REF!</definedName>
    <definedName name="Mu" localSheetId="4">#REF!</definedName>
    <definedName name="Mu">#REF!</definedName>
    <definedName name="Mu_">#REF!</definedName>
    <definedName name="MUA_SAM_DAY_SU_PHU_KIEN">[56]bangtinh!#REF!</definedName>
    <definedName name="MUA_SAM_DUNG_CU_CHUAN_BI_SAN_XUAT" localSheetId="4">#REF!</definedName>
    <definedName name="MUA_SAM_DUNG_CU_CHUAN_BI_SAN_XUAT">#REF!</definedName>
    <definedName name="MUA_SAM_THIET_BI" localSheetId="4">#REF!</definedName>
    <definedName name="MUA_SAM_THIET_BI">#REF!</definedName>
    <definedName name="MUA_SAM_VAT_LIEU_CHINH" localSheetId="4">#REF!</definedName>
    <definedName name="MUA_SAM_VAT_LIEU_CHINH">#REF!</definedName>
    <definedName name="MV">'[2]FA-LISTING'!#REF!</definedName>
    <definedName name="n">'[104]DO AM DT'!$G$102</definedName>
    <definedName name="n.d1">[40]Input!#REF!</definedName>
    <definedName name="n.d2">[40]Input!#REF!</definedName>
    <definedName name="N_a" localSheetId="4">#REF!</definedName>
    <definedName name="N_a">#REF!</definedName>
    <definedName name="N_b" localSheetId="4">#REF!</definedName>
    <definedName name="N_b">#REF!</definedName>
    <definedName name="N_t" localSheetId="4">#REF!</definedName>
    <definedName name="N_t">#REF!</definedName>
    <definedName name="N1IN">'[5]TONGKE3p '!$U$295</definedName>
    <definedName name="n1pig">[17]VC!#REF!</definedName>
    <definedName name="n1pignc">[57]CHITIET!$G$290</definedName>
    <definedName name="n1pigvl">[57]CHITIET!$G$282</definedName>
    <definedName name="n1pind">[17]VC!#REF!</definedName>
    <definedName name="n1pindnc">[57]CHITIET!$G$338</definedName>
    <definedName name="n1pindvl">[57]CHITIET!$G$330</definedName>
    <definedName name="n1ping">[17]VC!#REF!</definedName>
    <definedName name="n1pingnc">[57]CHITIET!$G$322</definedName>
    <definedName name="n1pingvl">[57]CHITIET!$G$314</definedName>
    <definedName name="n1pint">[17]VC!#REF!</definedName>
    <definedName name="n1pintnc">[60]CHITIET!#REF!</definedName>
    <definedName name="n1pintvl">[60]CHITIET!#REF!</definedName>
    <definedName name="n24nc">[57]CHITIET!$G$172</definedName>
    <definedName name="n24vl">[57]CHITIET!$G$167</definedName>
    <definedName name="n2mignc">'[5]lam-moi'!#REF!</definedName>
    <definedName name="n2migvl">'[5]lam-moi'!#REF!</definedName>
    <definedName name="n2min1nc">'[5]lam-moi'!#REF!</definedName>
    <definedName name="n2min1vl">'[5]lam-moi'!#REF!</definedName>
    <definedName name="nam_trong" localSheetId="4">#REF!</definedName>
    <definedName name="nam_trong">#REF!</definedName>
    <definedName name="Name" localSheetId="4">#REF!</definedName>
    <definedName name="Name">#REF!</definedName>
    <definedName name="NC">#REF!</definedName>
    <definedName name="NC_TN">#REF!</definedName>
    <definedName name="NC_VANAN">#REF!</definedName>
    <definedName name="NC010.101">'[12]010.010'!$G$3</definedName>
    <definedName name="NC020.030">'[12]20.030'!$G$8</definedName>
    <definedName name="NC020.050">'[12]20.050'!$G$5</definedName>
    <definedName name="NC020.060">'[12]20.060'!$G$7</definedName>
    <definedName name="NC020.070">'[12]20.070'!$G$7</definedName>
    <definedName name="NC040.010">'[12]40.010'!$G$11</definedName>
    <definedName name="nc1nc">[60]CHITIET!#REF!</definedName>
    <definedName name="nc1p" localSheetId="4">#REF!</definedName>
    <definedName name="nc1p">#REF!</definedName>
    <definedName name="nc1vl" localSheetId="4">[60]CHITIET!#REF!</definedName>
    <definedName name="nc1vl">[60]CHITIET!#REF!</definedName>
    <definedName name="nc24nc">[57]CHITIET!$G$181</definedName>
    <definedName name="nc24vl">[57]CHITIET!$G$176</definedName>
    <definedName name="nc3p" localSheetId="4">#REF!</definedName>
    <definedName name="nc3p">#REF!</definedName>
    <definedName name="NCBD100" localSheetId="4">#REF!</definedName>
    <definedName name="NCBD100">#REF!</definedName>
    <definedName name="ncbd1743">#REF!</definedName>
    <definedName name="NCBD200">#REF!</definedName>
    <definedName name="NCBD250">#REF!</definedName>
    <definedName name="NCcap0.7">#REF!</definedName>
    <definedName name="NCcap1">#REF!</definedName>
    <definedName name="NCCS_ÂG">#REF!</definedName>
    <definedName name="ncdd" localSheetId="4">#REF!</definedName>
    <definedName name="ncdd">#REF!</definedName>
    <definedName name="NCDD2" localSheetId="4">#REF!</definedName>
    <definedName name="NCDD2">#REF!</definedName>
    <definedName name="ncga1110" localSheetId="4">#REF!</definedName>
    <definedName name="ncga1110">#REF!</definedName>
    <definedName name="ncga1111" localSheetId="4">#REF!</definedName>
    <definedName name="ncga1111">#REF!</definedName>
    <definedName name="ncga2111">#REF!</definedName>
    <definedName name="ncga5110">#REF!</definedName>
    <definedName name="ncha1121">#REF!</definedName>
    <definedName name="ncha1212">#REF!</definedName>
    <definedName name="ncha1213">#REF!</definedName>
    <definedName name="ncha2112">#REF!</definedName>
    <definedName name="ncha2113">#REF!</definedName>
    <definedName name="ncha2313">#REF!</definedName>
    <definedName name="ncha3213">#REF!</definedName>
    <definedName name="ncha6112">#REF!</definedName>
    <definedName name="ncha6113">#REF!</definedName>
    <definedName name="ncha6222">#REF!</definedName>
    <definedName name="ncha8113">#REF!</definedName>
    <definedName name="NCHC">[5]TNHCHINH!$J$38</definedName>
    <definedName name="nchg4112" localSheetId="4">#REF!</definedName>
    <definedName name="nchg4112">#REF!</definedName>
    <definedName name="nchg4113" localSheetId="4">#REF!</definedName>
    <definedName name="nchg4113">#REF!</definedName>
    <definedName name="nchg6423" localSheetId="4">#REF!</definedName>
    <definedName name="nchg6423">#REF!</definedName>
    <definedName name="ncia2111">#REF!</definedName>
    <definedName name="ncia2121">#REF!</definedName>
    <definedName name="ncia2511">#REF!</definedName>
    <definedName name="ncia2521">#REF!</definedName>
    <definedName name="ncib3611">#REF!</definedName>
    <definedName name="ncib3621">#REF!</definedName>
    <definedName name="ncka2320">#REF!</definedName>
    <definedName name="nckq6110">#REF!</definedName>
    <definedName name="ncla5110">#REF!</definedName>
    <definedName name="Ncong35">#REF!</definedName>
    <definedName name="nct_DL">#REF!</definedName>
    <definedName name="nctr" localSheetId="4">#REF!</definedName>
    <definedName name="nctr">#REF!</definedName>
    <definedName name="nctram" localSheetId="4">#REF!</definedName>
    <definedName name="nctram">#REF!</definedName>
    <definedName name="ncud3310" localSheetId="4">#REF!</definedName>
    <definedName name="ncud3310">#REF!</definedName>
    <definedName name="ncud7310">#REF!</definedName>
    <definedName name="ncvb2122">#REF!</definedName>
    <definedName name="ncvb3130">#REF!</definedName>
    <definedName name="NCVC100">#REF!</definedName>
    <definedName name="NCVC200">#REF!</definedName>
    <definedName name="NCVC250">#REF!</definedName>
    <definedName name="NCVC3P">#REF!</definedName>
    <definedName name="nczj7110">#REF!</definedName>
    <definedName name="nczj7180">#REF!</definedName>
    <definedName name="nd">[27]gVL!$Q$30</definedName>
    <definedName name="NET">#REF!</definedName>
    <definedName name="NET_1">#REF!</definedName>
    <definedName name="NET_ANA">#REF!</definedName>
    <definedName name="NET_ANA_1">#REF!</definedName>
    <definedName name="NET_ANA_2">#REF!</definedName>
    <definedName name="ng">[40]Input!#REF!</definedName>
    <definedName name="ng1.">[40]Input!#REF!</definedName>
    <definedName name="ng2.">[40]Input!#REF!</definedName>
    <definedName name="NH" localSheetId="4">#REF!</definedName>
    <definedName name="NH">#REF!</definedName>
    <definedName name="nha_thendong" localSheetId="4">#REF!</definedName>
    <definedName name="nha_thendong">#REF!</definedName>
    <definedName name="NHANCONG">[136]DuToanPTTT!$J$25</definedName>
    <definedName name="Nhapsolieu">#REF!</definedName>
    <definedName name="nhn">[17]VC!#REF!</definedName>
    <definedName name="nhnnc">[60]CHITIET!#REF!</definedName>
    <definedName name="nhnvl">[60]CHITIET!#REF!</definedName>
    <definedName name="NHot" localSheetId="4">#REF!</definedName>
    <definedName name="NHot">#REF!</definedName>
    <definedName name="nhua">[6]dg!$D$13</definedName>
    <definedName name="nhuaduong">#REF!</definedName>
    <definedName name="nig">[17]VC!#REF!</definedName>
    <definedName name="NIG13p">'[5]TONGKE3p '!$T$295</definedName>
    <definedName name="nig1p" localSheetId="4">#REF!</definedName>
    <definedName name="nig1p">#REF!</definedName>
    <definedName name="nig3p" localSheetId="4">#REF!</definedName>
    <definedName name="nig3p">#REF!</definedName>
    <definedName name="nightnc" localSheetId="4">#REF!</definedName>
    <definedName name="nightnc">#REF!</definedName>
    <definedName name="nightvl" localSheetId="4">#REF!</definedName>
    <definedName name="nightvl">#REF!</definedName>
    <definedName name="nignc1p" localSheetId="4">#REF!</definedName>
    <definedName name="nignc1p">#REF!</definedName>
    <definedName name="nignc3p">'[137]CHITIET VL-NC'!$G$107</definedName>
    <definedName name="nigvl1p" localSheetId="4">#REF!</definedName>
    <definedName name="nigvl1p">#REF!</definedName>
    <definedName name="nigvl3p">'[137]CHITIET VL-NC'!$G$99</definedName>
    <definedName name="nin" localSheetId="4">[17]VC!#REF!</definedName>
    <definedName name="nin">[17]VC!#REF!</definedName>
    <definedName name="nin14nc3p" localSheetId="4">#REF!</definedName>
    <definedName name="nin14nc3p">#REF!</definedName>
    <definedName name="nin14vl3p" localSheetId="4">#REF!</definedName>
    <definedName name="nin14vl3p">#REF!</definedName>
    <definedName name="nin1903p">#REF!</definedName>
    <definedName name="nin190nc">[57]CHITIET!$G$394</definedName>
    <definedName name="nin190nc3p" localSheetId="4">#REF!</definedName>
    <definedName name="nin190nc3p">#REF!</definedName>
    <definedName name="nin190vl">[57]CHITIET!$G$381</definedName>
    <definedName name="nin190vl3p" localSheetId="4">#REF!</definedName>
    <definedName name="nin190vl3p">#REF!</definedName>
    <definedName name="nin1pnc">[57]CHITIET!$G$306</definedName>
    <definedName name="nin1pvl">[57]CHITIET!$G$298</definedName>
    <definedName name="nin2903p" localSheetId="4">#REF!</definedName>
    <definedName name="nin2903p">#REF!</definedName>
    <definedName name="nin290nc3p" localSheetId="4">#REF!</definedName>
    <definedName name="nin290nc3p">#REF!</definedName>
    <definedName name="nin290vl3p" localSheetId="4">#REF!</definedName>
    <definedName name="nin290vl3p">#REF!</definedName>
    <definedName name="nin3p">#REF!</definedName>
    <definedName name="nind">[17]VC!#REF!</definedName>
    <definedName name="nind1p">#REF!</definedName>
    <definedName name="nind3p">#REF!</definedName>
    <definedName name="nindnc">[57]CHITIET!$G$413</definedName>
    <definedName name="nindnc1p" localSheetId="4">#REF!</definedName>
    <definedName name="nindnc1p">#REF!</definedName>
    <definedName name="nindnc3p" localSheetId="4">#REF!</definedName>
    <definedName name="nindnc3p">#REF!</definedName>
    <definedName name="nindvl">[57]CHITIET!$G$402</definedName>
    <definedName name="nindvl1p" localSheetId="4">#REF!</definedName>
    <definedName name="nindvl1p">#REF!</definedName>
    <definedName name="nindvl3p" localSheetId="4">#REF!</definedName>
    <definedName name="nindvl3p">#REF!</definedName>
    <definedName name="ning1p" localSheetId="4">#REF!</definedName>
    <definedName name="ning1p">#REF!</definedName>
    <definedName name="ningnc1p" localSheetId="4">#REF!</definedName>
    <definedName name="ningnc1p">#REF!</definedName>
    <definedName name="ningvl1p">#REF!</definedName>
    <definedName name="ninnc">[57]CHITIET!$G$373</definedName>
    <definedName name="ninnc3p" localSheetId="4">#REF!</definedName>
    <definedName name="ninnc3p">#REF!</definedName>
    <definedName name="nint1p" localSheetId="4">#REF!</definedName>
    <definedName name="nint1p">#REF!</definedName>
    <definedName name="nintnc1p" localSheetId="4">#REF!</definedName>
    <definedName name="nintnc1p">#REF!</definedName>
    <definedName name="nintvl1p">#REF!</definedName>
    <definedName name="ninvl">[57]CHITIET!$G$362</definedName>
    <definedName name="ninvl3p" localSheetId="4">#REF!</definedName>
    <definedName name="ninvl3p">#REF!</definedName>
    <definedName name="nl">[17]VC!#REF!</definedName>
    <definedName name="NL12nc">'[5]#REF'!#REF!</definedName>
    <definedName name="NL12vl">'[5]#REF'!#REF!</definedName>
    <definedName name="nl1p">[17]VC!#REF!</definedName>
    <definedName name="nl3p">#REF!</definedName>
    <definedName name="nlht">'[5]THPDMoi  (2)'!#REF!</definedName>
    <definedName name="nlmtc">'[5]t-h HA THE'!#REF!</definedName>
    <definedName name="nlnc">[57]CHITIET!$G$467</definedName>
    <definedName name="nlnc3p" localSheetId="4">#REF!</definedName>
    <definedName name="nlnc3p">#REF!</definedName>
    <definedName name="nlnc3pha" localSheetId="4">#REF!</definedName>
    <definedName name="nlnc3pha">#REF!</definedName>
    <definedName name="NLTK1p" localSheetId="4">#REF!</definedName>
    <definedName name="NLTK1p">#REF!</definedName>
    <definedName name="nlvl">[57]CHITIET!$G$458</definedName>
    <definedName name="nlvl1">[60]CHITIET!$G$302</definedName>
    <definedName name="nlvl3p" localSheetId="4">#REF!</definedName>
    <definedName name="nlvl3p">#REF!</definedName>
    <definedName name="Nms" localSheetId="4">#REF!</definedName>
    <definedName name="Nms">#REF!</definedName>
    <definedName name="nn" localSheetId="4">[17]VC!#REF!</definedName>
    <definedName name="nn">[17]VC!#REF!</definedName>
    <definedName name="NN_HANG_NAM" localSheetId="4">#REF!</definedName>
    <definedName name="NN_HANG_NAM">#REF!</definedName>
    <definedName name="NN_LAU_NAM">#REF!</definedName>
    <definedName name="NN_RUNG">#REF!</definedName>
    <definedName name="NN_T_SAN">#REF!</definedName>
    <definedName name="nn1p">[17]VC!#REF!</definedName>
    <definedName name="nn3p">#REF!</definedName>
    <definedName name="nnnc">[60]CHITIET!#REF!</definedName>
    <definedName name="nnnc3p" localSheetId="4">#REF!</definedName>
    <definedName name="nnnc3p">#REF!</definedName>
    <definedName name="nnvl">[60]CHITIET!#REF!</definedName>
    <definedName name="nnvl3p" localSheetId="4">#REF!</definedName>
    <definedName name="nnvl3p">#REF!</definedName>
    <definedName name="No" localSheetId="4">#REF!</definedName>
    <definedName name="No">#REF!</definedName>
    <definedName name="none" localSheetId="4">#REF!</definedName>
    <definedName name="none">#REF!</definedName>
    <definedName name="Nq">#REF!</definedName>
    <definedName name="NR_HaLong110">'[97]CBKC-110'!#REF!</definedName>
    <definedName name="nsl" localSheetId="4">#REF!</definedName>
    <definedName name="nsl">#REF!</definedName>
    <definedName name="nt" localSheetId="4">#REF!</definedName>
    <definedName name="nt">#REF!</definedName>
    <definedName name="nuoc">[80]gvl!$N$38</definedName>
    <definedName name="nv">[40]Input!#REF!</definedName>
    <definedName name="nx">'[5]THPDMoi  (2)'!#REF!</definedName>
    <definedName name="nxmtc">'[5]t-h HA THE'!#REF!</definedName>
    <definedName name="o">#REF!</definedName>
    <definedName name="OE">'[2]FA-LISTING'!#REF!</definedName>
    <definedName name="ong">[114]Sheet1!#REF!</definedName>
    <definedName name="ongnhua">[6]dg!$D$54</definedName>
    <definedName name="OrderTable" localSheetId="3" hidden="1">#REF!</definedName>
    <definedName name="OrderTable" hidden="1">#REF!</definedName>
    <definedName name="osc">'[5]THPDMoi  (2)'!#REF!</definedName>
    <definedName name="OTHER_PANEL">'[109]NEW-PANEL'!#REF!</definedName>
    <definedName name="OtherWork">'[65]DGchitiet '!#REF!</definedName>
    <definedName name="oton">[16]Names!$D$108</definedName>
    <definedName name="oxy">[15]dg!$D$27</definedName>
    <definedName name="P">'[1]PNT-QUOT-#3'!#REF!</definedName>
    <definedName name="P_M">'[2]FA-LISTING'!#REF!</definedName>
    <definedName name="P_T_DON_GIA" localSheetId="4">[138]PhanTichDonGia!$B$8:$H$661</definedName>
    <definedName name="P_T_DON_GIA" localSheetId="1">[138]PhanTichDonGia!$B$8:$H$661</definedName>
    <definedName name="P_T_DON_GIA">[138]PhanTichDonGia!$B$8:$H$661</definedName>
    <definedName name="PA" localSheetId="4">#REF!</definedName>
    <definedName name="PA">#REF!</definedName>
    <definedName name="Painting">'[65]DGchitiet '!#REF!</definedName>
    <definedName name="Parem">[139]Parem!$A$4:$C$22</definedName>
    <definedName name="paremÞ">'[140]Sat tron'!$A$3:$C$21</definedName>
    <definedName name="PCKV" localSheetId="4">#REF!</definedName>
    <definedName name="PCKV">#REF!</definedName>
    <definedName name="PCTH" localSheetId="4">#REF!</definedName>
    <definedName name="PCTH">#REF!</definedName>
    <definedName name="Pd" localSheetId="4">#REF!</definedName>
    <definedName name="Pd">#REF!</definedName>
    <definedName name="PEJM" localSheetId="4">'[1]COAT&amp;WRAP-QIOT-#3'!#REF!</definedName>
    <definedName name="PEJM">'[1]COAT&amp;WRAP-QIOT-#3'!#REF!</definedName>
    <definedName name="PF" localSheetId="4">'[1]PNT-QUOT-#3'!#REF!</definedName>
    <definedName name="PF">'[1]PNT-QUOT-#3'!#REF!</definedName>
    <definedName name="phai" localSheetId="4">'[24]FA-LISTING'!#REF!</definedName>
    <definedName name="phai">'[24]FA-LISTING'!#REF!</definedName>
    <definedName name="PHAN_DIEN_DZ0.4KV" localSheetId="4">#REF!</definedName>
    <definedName name="PHAN_DIEN_DZ0.4KV">#REF!</definedName>
    <definedName name="PHAN_DIEN_TBA" localSheetId="4">#REF!</definedName>
    <definedName name="PHAN_DIEN_TBA">#REF!</definedName>
    <definedName name="PHAN_MUA_SAM_DZ0.4KV">#REF!</definedName>
    <definedName name="PhaoBe">#REF!</definedName>
    <definedName name="phatuyen">#REF!</definedName>
    <definedName name="phgnc">[6]dg!$D$47</definedName>
    <definedName name="Phone">#REF!</definedName>
    <definedName name="phu_luc_vua">#REF!</definedName>
    <definedName name="phugiabt">[6]dg!$D$44</definedName>
    <definedName name="phugiavua">[6]dg!$D$45</definedName>
    <definedName name="phuluc1cayden">#REF!</definedName>
    <definedName name="phuluc1cayht">#REF!</definedName>
    <definedName name="phuluc1nha">#REF!</definedName>
    <definedName name="phulucah">#REF!</definedName>
    <definedName name="phulucmoma">#REF!</definedName>
    <definedName name="phulucvkt">#REF!</definedName>
    <definedName name="PileSize" localSheetId="4">#REF!</definedName>
    <definedName name="PileSize">#REF!</definedName>
    <definedName name="PileType" localSheetId="4">#REF!</definedName>
    <definedName name="PileType">#REF!</definedName>
    <definedName name="PK">#REF!</definedName>
    <definedName name="PL_???___P.B.___REST_P.B._????" localSheetId="4">'[141]NEW-PANEL'!#REF!</definedName>
    <definedName name="PL_???___P.B.___REST_P.B._????" localSheetId="1">'[141]NEW-PANEL'!#REF!</definedName>
    <definedName name="PL_???___P.B.___REST_P.B._????">'[141]NEW-PANEL'!#REF!</definedName>
    <definedName name="PL_指示燈___P.B.___REST_P.B._壓扣開關">'[109]NEW-PANEL'!#REF!</definedName>
    <definedName name="Plaster">'[65]DGchitiet '!#REF!</definedName>
    <definedName name="PM">[142]IBASE!$AH$16:$AV$110</definedName>
    <definedName name="Poisson">'[31]Phieu TN Nen Duong'!$B$16</definedName>
    <definedName name="PRDump" localSheetId="4">#REF!</definedName>
    <definedName name="PRDump">#REF!</definedName>
    <definedName name="PRICE" localSheetId="4">#REF!</definedName>
    <definedName name="PRICE">#REF!</definedName>
    <definedName name="PRICE1">#REF!</definedName>
    <definedName name="_xlnm.Print_Area">#REF!</definedName>
    <definedName name="Print_Area_MI">[143]ESTI.!$A$1:$U$52</definedName>
    <definedName name="_xlnm.Print_Titles" localSheetId="4">'cây cối'!$3:$5</definedName>
    <definedName name="_xlnm.Print_Titles" localSheetId="2">'Dat-Bieu10'!$4:$5</definedName>
    <definedName name="_xlnm.Print_Titles" localSheetId="8">Sheet1!$5:$6</definedName>
    <definedName name="_xlnm.Print_Titles" localSheetId="1">tổng!$4:$4</definedName>
    <definedName name="_xlnm.Print_Titles" localSheetId="6">'TONG HOP TUNG NGUOI'!$4:$5</definedName>
    <definedName name="_xlnm.Print_Titles">#REF!</definedName>
    <definedName name="Print_Titles_MI" localSheetId="4">#REF!</definedName>
    <definedName name="Print_Titles_MI">#REF!</definedName>
    <definedName name="PRINTA">#REF!</definedName>
    <definedName name="PRINTB">#REF!</definedName>
    <definedName name="PRINTC">#REF!</definedName>
    <definedName name="ProdForm" localSheetId="3" hidden="1">#REF!</definedName>
    <definedName name="ProdForm" hidden="1">#REF!</definedName>
    <definedName name="Product" localSheetId="3" hidden="1">#REF!</definedName>
    <definedName name="Product" hidden="1">#REF!</definedName>
    <definedName name="PROPOSAL">#REF!</definedName>
    <definedName name="PS">'[19]PTCT-1'!#REF!</definedName>
    <definedName name="PT_Duong">#REF!</definedName>
    <definedName name="ptdg">#REF!</definedName>
    <definedName name="PTDG_cau">#REF!</definedName>
    <definedName name="PTDG_DCV">#REF!</definedName>
    <definedName name="ptdg_duong">#REF!</definedName>
    <definedName name="PTDG_TN">#REF!</definedName>
    <definedName name="PTDG_VANAN">#REF!</definedName>
    <definedName name="PTICH_GIA">#REF!</definedName>
    <definedName name="PTNC">'[137]DON GIA'!$G$227</definedName>
    <definedName name="PTST">[144]sat!$A$6:$K$38</definedName>
    <definedName name="PTT" localSheetId="4">#REF!</definedName>
    <definedName name="PTT">#REF!</definedName>
    <definedName name="PTVT">[144]ptvt!$A$6:$X$128</definedName>
    <definedName name="Pu" localSheetId="4">#REF!</definedName>
    <definedName name="Pu">#REF!</definedName>
    <definedName name="pw" localSheetId="4">#REF!</definedName>
    <definedName name="pw">#REF!</definedName>
    <definedName name="Q">[5]giathanh1!#REF!</definedName>
    <definedName name="q4donvi" localSheetId="4">{"Book1","HS bao cao QT.xls","Ngocreogd1.xls"}</definedName>
    <definedName name="q4donvi" localSheetId="2">{"Book1","HS bao cao QT.xls","Ngocreogd1.xls"}</definedName>
    <definedName name="q4donvi" localSheetId="1">{"Book1","HS bao cao QT.xls","Ngocreogd1.xls"}</definedName>
    <definedName name="q4donvi">{"Book1","HS bao cao QT.xls","Ngocreogd1.xls"}</definedName>
    <definedName name="qh">[23]gVL!$N$40</definedName>
    <definedName name="qu">#REF!</definedName>
    <definedName name="quehan">[15]dg!$D$25</definedName>
    <definedName name="QUYLG" localSheetId="4">#REF!</definedName>
    <definedName name="QUYLG">#REF!</definedName>
    <definedName name="QUYTT" localSheetId="4">#REF!</definedName>
    <definedName name="QUYTT">#REF!</definedName>
    <definedName name="ra11p" localSheetId="4">#REF!</definedName>
    <definedName name="ra11p">#REF!</definedName>
    <definedName name="ra13p">#REF!</definedName>
    <definedName name="rack1">'[5]THPDMoi  (2)'!#REF!</definedName>
    <definedName name="rack2">'[5]THPDMoi  (2)'!#REF!</definedName>
    <definedName name="rack3">'[5]THPDMoi  (2)'!#REF!</definedName>
    <definedName name="rack4">'[5]THPDMoi  (2)'!#REF!</definedName>
    <definedName name="raib">[16]Names!$D$127</definedName>
    <definedName name="raim">[16]Names!$D$128</definedName>
    <definedName name="Ram_thang_chin">'[39]Phan Tich Don Gia'!#REF!</definedName>
    <definedName name="RawAgencyPrice" localSheetId="4">#REF!</definedName>
    <definedName name="RawAgencyPrice">#REF!</definedName>
    <definedName name="RBData" localSheetId="4">#REF!</definedName>
    <definedName name="RBData">#REF!</definedName>
    <definedName name="RCArea" localSheetId="3" hidden="1">#REF!</definedName>
    <definedName name="RCArea" hidden="1">#REF!</definedName>
    <definedName name="_xlnm.Recorder">#REF!</definedName>
    <definedName name="RECOUT">#N/A</definedName>
    <definedName name="Reselects">#REF!</definedName>
    <definedName name="RFP003A">#REF!</definedName>
    <definedName name="RFP003B">#REF!</definedName>
    <definedName name="RFP003C">#REF!</definedName>
    <definedName name="RFP003D">#REF!</definedName>
    <definedName name="RFP003E">#REF!</definedName>
    <definedName name="RFP003F">#REF!</definedName>
    <definedName name="Rnd">#REF!</definedName>
    <definedName name="Roda">#REF!</definedName>
    <definedName name="RoofingWork">'[65]DGchitiet '!#REF!</definedName>
    <definedName name="RR" localSheetId="4">#REF!</definedName>
    <definedName name="RR">#REF!</definedName>
    <definedName name="RT">'[1]COAT&amp;WRAP-QIOT-#3'!#REF!</definedName>
    <definedName name="s">#REF!</definedName>
    <definedName name="s.">#REF!</definedName>
    <definedName name="SALESPLAN">#REF!</definedName>
    <definedName name="San_Tennis">'[97]CBKC-110'!#REF!</definedName>
    <definedName name="San_truoc">[145]tienluong!#REF!</definedName>
    <definedName name="Sang_vui">'[39]Phan Tich Don Gia'!#REF!</definedName>
    <definedName name="sapxep" localSheetId="4">#REF!</definedName>
    <definedName name="sapxep">#REF!</definedName>
    <definedName name="sau">'[10]Chiet tinh dz35'!$H$4</definedName>
    <definedName name="SB">[142]IBASE!$AH$7:$AL$14</definedName>
    <definedName name="sbase">[16]Names!$D$49</definedName>
    <definedName name="scao98">#REF!</definedName>
    <definedName name="SCH">#REF!</definedName>
    <definedName name="scr">[27]gVL!$Q$33</definedName>
    <definedName name="sct_DL">#REF!</definedName>
    <definedName name="sd3p">'[5]lam-moi'!#REF!</definedName>
    <definedName name="SDMONG" localSheetId="4">#REF!</definedName>
    <definedName name="SDMONG">#REF!</definedName>
    <definedName name="sdo">[105]gvl!$N$35</definedName>
    <definedName name="sek">[21]Blad1!#REF!</definedName>
    <definedName name="sg">[40]Input!#REF!</definedName>
    <definedName name="sg1.">[40]Input!#REF!</definedName>
    <definedName name="sg2.">[40]Input!#REF!</definedName>
    <definedName name="sgnc" localSheetId="4">#REF!</definedName>
    <definedName name="sgnc">#REF!</definedName>
    <definedName name="sgvl" localSheetId="4">#REF!</definedName>
    <definedName name="sgvl">#REF!</definedName>
    <definedName name="sh">[146]TSO_CHUNG!$C$7</definedName>
    <definedName name="Sheet1" localSheetId="4">#REF!</definedName>
    <definedName name="Sheet1">#REF!</definedName>
    <definedName name="sht">'[5]THPDMoi  (2)'!#REF!</definedName>
    <definedName name="sht3p">'[5]lam-moi'!#REF!</definedName>
    <definedName name="sieucao" localSheetId="4">#REF!</definedName>
    <definedName name="sieucao">#REF!</definedName>
    <definedName name="SIR">'[26]TH-XL'!$H$3</definedName>
    <definedName name="SIZE">#REF!</definedName>
    <definedName name="skd">[27]gVL!$Q$37</definedName>
    <definedName name="SL">#REF!</definedName>
    <definedName name="SL_CRD">#REF!</definedName>
    <definedName name="SL_CRS">#REF!</definedName>
    <definedName name="SL_CS">#REF!</definedName>
    <definedName name="SL_DD">#REF!</definedName>
    <definedName name="sn">#REF!</definedName>
    <definedName name="soc3p">#REF!</definedName>
    <definedName name="SoiLoc">#REF!</definedName>
    <definedName name="SoilType">#REF!</definedName>
    <definedName name="Solan">'[32]Xuly Data'!#REF!</definedName>
    <definedName name="soluongdotcong">#REF!</definedName>
    <definedName name="SORT">#REF!</definedName>
    <definedName name="SORT_AREA">'[143]DI-ESTI'!$A$8:$R$489</definedName>
    <definedName name="sot" localSheetId="4">#REF!</definedName>
    <definedName name="sot">#REF!</definedName>
    <definedName name="SP">'[1]PNT-QUOT-#3'!#REF!</definedName>
    <definedName name="spcn_DL">#REF!</definedName>
    <definedName name="SPEC">#REF!</definedName>
    <definedName name="SpecialPrice" localSheetId="3" hidden="1">#REF!</definedName>
    <definedName name="SpecialPrice" hidden="1">#REF!</definedName>
    <definedName name="SPECSUMMARY">#REF!</definedName>
    <definedName name="spk1p" localSheetId="4">#REF!</definedName>
    <definedName name="spk1p">#REF!</definedName>
    <definedName name="spk3p">[60]CHITIET!#REF!</definedName>
    <definedName name="sps_DL" localSheetId="4">#REF!</definedName>
    <definedName name="sps_DL">#REF!</definedName>
    <definedName name="spsc_DL" localSheetId="4">#REF!</definedName>
    <definedName name="spsc_DL">#REF!</definedName>
    <definedName name="ST" localSheetId="4">[147]CTGS!$G$7:$G$202</definedName>
    <definedName name="ST" localSheetId="1">[147]CTGS!$G$7:$G$202</definedName>
    <definedName name="ST">[147]CTGS!$G$7:$G$202</definedName>
    <definedName name="st3p">'[5]lam-moi'!#REF!</definedName>
    <definedName name="Start_1" localSheetId="4">#REF!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r">[105]gvl!$N$34</definedName>
    <definedName name="STRA" localSheetId="4">#REF!</definedName>
    <definedName name="STRA">#REF!</definedName>
    <definedName name="SUMMARY" localSheetId="4">#REF!</definedName>
    <definedName name="SUMMARY">#REF!</definedName>
    <definedName name="sv" localSheetId="4">[40]Input!#REF!</definedName>
    <definedName name="sv">[40]Input!#REF!</definedName>
    <definedName name="svn" localSheetId="4">[40]Input!#REF!</definedName>
    <definedName name="svn">[40]Input!#REF!</definedName>
    <definedName name="T" localSheetId="4">#REF!</definedName>
    <definedName name="T">#REF!</definedName>
    <definedName name="t_1" localSheetId="4">[40]Input!#REF!</definedName>
    <definedName name="t_1">[40]Input!#REF!</definedName>
    <definedName name="T1_04KV" localSheetId="4">#REF!</definedName>
    <definedName name="T1_04KV">#REF!</definedName>
    <definedName name="T1_22KV" localSheetId="4">#REF!</definedName>
    <definedName name="T1_22KV">#REF!</definedName>
    <definedName name="t101p" localSheetId="4">[17]VC!#REF!</definedName>
    <definedName name="t101p">[17]VC!#REF!</definedName>
    <definedName name="t103p" localSheetId="4">[17]VC!#REF!</definedName>
    <definedName name="t103p">[17]VC!#REF!</definedName>
    <definedName name="t105mnc" localSheetId="4">'[5]thao-go'!#REF!</definedName>
    <definedName name="t105mnc">'[5]thao-go'!#REF!</definedName>
    <definedName name="t10m" localSheetId="4">'[5]lam-moi'!#REF!</definedName>
    <definedName name="t10m">'[5]lam-moi'!#REF!</definedName>
    <definedName name="t10nc">[57]CHITIET!$G$121</definedName>
    <definedName name="t10nc1p" localSheetId="4">#REF!</definedName>
    <definedName name="t10nc1p">#REF!</definedName>
    <definedName name="t10ncm">'[5]lam-moi'!#REF!</definedName>
    <definedName name="t10vl">[57]CHITIET!$G$118</definedName>
    <definedName name="t10vl1p" localSheetId="4">#REF!</definedName>
    <definedName name="t10vl1p">#REF!</definedName>
    <definedName name="t121p" localSheetId="4">[17]VC!#REF!</definedName>
    <definedName name="t121p">[17]VC!#REF!</definedName>
    <definedName name="t123p" localSheetId="4">[17]VC!#REF!</definedName>
    <definedName name="t123p">[17]VC!#REF!</definedName>
    <definedName name="t12m" localSheetId="4">'[5]lam-moi'!#REF!</definedName>
    <definedName name="t12m">'[5]lam-moi'!#REF!</definedName>
    <definedName name="t12mnc">'[5]thao-go'!#REF!</definedName>
    <definedName name="t12nc">[57]CHITIET!$G$113</definedName>
    <definedName name="t12nc3p">'[137]CHITIET VL-NC'!$G$38</definedName>
    <definedName name="t12ncm">'[5]lam-moi'!#REF!</definedName>
    <definedName name="t12vl">[57]CHITIET!$G$110</definedName>
    <definedName name="t12vl3p">'[137]CHITIET VL-NC'!$G$34</definedName>
    <definedName name="t141p" localSheetId="4">[17]VC!#REF!</definedName>
    <definedName name="t141p">[17]VC!#REF!</definedName>
    <definedName name="t143p" localSheetId="4">[17]VC!#REF!</definedName>
    <definedName name="t143p">[17]VC!#REF!</definedName>
    <definedName name="t14m">'[5]lam-moi'!#REF!</definedName>
    <definedName name="t14mnc">'[5]thao-go'!#REF!</definedName>
    <definedName name="t14nc">[57]CHITIET!$G$105</definedName>
    <definedName name="t14nc3p" localSheetId="4">#REF!</definedName>
    <definedName name="t14nc3p">#REF!</definedName>
    <definedName name="t14ncm">'[5]lam-moi'!#REF!</definedName>
    <definedName name="T14vc">'[5]CHITIET VL-NC-TT -1p'!#REF!</definedName>
    <definedName name="t14vl">[57]CHITIET!$G$102</definedName>
    <definedName name="t14vl3p" localSheetId="4">#REF!</definedName>
    <definedName name="t14vl3p">#REF!</definedName>
    <definedName name="T2_04KV" localSheetId="4">#REF!</definedName>
    <definedName name="T2_04KV">#REF!</definedName>
    <definedName name="T2_22KV" localSheetId="4">#REF!</definedName>
    <definedName name="T2_22KV">#REF!</definedName>
    <definedName name="T203P" localSheetId="4">[17]VC!#REF!</definedName>
    <definedName name="T203P">[17]VC!#REF!</definedName>
    <definedName name="t20m" localSheetId="4">'[5]lam-moi'!#REF!</definedName>
    <definedName name="t20m">'[5]lam-moi'!#REF!</definedName>
    <definedName name="t20ncm">'[5]lam-moi'!#REF!</definedName>
    <definedName name="T3_04KV" localSheetId="4">#REF!</definedName>
    <definedName name="T3_04KV">#REF!</definedName>
    <definedName name="T3_22KV" localSheetId="4">#REF!</definedName>
    <definedName name="T3_22KV">#REF!</definedName>
    <definedName name="T4_22KV" localSheetId="4">#REF!</definedName>
    <definedName name="T4_22KV">#REF!</definedName>
    <definedName name="t7m" localSheetId="4">'[5]THPDMoi  (2)'!#REF!</definedName>
    <definedName name="t7m">'[5]THPDMoi  (2)'!#REF!</definedName>
    <definedName name="t7nc">[57]CHITIET!$G$514</definedName>
    <definedName name="t7vl">[57]CHITIET!$G$511</definedName>
    <definedName name="t84mnc">'[5]thao-go'!#REF!</definedName>
    <definedName name="t8m">'[5]THPDMoi  (2)'!#REF!</definedName>
    <definedName name="t8nc">[57]CHITIET!$G$522</definedName>
    <definedName name="t8vl">[57]CHITIET!$G$519</definedName>
    <definedName name="Table1" localSheetId="4">#REF!</definedName>
    <definedName name="Table1">#REF!</definedName>
    <definedName name="Tæng_gia_thanh_XM_cat_da_sái_dot4" localSheetId="4">#REF!</definedName>
    <definedName name="Tæng_gia_thanh_XM_cat_da_sái_dot4">#REF!</definedName>
    <definedName name="Tæng_hîp_kinh_phÝ__DZ_35kv" localSheetId="4">#REF!</definedName>
    <definedName name="Tæng_hîp_kinh_phÝ__DZ_35kv">#REF!</definedName>
    <definedName name="Tæng_hîp_kinh_phÝ__kho_kÝn__kho_hë">#REF!</definedName>
    <definedName name="Tæng_hîp_VL_NC_MTC">#REF!</definedName>
    <definedName name="Tæng_ke_chi_tiÕt_da_hiÖu_chØnh">#REF!</definedName>
    <definedName name="Tæng_ke_DZ_35KV_Son_TÞnh_Tra_Bång">#REF!</definedName>
    <definedName name="Tai_Trong_Tinh_Toan">'[31]Phieu TN Nen Duong'!$B$18</definedName>
    <definedName name="Taikhoan">'[148]Tai khoan'!$A$3:$C$93</definedName>
    <definedName name="taluy" localSheetId="4">#REF!</definedName>
    <definedName name="taluy">#REF!</definedName>
    <definedName name="tamnhua" localSheetId="4">#REF!</definedName>
    <definedName name="tamnhua">#REF!</definedName>
    <definedName name="TAO_BANG">[119]!TAO_BANG</definedName>
    <definedName name="tavet">[6]dg!$D$40</definedName>
    <definedName name="TaxTB">0.05</definedName>
    <definedName name="TaxTV">10%</definedName>
    <definedName name="TaxXL">5%</definedName>
    <definedName name="tb">'[104]DO AM DT'!$B$100</definedName>
    <definedName name="TBA" localSheetId="4">#REF!</definedName>
    <definedName name="TBA">#REF!</definedName>
    <definedName name="tbdd1p">'[5]lam-moi'!#REF!</definedName>
    <definedName name="tbdd3p">'[5]lam-moi'!#REF!</definedName>
    <definedName name="tbddsdl">'[5]lam-moi'!#REF!</definedName>
    <definedName name="TBI" localSheetId="4">#REF!</definedName>
    <definedName name="TBI">#REF!</definedName>
    <definedName name="tbl_ProdInfo" localSheetId="4" hidden="1">#REF!</definedName>
    <definedName name="tbl_ProdInfo" localSheetId="3" hidden="1">#REF!</definedName>
    <definedName name="tbl_ProdInfo" hidden="1">#REF!</definedName>
    <definedName name="tbtr" localSheetId="4">#REF!</definedName>
    <definedName name="tbtr">#REF!</definedName>
    <definedName name="tbtram" localSheetId="4">#REF!</definedName>
    <definedName name="tbtram">#REF!</definedName>
    <definedName name="TC" localSheetId="4">#REF!</definedName>
    <definedName name="TC">#REF!</definedName>
    <definedName name="TC_NHANH1">#REF!</definedName>
    <definedName name="tcxxnc">'[5]thao-go'!#REF!</definedName>
    <definedName name="td">'[5]THPDMoi  (2)'!#REF!</definedName>
    <definedName name="td10vl">'[5]#REF'!#REF!</definedName>
    <definedName name="td12nc">'[5]#REF'!#REF!</definedName>
    <definedName name="td1cnc">[57]CHITIET!$G$85</definedName>
    <definedName name="td1cvl">[57]CHITIET!$G$80</definedName>
    <definedName name="td1p">[17]VC!#REF!</definedName>
    <definedName name="TD1pnc">'[5]CHITIET VL-NC-TT -1p'!#REF!</definedName>
    <definedName name="TD1pvl">'[5]CHITIET VL-NC-TT -1p'!#REF!</definedName>
    <definedName name="td3p">[17]VC!#REF!</definedName>
    <definedName name="tdc84nc">'[5]thao-go'!#REF!</definedName>
    <definedName name="tdcnc">'[5]thao-go'!#REF!</definedName>
    <definedName name="TDDZ04" localSheetId="4">#REF!</definedName>
    <definedName name="TDDZ04" localSheetId="1">#REF!</definedName>
    <definedName name="TDDZ04">#REF!</definedName>
    <definedName name="TDDZ22" localSheetId="1">#REF!</definedName>
    <definedName name="TDDZ22">#REF!</definedName>
    <definedName name="tdgnc">[57]CHITIET!#REF!</definedName>
    <definedName name="tdgvl">[57]CHITIET!#REF!</definedName>
    <definedName name="tdhtnc">[57]CHITIET!$G$583</definedName>
    <definedName name="tdhtvl">[57]CHITIET!$G$578</definedName>
    <definedName name="tdk" localSheetId="4">#REF!</definedName>
    <definedName name="tdk">#REF!</definedName>
    <definedName name="tdnc" localSheetId="4">#REF!</definedName>
    <definedName name="tdnc">#REF!</definedName>
    <definedName name="tdnc1p" localSheetId="4">#REF!</definedName>
    <definedName name="tdnc1p">#REF!</definedName>
    <definedName name="tdnc3p">'[137]CHITIET VL-NC'!$G$28</definedName>
    <definedName name="tdt1pnc" localSheetId="4">#REF!</definedName>
    <definedName name="tdt1pnc">#REF!</definedName>
    <definedName name="tdt1pvl" localSheetId="4">#REF!</definedName>
    <definedName name="tdt1pvl">#REF!</definedName>
    <definedName name="tdt2cnc">[57]CHITIET!#REF!</definedName>
    <definedName name="tdt2cvl">[57]CHITIET!#REF!</definedName>
    <definedName name="tdtr2cnc" localSheetId="4">#REF!</definedName>
    <definedName name="tdtr2cnc">#REF!</definedName>
    <definedName name="tdtr2cvl" localSheetId="4">#REF!</definedName>
    <definedName name="tdtr2cvl">#REF!</definedName>
    <definedName name="tdtrnc" localSheetId="4">[57]CHITIET!#REF!</definedName>
    <definedName name="tdtrnc">[57]CHITIET!#REF!</definedName>
    <definedName name="tdtrvl">[57]CHITIET!#REF!</definedName>
    <definedName name="tdvl" localSheetId="4">#REF!</definedName>
    <definedName name="tdvl">#REF!</definedName>
    <definedName name="tdvl1p" localSheetId="4">#REF!</definedName>
    <definedName name="tdvl1p">#REF!</definedName>
    <definedName name="tdvl3p">'[137]CHITIET VL-NC'!$G$23</definedName>
    <definedName name="TemporaryWork">'[65]DGchitiet '!#REF!</definedName>
    <definedName name="ten" localSheetId="4">#REF!</definedName>
    <definedName name="ten">#REF!</definedName>
    <definedName name="TENCT" localSheetId="4">#REF!</definedName>
    <definedName name="TENCT">#REF!</definedName>
    <definedName name="tet">#REF!</definedName>
    <definedName name="TG">#REF!</definedName>
    <definedName name="Tgtxlct">#REF!</definedName>
    <definedName name="th">[23]gVL!$N$20</definedName>
    <definedName name="TH_VKHNN">#REF!</definedName>
    <definedName name="th3x15">[5]giathanh1!#REF!</definedName>
    <definedName name="ThanhXuan110">'[149]KH-Q1,Q2,01'!#REF!</definedName>
    <definedName name="ÞBM" localSheetId="4">#REF!</definedName>
    <definedName name="ÞBM">#REF!</definedName>
    <definedName name="Þcot" localSheetId="4">#REF!</definedName>
    <definedName name="Þcot">#REF!</definedName>
    <definedName name="THCPTB" localSheetId="4">#REF!</definedName>
    <definedName name="THCPTB">#REF!</definedName>
    <definedName name="THCPXL">#REF!</definedName>
    <definedName name="ÞCTd4">#REF!</definedName>
    <definedName name="ÞCTt4">#REF!</definedName>
    <definedName name="Þdamd4">#REF!</definedName>
    <definedName name="Þdamt4">#REF!</definedName>
    <definedName name="thdt">#REF!</definedName>
    <definedName name="Theo_ÂM_1242_1998_QÂ_BXD_ngaìy_25_11_1998_cuía_Bäü_Xáy_dæûng">#REF!</definedName>
    <definedName name="thep">[150]data!$F$3:$I$24</definedName>
    <definedName name="thep10" localSheetId="4">#REF!</definedName>
    <definedName name="thep10">#REF!</definedName>
    <definedName name="thep18" localSheetId="4">#REF!</definedName>
    <definedName name="thep18">#REF!</definedName>
    <definedName name="thepbuoc">[6]dg!$D$31</definedName>
    <definedName name="thepcdc">[6]dg!$D$42</definedName>
    <definedName name="thephinh">[15]dg!$D$17</definedName>
    <definedName name="thepluoi">[6]dg!$D$22</definedName>
    <definedName name="thepma">10500</definedName>
    <definedName name="thepmakem">[6]dg!$D$63</definedName>
    <definedName name="theptam">[6]dg!$D$18</definedName>
    <definedName name="theptron1">[6]dg!$D$19</definedName>
    <definedName name="theptronc2">[6]dg!$D$21</definedName>
    <definedName name="THGO1pnc" localSheetId="4">#REF!</definedName>
    <definedName name="THGO1pnc">#REF!</definedName>
    <definedName name="thht" localSheetId="4">#REF!</definedName>
    <definedName name="thht">#REF!</definedName>
    <definedName name="THI">#REF!</definedName>
    <definedName name="thinghiem">#REF!</definedName>
    <definedName name="thinh">[105]gvl!$N$23</definedName>
    <definedName name="THîp_gia_trÞ_quyÕt_toan" localSheetId="4">#REF!</definedName>
    <definedName name="THîp_gia_trÞ_quyÕt_toan">#REF!</definedName>
    <definedName name="Thîp_kinh_phÝ_dao_dóc_mãng_dùng_trô" localSheetId="4">#REF!</definedName>
    <definedName name="Thîp_kinh_phÝ_dao_dóc_mãng_dùng_trô">#REF!</definedName>
    <definedName name="THîp_phat_tuyÕn_kho_bai_thi_cong" localSheetId="4">#REF!</definedName>
    <definedName name="THîp_phat_tuyÕn_kho_bai_thi_cong">#REF!</definedName>
    <definedName name="THîp_vèn_TBA35_22KV_1000KVA">#REF!</definedName>
    <definedName name="THîp_vl_nc_mtc_dît_1_thang_10_1996">#REF!</definedName>
    <definedName name="THK">'[1]COAT&amp;WRAP-QIOT-#3'!#REF!</definedName>
    <definedName name="THKP">#REF!</definedName>
    <definedName name="THKP160">'[5]dongia (2)'!#REF!</definedName>
    <definedName name="thkp3">#REF!</definedName>
    <definedName name="Þmong">#REF!</definedName>
    <definedName name="THMTC22">'[25]TH dz 22'!$J$165</definedName>
    <definedName name="Thñ_tôc_xin_cÊp_dÊt_lÖ_phÝ_cÊp_dÊt" localSheetId="4">#REF!</definedName>
    <definedName name="Thñ_tôc_xin_cÊp_dÊt_lÖ_phÝ_cÊp_dÊt">#REF!</definedName>
    <definedName name="THNC22">'[25]TH dz 22'!$I$165</definedName>
    <definedName name="ÞNXoldk" localSheetId="4">#REF!</definedName>
    <definedName name="ÞNXoldk">#REF!</definedName>
    <definedName name="Þsan" localSheetId="4">#REF!</definedName>
    <definedName name="Þsan">#REF!</definedName>
    <definedName name="thtr15" localSheetId="4">[5]giathanh1!#REF!</definedName>
    <definedName name="thtr15">[5]giathanh1!#REF!</definedName>
    <definedName name="thtt" localSheetId="4">#REF!</definedName>
    <definedName name="thtt">#REF!</definedName>
    <definedName name="thucthanh">'[151]Thuc thanh'!$E$29</definedName>
    <definedName name="THUEDKC" localSheetId="4">#REF!</definedName>
    <definedName name="THUEDKC">#REF!</definedName>
    <definedName name="THUEDKN" localSheetId="4">#REF!</definedName>
    <definedName name="THUEDKN">#REF!</definedName>
    <definedName name="THUELKPSCO" localSheetId="4">#REF!</definedName>
    <definedName name="THUELKPSCO">#REF!</definedName>
    <definedName name="THUELKPSNO">#REF!</definedName>
    <definedName name="THUEMA">#REF!</definedName>
    <definedName name="THUEPSC">#REF!</definedName>
    <definedName name="THUEPSN">#REF!</definedName>
    <definedName name="thuychuan">#REF!</definedName>
    <definedName name="THUYETMINH">[152]ptvt!$A$6:$X$128</definedName>
    <definedName name="THVL22">'[25]TH dz 22'!$H$165</definedName>
    <definedName name="THVT_A" localSheetId="4">[153]THVT!$F$9</definedName>
    <definedName name="THVT_A" localSheetId="1">[153]THVT!$F$9</definedName>
    <definedName name="THVT_A">[153]THVT!$F$9</definedName>
    <definedName name="Tien">#REF!</definedName>
    <definedName name="TIEN_LUONG_VAT_LIEU_XAY_DUNG">[56]bangtinh!#REF!</definedName>
    <definedName name="TIEN_LUONG_VAT_LIEU_XAY_DUNG_CHINH" localSheetId="4">#REF!</definedName>
    <definedName name="TIEN_LUONG_VAT_LIEU_XAY_DUNG_CHINH">#REF!</definedName>
    <definedName name="TIENKQKD" localSheetId="4">#REF!</definedName>
    <definedName name="TIENKQKD">#REF!</definedName>
    <definedName name="TIENLUONG" localSheetId="4">#REF!</definedName>
    <definedName name="TIENLUONG">#REF!</definedName>
    <definedName name="Tiepdia">[5]Tiepdia!$A:$IV</definedName>
    <definedName name="Tiepdiama">9500</definedName>
    <definedName name="TIEU_HAO_VAT_TU_DZ0.4KV">#REF!</definedName>
    <definedName name="TIEU_HAO_VAT_TU_DZ22KV">#REF!</definedName>
    <definedName name="TIEU_HAO_VAT_TU_TBA">#REF!</definedName>
    <definedName name="tigia">#REF!</definedName>
    <definedName name="TileStone">'[65]DGchitiet '!#REF!</definedName>
    <definedName name="Tim_cong">[154]DTCT!$A$8:$A$741</definedName>
    <definedName name="Tim_lan_xuat_hien_duong" localSheetId="4">#REF!</definedName>
    <definedName name="Tim_lan_xuat_hien_duong">#REF!</definedName>
    <definedName name="tim_xuat_hien" localSheetId="4">#REF!</definedName>
    <definedName name="tim_xuat_hien">#REF!</definedName>
    <definedName name="timbando" localSheetId="4">#REF!</definedName>
    <definedName name="timbando">#REF!</definedName>
    <definedName name="TITAN">#REF!</definedName>
    <definedName name="TK">#REF!</definedName>
    <definedName name="TKC" localSheetId="4">[147]CTGS!$F$7:$F$202</definedName>
    <definedName name="TKC" localSheetId="1">[147]CTGS!$F$7:$F$202</definedName>
    <definedName name="TKC">[147]CTGS!$F$7:$F$202</definedName>
    <definedName name="tkc_DL" localSheetId="4">#REF!</definedName>
    <definedName name="tkc_DL">#REF!</definedName>
    <definedName name="tkdc" localSheetId="4">#REF!</definedName>
    <definedName name="tkdc">#REF!</definedName>
    <definedName name="TKDC1" localSheetId="4">#REF!</definedName>
    <definedName name="TKDC1">#REF!</definedName>
    <definedName name="TKDF1">#REF!</definedName>
    <definedName name="TKN" localSheetId="4">[147]CTGS!$E$7:$E$202</definedName>
    <definedName name="TKN" localSheetId="1">[147]CTGS!$E$7:$E$202</definedName>
    <definedName name="TKN">[147]CTGS!$E$7:$E$202</definedName>
    <definedName name="tkn_DL" localSheetId="4">#REF!</definedName>
    <definedName name="tkn_DL">#REF!</definedName>
    <definedName name="TKP" localSheetId="4">#REF!</definedName>
    <definedName name="TKP">#REF!</definedName>
    <definedName name="TL" localSheetId="4">[18]ND!#REF!</definedName>
    <definedName name="TL">[18]ND!#REF!</definedName>
    <definedName name="TLAC120" localSheetId="4">#REF!</definedName>
    <definedName name="TLAC120">#REF!</definedName>
    <definedName name="TLAC35" localSheetId="4">#REF!</definedName>
    <definedName name="TLAC35">#REF!</definedName>
    <definedName name="TLAC50" localSheetId="4">#REF!</definedName>
    <definedName name="TLAC50">#REF!</definedName>
    <definedName name="TLAC70">#REF!</definedName>
    <definedName name="TLAC95">#REF!</definedName>
    <definedName name="TLCHINH">#REF!</definedName>
    <definedName name="tlcpc">#REF!</definedName>
    <definedName name="TLD">[16]Names!$D$8</definedName>
    <definedName name="tldf">#REF!</definedName>
    <definedName name="Tle">#REF!</definedName>
    <definedName name="tltkp">#REF!</definedName>
    <definedName name="TLY">[16]Names!$D$88</definedName>
    <definedName name="TMProtection">'[65]DGchitiet '!#REF!</definedName>
    <definedName name="tn1pinnc">'[5]thao-go'!#REF!</definedName>
    <definedName name="tn2mhnnc">'[5]thao-go'!#REF!</definedName>
    <definedName name="TNcan" localSheetId="4">#REF!</definedName>
    <definedName name="TNcan">#REF!</definedName>
    <definedName name="TNCM">'[5]CHITIET VL-NC-TT-3p'!#REF!</definedName>
    <definedName name="tnhnnc">'[5]thao-go'!#REF!</definedName>
    <definedName name="tnignc">'[5]thao-go'!#REF!</definedName>
    <definedName name="tnin190nc">'[5]thao-go'!#REF!</definedName>
    <definedName name="tnk" localSheetId="4">#REF!</definedName>
    <definedName name="tnk">#REF!</definedName>
    <definedName name="tnlnc">'[5]thao-go'!#REF!</definedName>
    <definedName name="tnnnc">'[5]thao-go'!#REF!</definedName>
    <definedName name="TNnuoc" localSheetId="4">#REF!</definedName>
    <definedName name="TNnuoc">#REF!</definedName>
    <definedName name="tno">[27]gVL!$Q$47</definedName>
    <definedName name="ton">'[104]DO AM DT'!$AC$84</definedName>
    <definedName name="tong" localSheetId="4">#REF!</definedName>
    <definedName name="tong">#REF!</definedName>
    <definedName name="tông" localSheetId="4">#REF!</definedName>
    <definedName name="tông">#REF!</definedName>
    <definedName name="TONG_GIA_TRI_CONG_TRINH" localSheetId="4">#REF!</definedName>
    <definedName name="TONG_GIA_TRI_CONG_TRINH">#REF!</definedName>
    <definedName name="TONG_HOP_CHI_TIET_XAY_DUNG" localSheetId="4">#REF!</definedName>
    <definedName name="TONG_HOP_CHI_TIET_XAY_DUNG">#REF!</definedName>
    <definedName name="TONG_HOP_KINH_PHI_DZ">#REF!</definedName>
    <definedName name="TONG_HOP_KINH_PHI_GIA_CONG_PHAN_LAP_DAT_DIEN">#REF!</definedName>
    <definedName name="TONG_HOP_KINH_PHI_PHAN_A_THUC_HIEN">#REF!</definedName>
    <definedName name="TONG_HOP_KINH_PHI_PHAN_DIEN">#REF!</definedName>
    <definedName name="TONG_HOP_KINH_PHI_THI_NGHIEM">[56]bangtinh!#REF!</definedName>
    <definedName name="TONG_HOP_THI_NGHIEM_DZ0.4KV" localSheetId="4">#REF!</definedName>
    <definedName name="TONG_HOP_THI_NGHIEM_DZ0.4KV">#REF!</definedName>
    <definedName name="TONG_HOP_THI_NGHIEM_DZ22KV" localSheetId="4">#REF!</definedName>
    <definedName name="TONG_HOP_THI_NGHIEM_DZ22KV">#REF!</definedName>
    <definedName name="TONG_HOP_VL_NC_MTC_15" localSheetId="4">#REF!</definedName>
    <definedName name="TONG_HOP_VL_NC_MTC_15">#REF!</definedName>
    <definedName name="TONG_HOP_VL_NC_MTC_35">#REF!</definedName>
    <definedName name="TONG_KE_DZ0.4KV">'[155]TONG KE DZ 0.4 KV'!#REF!</definedName>
    <definedName name="TONG_KE_TBA" localSheetId="4">#REF!</definedName>
    <definedName name="TONG_KE_TBA">#REF!</definedName>
    <definedName name="tongcayden" localSheetId="4">#REF!</definedName>
    <definedName name="tongcayden">#REF!</definedName>
    <definedName name="tongcayhotro" localSheetId="4">#REF!</definedName>
    <definedName name="tongcayhotro">#REF!</definedName>
    <definedName name="tongdt" localSheetId="4">[156]BO!#REF!</definedName>
    <definedName name="tongdt">[156]BO!#REF!</definedName>
    <definedName name="TONGKHOILUONG">'[157]PTVT (MAU)'!$G$9:$G$2662</definedName>
    <definedName name="TONGVATTU">'[157]PTVT (MAU)'!$C$9:$C$2662</definedName>
    <definedName name="total" localSheetId="4">#REF!</definedName>
    <definedName name="total">#REF!</definedName>
    <definedName name="totald">#REF!</definedName>
    <definedName name="totb">'[104]DO AM DT'!#REF!</definedName>
    <definedName name="totb1">'[104]DO AM DT'!#REF!</definedName>
    <definedName name="totb2">'[104]DO AM DT'!#REF!</definedName>
    <definedName name="totb3">'[104]DO AM DT'!#REF!</definedName>
    <definedName name="totb4">'[104]DO AM DT'!#REF!</definedName>
    <definedName name="totb5">'[104]DO AM DT'!#REF!</definedName>
    <definedName name="totb6">'[104]DO AM DT'!#REF!</definedName>
    <definedName name="TPLRP" localSheetId="4">#REF!</definedName>
    <definedName name="TPLRP">#REF!</definedName>
    <definedName name="tr1.1" localSheetId="4">#REF!</definedName>
    <definedName name="tr1.1">#REF!</definedName>
    <definedName name="tr1.2" localSheetId="4">#REF!</definedName>
    <definedName name="tr1.2">#REF!</definedName>
    <definedName name="TR15HT" localSheetId="4">'[5]TONGKE-HT'!#REF!</definedName>
    <definedName name="TR15HT">'[5]TONGKE-HT'!#REF!</definedName>
    <definedName name="TR16HT">'[5]TONGKE-HT'!#REF!</definedName>
    <definedName name="TR19HT">'[5]TONGKE-HT'!#REF!</definedName>
    <definedName name="tr1x15">[5]giathanh1!#REF!</definedName>
    <definedName name="TR20HT">'[5]TONGKE-HT'!#REF!</definedName>
    <definedName name="tr3x100">'[5]dongia (2)'!#REF!</definedName>
    <definedName name="Tra_DM_su_dung">#REF!</definedName>
    <definedName name="Tra_don_gia_KS">#REF!</definedName>
    <definedName name="Tra_DTCT">#REF!</definedName>
    <definedName name="Tra_gia_KS">'[158]Gia KS'!$A$8:$H$62</definedName>
    <definedName name="Tra_gia_VLKS">'[159]VL,NC'!$A$4:$D$488</definedName>
    <definedName name="Tra_gtxl_cong">#REF!</definedName>
    <definedName name="Tra_GTXLST">[160]DTCT!$C$10:$J$438</definedName>
    <definedName name="Tra_KS">'[161]Tra KS'!$B$5:$D$485</definedName>
    <definedName name="Tra_phan_tram">[162]Tra_bang!#REF!</definedName>
    <definedName name="Tra_tim_hang_mucPT_trung" localSheetId="4">#REF!</definedName>
    <definedName name="Tra_tim_hang_mucPT_trung">#REF!</definedName>
    <definedName name="Tra_TL" localSheetId="4">#REF!</definedName>
    <definedName name="Tra_TL">#REF!</definedName>
    <definedName name="Tra_ty_le2" localSheetId="4">#REF!</definedName>
    <definedName name="Tra_ty_le2">#REF!</definedName>
    <definedName name="Tra_ty_le3">#REF!</definedName>
    <definedName name="Tra_ty_le4">#REF!</definedName>
    <definedName name="Tra_ty_le5">#REF!</definedName>
    <definedName name="tra_vat_lieu1">'[163]tra-vat-lieu'!$G$4:$J$193</definedName>
    <definedName name="Tra_VL">[164]TVL!$A$1:$D$227</definedName>
    <definedName name="tra_VL_1">'[77]tra-vat-lieu'!$A$201:$H$215</definedName>
    <definedName name="tracdoc" localSheetId="4">#REF!</definedName>
    <definedName name="tracdoc">#REF!</definedName>
    <definedName name="Tracp" localSheetId="4">#REF!</definedName>
    <definedName name="Tracp">#REF!</definedName>
    <definedName name="TRADE2">#REF!</definedName>
    <definedName name="tram100">'[5]dongia (2)'!#REF!</definedName>
    <definedName name="tram1x25">'[5]dongia (2)'!#REF!</definedName>
    <definedName name="TRANSFORMER">'[109]NEW-PANEL'!#REF!</definedName>
    <definedName name="TraQ">[37]BANGTRA!$E$122:$G$128</definedName>
    <definedName name="TraTH">'[165]dtct cong'!$A$9:$A$649</definedName>
    <definedName name="trathua" localSheetId="4">#REF!</definedName>
    <definedName name="trathua">#REF!</definedName>
    <definedName name="TRAVL" localSheetId="4">#REF!</definedName>
    <definedName name="TRAVL">#REF!</definedName>
    <definedName name="tron250" localSheetId="4">#REF!</definedName>
    <definedName name="tron250">#REF!</definedName>
    <definedName name="tron80">#REF!</definedName>
    <definedName name="tronasp">[16]Names!$D$129</definedName>
    <definedName name="tronbt">[16]Names!$D$90</definedName>
    <definedName name="tru10mtc">'[5]t-h HA THE'!#REF!</definedName>
    <definedName name="tru8mtc">'[5]t-h HA THE'!#REF!</definedName>
    <definedName name="TS">[96]Ktmo!$P$3:$Z$11</definedName>
    <definedName name="tsI" localSheetId="4">#REF!</definedName>
    <definedName name="tsI">#REF!</definedName>
    <definedName name="TT" localSheetId="4">#REF!</definedName>
    <definedName name="TT">#REF!</definedName>
    <definedName name="TT_1P" localSheetId="4">#REF!</definedName>
    <definedName name="TT_1P">#REF!</definedName>
    <definedName name="TT_3p" localSheetId="4">#REF!</definedName>
    <definedName name="TT_3p">#REF!</definedName>
    <definedName name="tt1pnc" localSheetId="4">[57]CHITIET!#REF!</definedName>
    <definedName name="tt1pnc">[57]CHITIET!#REF!</definedName>
    <definedName name="tt1pvl" localSheetId="4">[57]CHITIET!#REF!</definedName>
    <definedName name="tt1pvl">[57]CHITIET!#REF!</definedName>
    <definedName name="tt3pnc">[57]CHITIET!#REF!</definedName>
    <definedName name="tt3pvl">[57]CHITIET!#REF!</definedName>
    <definedName name="ttam">[23]gVL!$N$21</definedName>
    <definedName name="ttbt">#REF!</definedName>
    <definedName name="TTDD">[5]TDTKP!$E$44+[5]TDTKP!$F$44+[5]TDTKP!$G$44</definedName>
    <definedName name="TTDD1P">[166]TDTKP!$F$46</definedName>
    <definedName name="TTDD3P">[166]TDTKP!$D$46</definedName>
    <definedName name="ttdd3pct">[166]TDTKP!$E$46</definedName>
    <definedName name="TTDDCT3p">[5]TDTKP1!#REF!</definedName>
    <definedName name="TTDKKH">'[166]DK-KH'!$F$9</definedName>
    <definedName name="tthi" localSheetId="4">#REF!</definedName>
    <definedName name="tthi">#REF!</definedName>
    <definedName name="TTK3p">'[5]TONGKE3p '!$C$295</definedName>
    <definedName name="ttronmk" localSheetId="4">#REF!</definedName>
    <definedName name="ttronmk">#REF!</definedName>
    <definedName name="ttt">'[7]CT Thang Mo'!$B$309:$M$309</definedName>
    <definedName name="tttb">'[7]CT Thang Mo'!$B$431:$I$431</definedName>
    <definedName name="TTTR">[166]TDTKP!$H$46</definedName>
    <definedName name="TU">[167]dutoan!$I$50</definedName>
    <definedName name="tuoi" localSheetId="4">#REF!</definedName>
    <definedName name="tuoi">#REF!</definedName>
    <definedName name="tv75nc" localSheetId="4">#REF!</definedName>
    <definedName name="tv75nc">#REF!</definedName>
    <definedName name="tv75vl" localSheetId="4">#REF!</definedName>
    <definedName name="tv75vl">#REF!</definedName>
    <definedName name="tx1pignc" localSheetId="4">'[5]thao-go'!#REF!</definedName>
    <definedName name="tx1pignc">'[5]thao-go'!#REF!</definedName>
    <definedName name="tx1pindnc" localSheetId="4">'[5]thao-go'!#REF!</definedName>
    <definedName name="tx1pindnc">'[5]thao-go'!#REF!</definedName>
    <definedName name="tx1pingnc">'[5]thao-go'!#REF!</definedName>
    <definedName name="tx1pintnc">'[5]thao-go'!#REF!</definedName>
    <definedName name="tx1pitnc">'[5]thao-go'!#REF!</definedName>
    <definedName name="tx2mhnnc">'[5]thao-go'!#REF!</definedName>
    <definedName name="tx2mitnc">'[5]thao-go'!#REF!</definedName>
    <definedName name="txhnnc">'[5]thao-go'!#REF!</definedName>
    <definedName name="txig1nc">'[5]thao-go'!#REF!</definedName>
    <definedName name="txin190nc">'[5]thao-go'!#REF!</definedName>
    <definedName name="txinnc">'[5]thao-go'!#REF!</definedName>
    <definedName name="txit1nc">'[5]thao-go'!#REF!</definedName>
    <definedName name="ty_le" localSheetId="4">#REF!</definedName>
    <definedName name="ty_le">#REF!</definedName>
    <definedName name="Ty_Le_1" localSheetId="4">#REF!</definedName>
    <definedName name="Ty_Le_1">#REF!</definedName>
    <definedName name="ty_le_BTN">#REF!</definedName>
    <definedName name="Ty_le1">#REF!</definedName>
    <definedName name="tygia">#REF!</definedName>
    <definedName name="tyle_pvon">[99]KT!#REF!</definedName>
    <definedName name="TYÛGIAÙ" localSheetId="4">#REF!</definedName>
    <definedName name="TYÛGIAÙ">#REF!</definedName>
    <definedName name="U" localSheetId="4">#REF!</definedName>
    <definedName name="U">#REF!</definedName>
    <definedName name="UONDOC">[150]phi!$A$3:$D$222</definedName>
    <definedName name="usd">[21]Blad1!#REF!</definedName>
    <definedName name="V">#REF!</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1">[40]Input!#REF!</definedName>
    <definedName name="V_2">[40]Input!#REF!</definedName>
    <definedName name="V_3">[40]Input!#REF!</definedName>
    <definedName name="V_4">[40]Input!#REF!</definedName>
    <definedName name="VA">[18]ND!#REF!</definedName>
    <definedName name="VaiLoc" localSheetId="4">#REF!</definedName>
    <definedName name="VaiLoc">#REF!</definedName>
    <definedName name="Value0" localSheetId="4">#REF!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[56]bangtinh!#REF!</definedName>
    <definedName name="VAN_CHUYEN_DUONG_DAI_DZ0.4KV" localSheetId="4">#REF!</definedName>
    <definedName name="VAN_CHUYEN_DUONG_DAI_DZ0.4KV">#REF!</definedName>
    <definedName name="VAN_CHUYEN_DUONG_DAI_DZ22KV" localSheetId="4">#REF!</definedName>
    <definedName name="VAN_CHUYEN_DUONG_DAI_DZ22KV">#REF!</definedName>
    <definedName name="VAN_CHUYEN_DUONG_DAI_TBA" localSheetId="4">#REF!</definedName>
    <definedName name="VAN_CHUYEN_DUONG_DAI_TBA">#REF!</definedName>
    <definedName name="VAN_CHUYEN_TRUNG_CHUYEN" localSheetId="4">[56]bangtinh!#REF!</definedName>
    <definedName name="VAN_CHUYEN_TRUNG_CHUYEN">[56]bangtinh!#REF!</definedName>
    <definedName name="VAN_CHUYEN_VAT_TU_CHUNG" localSheetId="4">#REF!</definedName>
    <definedName name="VAN_CHUYEN_VAT_TU_CHUNG">#REF!</definedName>
    <definedName name="VAN_CHUYEN_VLXD_DEN_HIEN_TRUONG" localSheetId="4">[56]bangtinh!#REF!</definedName>
    <definedName name="VAN_CHUYEN_VLXD_DEN_HIEN_TRUONG">[56]bangtinh!#REF!</definedName>
    <definedName name="VAN_TRUNG_CHUYEN_VAT_TU_CHUNG" localSheetId="4">#REF!</definedName>
    <definedName name="VAN_TRUNG_CHUYEN_VAT_TU_CHUNG">#REF!</definedName>
    <definedName name="VARIINST" localSheetId="4">#REF!</definedName>
    <definedName name="VARIINST">#REF!</definedName>
    <definedName name="VARIPURC">#REF!</definedName>
    <definedName name="VAT">#REF!</definedName>
    <definedName name="VAT_LIEU_DEN_CHAN_CONG_TRINH">#REF!</definedName>
    <definedName name="VATks">#REF!</definedName>
    <definedName name="VATLIEU">[136]DuToanPTTT!$I$25</definedName>
    <definedName name="vbtchongnuocm300">#REF!</definedName>
    <definedName name="vbtm150">#REF!</definedName>
    <definedName name="vbtm300">#REF!</definedName>
    <definedName name="vbtm400">#REF!</definedName>
    <definedName name="VC_HD">#REF!</definedName>
    <definedName name="vc3.">'[7]CT  PL'!$B$125:$H$125</definedName>
    <definedName name="vca">'[7]CT  PL'!$B$25:$H$25</definedName>
    <definedName name="VCBVAI" localSheetId="4">#REF!</definedName>
    <definedName name="VCBVAI">#REF!</definedName>
    <definedName name="vccot" localSheetId="4">#REF!</definedName>
    <definedName name="vccot">#REF!</definedName>
    <definedName name="vccot.">'[7]CT  PL'!$B$8:$H$8</definedName>
    <definedName name="vcdbt">'[7]CT Thang Mo'!$B$220:$I$220</definedName>
    <definedName name="vcdc.">'[168]Chi tiet'!#REF!</definedName>
    <definedName name="vcdd">'[7]CT Thang Mo'!$B$182:$H$182</definedName>
    <definedName name="vcdd_tba">[89]VCDD_TBA!$S$13</definedName>
    <definedName name="VCDD22">[25]VCDD_22!$S$19</definedName>
    <definedName name="VCDD3p">'[5]KPVC-BD '!#REF!</definedName>
    <definedName name="VCDDCS" localSheetId="4">#REF!</definedName>
    <definedName name="VCDDCS">#REF!</definedName>
    <definedName name="vcdt">'[7]CT Thang Mo'!$B$406:$I$406</definedName>
    <definedName name="vcdtb">'[7]CT Thang Mo'!$B$432:$I$432</definedName>
    <definedName name="VCHT">[17]VC!#REF!</definedName>
    <definedName name="vcp2ma">#REF!</definedName>
    <definedName name="vcp2shtk">#REF!</definedName>
    <definedName name="vctb">#REF!</definedName>
    <definedName name="vctt">'[7]CT  PL'!$B$288:$H$288</definedName>
    <definedName name="VCVBT1">'[5]VCV-BE-TONG'!$G$11</definedName>
    <definedName name="VCVBT2">'[5]VCV-BE-TONG'!$G$17</definedName>
    <definedName name="vd3p">#REF!</definedName>
    <definedName name="vdkt">[27]gVL!$Q$55</definedName>
    <definedName name="VËn_chuyÓn_duêng_dai_trung_chuyÓn">#REF!</definedName>
    <definedName name="VËt_liÖu_phÇn_DZ35kv">#REF!</definedName>
    <definedName name="vitri">'[169]ap gia NT ny 248-266'!#REF!</definedName>
    <definedName name="vk">[16]Names!$D$59</definedName>
    <definedName name="vkcauthang">#REF!</definedName>
    <definedName name="vksan">#REF!</definedName>
    <definedName name="vkt_thendong">#REF!</definedName>
    <definedName name="VL">#REF!</definedName>
    <definedName name="VL_CHINH">#REF!</definedName>
    <definedName name="VL_TN">#REF!</definedName>
    <definedName name="VL_VANAN">#REF!</definedName>
    <definedName name="VL020.030">'[12]20.030'!$G$2</definedName>
    <definedName name="VL020.050">'[12]20.050'!$G$3</definedName>
    <definedName name="VL020.060">'[12]20.060'!$G$2</definedName>
    <definedName name="VL040.010">'[12]40.010'!$G$2</definedName>
    <definedName name="vl1p" localSheetId="4">#REF!</definedName>
    <definedName name="vl1p">#REF!</definedName>
    <definedName name="vl3p">#REF!</definedName>
    <definedName name="Vlcap0.7">#REF!</definedName>
    <definedName name="VLcap1">#REF!</definedName>
    <definedName name="VLCHINH">#REF!</definedName>
    <definedName name="VLCS_ÂG">#REF!</definedName>
    <definedName name="VLCS_NÂG">#REF!</definedName>
    <definedName name="vldd" localSheetId="4">#REF!</definedName>
    <definedName name="vldd">#REF!</definedName>
    <definedName name="vldn400" localSheetId="4">#REF!</definedName>
    <definedName name="vldn400">#REF!</definedName>
    <definedName name="vldn600" localSheetId="4">#REF!</definedName>
    <definedName name="vldn600">#REF!</definedName>
    <definedName name="vlga1110">#REF!</definedName>
    <definedName name="vlga1111">#REF!</definedName>
    <definedName name="vlga2111">#REF!</definedName>
    <definedName name="vlga5110">#REF!</definedName>
    <definedName name="vlha1121">#REF!</definedName>
    <definedName name="vlha1212">#REF!</definedName>
    <definedName name="vlha1213">#REF!</definedName>
    <definedName name="vlha2112">#REF!</definedName>
    <definedName name="vlha2113">#REF!</definedName>
    <definedName name="vlha2313">#REF!</definedName>
    <definedName name="vlha3213">#REF!</definedName>
    <definedName name="vlha6112">#REF!</definedName>
    <definedName name="vlha6113">#REF!</definedName>
    <definedName name="vlha6222">#REF!</definedName>
    <definedName name="vlha8113">#REF!</definedName>
    <definedName name="VLHC">[5]TNHCHINH!$I$38</definedName>
    <definedName name="vlhg4112" localSheetId="4">#REF!</definedName>
    <definedName name="vlhg4112">#REF!</definedName>
    <definedName name="vlhg4113" localSheetId="4">#REF!</definedName>
    <definedName name="vlhg4113">#REF!</definedName>
    <definedName name="vlhg6423" localSheetId="4">#REF!</definedName>
    <definedName name="vlhg6423">#REF!</definedName>
    <definedName name="vlia2111">#REF!</definedName>
    <definedName name="vlia2121">#REF!</definedName>
    <definedName name="vlia2511">#REF!</definedName>
    <definedName name="vlia2521">#REF!</definedName>
    <definedName name="vlib3611">#REF!</definedName>
    <definedName name="vlib3621">#REF!</definedName>
    <definedName name="VLIEU">#REF!</definedName>
    <definedName name="vlka2320">#REF!</definedName>
    <definedName name="vlkq6110">#REF!</definedName>
    <definedName name="vlla5110">#REF!</definedName>
    <definedName name="VLM">#REF!</definedName>
    <definedName name="VLNC">#REF!</definedName>
    <definedName name="VLP_NC_MTC_PHAN_DAY_SU_PHU_KIEN">[56]bangtinh!#REF!</definedName>
    <definedName name="vltr" localSheetId="4">#REF!</definedName>
    <definedName name="vltr">#REF!</definedName>
    <definedName name="vltram" localSheetId="4">#REF!</definedName>
    <definedName name="vltram">#REF!</definedName>
    <definedName name="vlud3310" localSheetId="4">#REF!</definedName>
    <definedName name="vlud3310">#REF!</definedName>
    <definedName name="vlud7310">#REF!</definedName>
    <definedName name="vlvb2122">#REF!</definedName>
    <definedName name="vlvb3130">#REF!</definedName>
    <definedName name="vlzj7110">#REF!</definedName>
    <definedName name="vlzj7180">#REF!</definedName>
    <definedName name="vm">[40]Input!#REF!</definedName>
    <definedName name="vm1.">[40]Input!#REF!</definedName>
    <definedName name="vm2.">[40]Input!#REF!</definedName>
    <definedName name="vn1.">[40]Input!#REF!</definedName>
    <definedName name="vn2.">[40]Input!#REF!</definedName>
    <definedName name="Vnc" localSheetId="4">#REF!</definedName>
    <definedName name="Vnc">#REF!</definedName>
    <definedName name="voi">'[170]Gia vat tu'!#REF!</definedName>
    <definedName name="Vr">'[44]B-B'!$F$59</definedName>
    <definedName name="vr3p" localSheetId="4">#REF!</definedName>
    <definedName name="vr3p">#REF!</definedName>
    <definedName name="VT" localSheetId="4">#REF!</definedName>
    <definedName name="VT">#REF!</definedName>
    <definedName name="vt1pbs" localSheetId="4">'[5]lam-moi'!#REF!</definedName>
    <definedName name="vt1pbs">'[5]lam-moi'!#REF!</definedName>
    <definedName name="VTB" localSheetId="4">#REF!</definedName>
    <definedName name="VTB">#REF!</definedName>
    <definedName name="vtbs" localSheetId="4">'[5]lam-moi'!#REF!</definedName>
    <definedName name="vtbs">'[5]lam-moi'!#REF!</definedName>
    <definedName name="vtbtt" localSheetId="4">#REF!</definedName>
    <definedName name="vtbtt">#REF!</definedName>
    <definedName name="VTTB">[26]DLNS!$G$4:$J$13</definedName>
    <definedName name="Vu" localSheetId="4">#REF!</definedName>
    <definedName name="Vu">#REF!</definedName>
    <definedName name="Vu_" localSheetId="4">#REF!</definedName>
    <definedName name="Vu_">#REF!</definedName>
    <definedName name="vua" localSheetId="4">#REF!</definedName>
    <definedName name="vua">#REF!</definedName>
    <definedName name="vung_CL">#REF!</definedName>
    <definedName name="vung_mm1">#REF!</definedName>
    <definedName name="vung_mm2">#REF!</definedName>
    <definedName name="vungcongtong">#REF!</definedName>
    <definedName name="VungDuoiDuThau">#REF!</definedName>
    <definedName name="VungKLVatTu">[171]ChiTiet!#REF!</definedName>
    <definedName name="VungTL" localSheetId="4">#REF!</definedName>
    <definedName name="VungTL">#REF!</definedName>
    <definedName name="vungtongmoma" localSheetId="4">#REF!</definedName>
    <definedName name="vungtongmoma">#REF!</definedName>
    <definedName name="Vvl" localSheetId="4">#REF!</definedName>
    <definedName name="Vvl">#REF!</definedName>
    <definedName name="VXL">#REF!</definedName>
    <definedName name="vxltt">#REF!</definedName>
    <definedName name="Vxm">#REF!</definedName>
    <definedName name="W">#REF!</definedName>
    <definedName name="wl">#REF!</definedName>
    <definedName name="wrn.chi._.tiÆt." localSheetId="4" hidden="1">{#N/A,#N/A,FALSE,"Chi tiÆt"}</definedName>
    <definedName name="wrn.chi._.tiÆt." localSheetId="2" hidden="1">{#N/A,#N/A,FALSE,"Chi tiÆt"}</definedName>
    <definedName name="wrn.chi._.tiÆt." localSheetId="3" hidden="1">{#N/A,#N/A,FALSE,"Chi tiÆt"}</definedName>
    <definedName name="wrn.chi._.tiÆt." localSheetId="1" hidden="1">{#N/A,#N/A,FALSE,"Chi tiÆt"}</definedName>
    <definedName name="wrn.chi._.tiÆt." hidden="1">{#N/A,#N/A,FALSE,"Chi tiÆt"}</definedName>
    <definedName name="wrn.l" localSheetId="3" hidden="1">{#N/A,#N/A,FALSE,"Sheet2"}</definedName>
    <definedName name="wrn.l" hidden="1">{#N/A,#N/A,FALSE,"Sheet2"}</definedName>
    <definedName name="wrn.L." localSheetId="4" hidden="1">{#N/A,#N/A,FALSE,"Sheet2"}</definedName>
    <definedName name="wrn.L." localSheetId="2" hidden="1">{#N/A,#N/A,FALSE,"Sheet2"}</definedName>
    <definedName name="wrn.L." localSheetId="3" hidden="1">{#N/A,#N/A,FALSE,"Sheet2"}</definedName>
    <definedName name="wrn.L." localSheetId="1" hidden="1">{#N/A,#N/A,FALSE,"Sheet2"}</definedName>
    <definedName name="wrn.L." hidden="1">{#N/A,#N/A,FALSE,"Sheet2"}</definedName>
    <definedName name="wrn.vd." localSheetId="4" hidden="1">{#N/A,#N/A,TRUE,"BT M200 da 10x20"}</definedName>
    <definedName name="wrn.vd." localSheetId="2" hidden="1">{#N/A,#N/A,TRUE,"BT M200 da 10x20"}</definedName>
    <definedName name="wrn.vd." localSheetId="3" hidden="1">{#N/A,#N/A,TRUE,"BT M200 da 10x20"}</definedName>
    <definedName name="wrn.vd." localSheetId="1" hidden="1">{#N/A,#N/A,TRUE,"BT M200 da 10x20"}</definedName>
    <definedName name="wrn.vd." hidden="1">{#N/A,#N/A,TRUE,"BT M200 da 10x20"}</definedName>
    <definedName name="Ws">#REF!</definedName>
    <definedName name="Wss">#REF!</definedName>
    <definedName name="Wst">#REF!</definedName>
    <definedName name="wt">#REF!</definedName>
    <definedName name="X">#REF!</definedName>
    <definedName name="X_hien">'[172]303+303'!$A$9:$A$128</definedName>
    <definedName name="x17dnc">[17]chitiet!#REF!</definedName>
    <definedName name="x17dvl">[17]chitiet!#REF!</definedName>
    <definedName name="x17knc">[17]chitiet!#REF!</definedName>
    <definedName name="x17kvl">[17]chitiet!#REF!</definedName>
    <definedName name="X1pFCOnc">'[5]CHITIET VL-NC-TT -1p'!#REF!</definedName>
    <definedName name="X1pFCOvc">'[5]CHITIET VL-NC-TT -1p'!#REF!</definedName>
    <definedName name="X1pFCOvl">'[5]CHITIET VL-NC-TT -1p'!#REF!</definedName>
    <definedName name="x1pignc">'[5]lam-moi'!#REF!</definedName>
    <definedName name="X1pIGvc">'[5]CHITIET VL-NC-TT -1p'!#REF!</definedName>
    <definedName name="x1pigvl">'[5]lam-moi'!#REF!</definedName>
    <definedName name="x1pind">[17]VC!#REF!</definedName>
    <definedName name="x1pindnc">[60]CHITIET!#REF!</definedName>
    <definedName name="x1pindvl">[60]CHITIET!#REF!</definedName>
    <definedName name="x1ping">[17]VC!#REF!</definedName>
    <definedName name="x1pingnc" localSheetId="4">#REF!</definedName>
    <definedName name="x1pingnc">#REF!</definedName>
    <definedName name="x1pingvl" localSheetId="4">#REF!</definedName>
    <definedName name="x1pingvl">#REF!</definedName>
    <definedName name="x1pint">[17]VC!#REF!</definedName>
    <definedName name="x1pintnc">'[5]lam-moi'!#REF!</definedName>
    <definedName name="X1pINTvc">'[5]CHITIET VL-NC-TT -1p'!#REF!</definedName>
    <definedName name="x1pintvl">'[5]lam-moi'!#REF!</definedName>
    <definedName name="x1pitnc">'[5]lam-moi'!#REF!</definedName>
    <definedName name="X1pITvc">'[5]CHITIET VL-NC-TT -1p'!#REF!</definedName>
    <definedName name="x1pitvl">'[5]lam-moi'!#REF!</definedName>
    <definedName name="x20knc">[17]chitiet!#REF!</definedName>
    <definedName name="x20kvl">[17]chitiet!#REF!</definedName>
    <definedName name="x22knc">[17]chitiet!#REF!</definedName>
    <definedName name="x22kvl">[17]chitiet!#REF!</definedName>
    <definedName name="x2mig1nc">'[5]lam-moi'!#REF!</definedName>
    <definedName name="x2mig1vl">'[5]lam-moi'!#REF!</definedName>
    <definedName name="x2min1nc">'[5]lam-moi'!#REF!</definedName>
    <definedName name="x2min1vl">'[5]lam-moi'!#REF!</definedName>
    <definedName name="x2mit1vl">'[5]lam-moi'!#REF!</definedName>
    <definedName name="x2mitnc">'[5]lam-moi'!#REF!</definedName>
    <definedName name="XADZ04" localSheetId="4">#REF!</definedName>
    <definedName name="XADZ04" localSheetId="1">#REF!</definedName>
    <definedName name="XADZ04">#REF!</definedName>
    <definedName name="Xæí_lyï_tiãúp_âëa_xaî_Hæång_Phong" localSheetId="4">#REF!</definedName>
    <definedName name="Xæí_lyï_tiãúp_âëa_xaî_Hæång_Phong">#REF!</definedName>
    <definedName name="xaïon">#REF!</definedName>
    <definedName name="xama">[173]TSO_CHUNG!$C$7</definedName>
    <definedName name="xason">[173]TSO_CHUNG!$C$8</definedName>
    <definedName name="XCCDZ22" localSheetId="4">#REF!</definedName>
    <definedName name="XCCDZ22" localSheetId="1">#REF!</definedName>
    <definedName name="XCCDZ22">#REF!</definedName>
    <definedName name="XCCT">0.5</definedName>
    <definedName name="xchinh_sach">#REF!</definedName>
    <definedName name="XCT">#REF!</definedName>
    <definedName name="XDAUTRAMDZ22" localSheetId="1">#REF!</definedName>
    <definedName name="XDAUTRAMDZ22">#REF!</definedName>
    <definedName name="XDDZ22" localSheetId="1">#REF!</definedName>
    <definedName name="XDDZ22">#REF!</definedName>
    <definedName name="XDGHDZ22" localSheetId="1">#REF!</definedName>
    <definedName name="XDGHDZ22">#REF!</definedName>
    <definedName name="XDHDZ22" localSheetId="1">#REF!</definedName>
    <definedName name="XDHDZ22">#REF!</definedName>
    <definedName name="xdsnc" localSheetId="4">#REF!</definedName>
    <definedName name="xdsnc">#REF!</definedName>
    <definedName name="xdsvl" localSheetId="4">#REF!</definedName>
    <definedName name="xdsvl">#REF!</definedName>
    <definedName name="XDTDZ22" localSheetId="4">#REF!</definedName>
    <definedName name="XDTDZ22" localSheetId="1">#REF!</definedName>
    <definedName name="XDTDZ22">#REF!</definedName>
    <definedName name="xfco">[17]VC!#REF!</definedName>
    <definedName name="xfco3p">#REF!</definedName>
    <definedName name="xfconc">[57]CHITIET!$G$212</definedName>
    <definedName name="xfconc3p">'[137]CHITIET VL-NC'!$G$94</definedName>
    <definedName name="xfcotnc" localSheetId="4">#REF!</definedName>
    <definedName name="xfcotnc">#REF!</definedName>
    <definedName name="xfcotvl" localSheetId="4">#REF!</definedName>
    <definedName name="xfcotvl">#REF!</definedName>
    <definedName name="xfcovl">[57]CHITIET!$G$207</definedName>
    <definedName name="xfcovl3p">'[137]CHITIET VL-NC'!$G$90</definedName>
    <definedName name="xfnc">'[5]lam-moi'!#REF!</definedName>
    <definedName name="XFTDZ22" localSheetId="4">#REF!</definedName>
    <definedName name="XFTDZ22" localSheetId="1">#REF!</definedName>
    <definedName name="XFTDZ22">#REF!</definedName>
    <definedName name="xfvl" localSheetId="4">'[5]lam-moi'!#REF!</definedName>
    <definedName name="xfvl">'[5]lam-moi'!#REF!</definedName>
    <definedName name="xh" localSheetId="4">#REF!</definedName>
    <definedName name="xh">#REF!</definedName>
    <definedName name="xhn" localSheetId="4">[17]VC!#REF!</definedName>
    <definedName name="xhn">[17]VC!#REF!</definedName>
    <definedName name="xhnnc" localSheetId="4">[60]CHITIET!#REF!</definedName>
    <definedName name="xhnnc">[60]CHITIET!#REF!</definedName>
    <definedName name="xhnvl">[60]CHITIET!#REF!</definedName>
    <definedName name="XHT" localSheetId="4">#REF!</definedName>
    <definedName name="XHT">#REF!</definedName>
    <definedName name="xig" localSheetId="4">[17]VC!#REF!</definedName>
    <definedName name="xig">[17]VC!#REF!</definedName>
    <definedName name="xig1" localSheetId="4">[17]VC!#REF!</definedName>
    <definedName name="xig1">[17]VC!#REF!</definedName>
    <definedName name="xig1nc" localSheetId="4">[60]CHITIET!#REF!</definedName>
    <definedName name="xig1nc">[60]CHITIET!#REF!</definedName>
    <definedName name="xig1p" localSheetId="4">#REF!</definedName>
    <definedName name="xig1p">#REF!</definedName>
    <definedName name="xig1pnc">[57]CHITIET!$G$256</definedName>
    <definedName name="xig1pvl">[57]CHITIET!$G$253</definedName>
    <definedName name="xig1vl">[60]CHITIET!#REF!</definedName>
    <definedName name="xig2nc">'[5]lam-moi'!#REF!</definedName>
    <definedName name="xig2vl">'[5]lam-moi'!#REF!</definedName>
    <definedName name="xig3p" localSheetId="4">#REF!</definedName>
    <definedName name="xig3p">#REF!</definedName>
    <definedName name="xiggnc">'[137]CHITIET VL-NC'!$G$57</definedName>
    <definedName name="xiggvl">'[137]CHITIET VL-NC'!$G$53</definedName>
    <definedName name="xignc">[57]CHITIET!$G$202</definedName>
    <definedName name="xignc3p" localSheetId="4">#REF!</definedName>
    <definedName name="xignc3p">#REF!</definedName>
    <definedName name="xigvl">[57]CHITIET!$G$196</definedName>
    <definedName name="xigvl3p" localSheetId="4">#REF!</definedName>
    <definedName name="xigvl3p">#REF!</definedName>
    <definedName name="xin" localSheetId="4">[17]VC!#REF!</definedName>
    <definedName name="xin">[17]VC!#REF!</definedName>
    <definedName name="xin190" localSheetId="4">[17]VC!#REF!</definedName>
    <definedName name="xin190">[17]VC!#REF!</definedName>
    <definedName name="xin1903p" localSheetId="4">#REF!</definedName>
    <definedName name="xin1903p">#REF!</definedName>
    <definedName name="xin190nc">[57]CHITIET!$G$222</definedName>
    <definedName name="xin190nc3p">'[137]CHITIET VL-NC'!$G$76</definedName>
    <definedName name="xin190vl">[57]CHITIET!$G$216</definedName>
    <definedName name="xin190vl3p">'[137]CHITIET VL-NC'!$G$72</definedName>
    <definedName name="xin2903p" localSheetId="4">#REF!</definedName>
    <definedName name="xin2903p">#REF!</definedName>
    <definedName name="xin290nc3p" localSheetId="4">#REF!</definedName>
    <definedName name="xin290nc3p">#REF!</definedName>
    <definedName name="xin290vl3p" localSheetId="4">#REF!</definedName>
    <definedName name="xin290vl3p">#REF!</definedName>
    <definedName name="xin3p">#REF!</definedName>
    <definedName name="xin901nc">[57]CHITIET!$G$279</definedName>
    <definedName name="xin901vl">[57]CHITIET!$G$274</definedName>
    <definedName name="xind">[17]VC!#REF!</definedName>
    <definedName name="xind1p">#REF!</definedName>
    <definedName name="xind1pnc">[57]CHITIET!$G$271</definedName>
    <definedName name="xind1pvl">[57]CHITIET!$G$266</definedName>
    <definedName name="xind3p" localSheetId="4">#REF!</definedName>
    <definedName name="xind3p">#REF!</definedName>
    <definedName name="xindnc">[57]CHITIET!$G$243</definedName>
    <definedName name="xindnc1p" localSheetId="4">#REF!</definedName>
    <definedName name="xindnc1p">#REF!</definedName>
    <definedName name="xindnc3p">'[137]CHITIET VL-NC'!$G$85</definedName>
    <definedName name="xindvl">[57]CHITIET!$G$238</definedName>
    <definedName name="xindvl1p" localSheetId="4">#REF!</definedName>
    <definedName name="xindvl1p">#REF!</definedName>
    <definedName name="xindvl3p">'[137]CHITIET VL-NC'!$G$80</definedName>
    <definedName name="xing1p" localSheetId="4">#REF!</definedName>
    <definedName name="xing1p">#REF!</definedName>
    <definedName name="xing1pnc">[57]CHITIET!$G$263</definedName>
    <definedName name="xing1pvl">[57]CHITIET!$G$259</definedName>
    <definedName name="xingnc1p" localSheetId="4">#REF!</definedName>
    <definedName name="xingnc1p">#REF!</definedName>
    <definedName name="xingvl1p" localSheetId="4">#REF!</definedName>
    <definedName name="xingvl1p">#REF!</definedName>
    <definedName name="xinnc">[57]CHITIET!$G$233</definedName>
    <definedName name="xinnc3p" localSheetId="4">#REF!</definedName>
    <definedName name="xinnc3p">#REF!</definedName>
    <definedName name="xint1p" localSheetId="4">#REF!</definedName>
    <definedName name="xint1p">#REF!</definedName>
    <definedName name="xinvl">[57]CHITIET!$G$226</definedName>
    <definedName name="xinvl3p" localSheetId="4">#REF!</definedName>
    <definedName name="xinvl3p">#REF!</definedName>
    <definedName name="xit" localSheetId="4">[17]VC!#REF!</definedName>
    <definedName name="xit">[17]VC!#REF!</definedName>
    <definedName name="xit1" localSheetId="4">[17]VC!#REF!</definedName>
    <definedName name="xit1">[17]VC!#REF!</definedName>
    <definedName name="xit1nc" localSheetId="4">[60]CHITIET!#REF!</definedName>
    <definedName name="xit1nc">[60]CHITIET!#REF!</definedName>
    <definedName name="xit1p" localSheetId="4">#REF!</definedName>
    <definedName name="xit1p">#REF!</definedName>
    <definedName name="xit1pnc">[57]CHITIET!$G$250</definedName>
    <definedName name="xit1pvl">[57]CHITIET!$G$247</definedName>
    <definedName name="xit1vl">[60]CHITIET!#REF!</definedName>
    <definedName name="xit2nc">'[5]lam-moi'!#REF!</definedName>
    <definedName name="xit2nc3p" localSheetId="4">#REF!</definedName>
    <definedName name="xit2nc3p">#REF!</definedName>
    <definedName name="xit2vl">'[5]lam-moi'!#REF!</definedName>
    <definedName name="xit2vl3p" localSheetId="4">#REF!</definedName>
    <definedName name="xit2vl3p">#REF!</definedName>
    <definedName name="xit3p" localSheetId="4">#REF!</definedName>
    <definedName name="xit3p">#REF!</definedName>
    <definedName name="xitnc">[57]CHITIET!$G$191</definedName>
    <definedName name="xitnc3p" localSheetId="4">#REF!</definedName>
    <definedName name="xitnc3p">#REF!</definedName>
    <definedName name="xittnc">'[137]CHITIET VL-NC'!$G$48</definedName>
    <definedName name="xittvl">'[137]CHITIET VL-NC'!$G$44</definedName>
    <definedName name="xitvl">[57]CHITIET!$G$185</definedName>
    <definedName name="xitvl3p" localSheetId="4">#REF!</definedName>
    <definedName name="xitvl3p">#REF!</definedName>
    <definedName name="xl" localSheetId="4">#REF!</definedName>
    <definedName name="xl">#REF!</definedName>
    <definedName name="xlc" localSheetId="4">#REF!</definedName>
    <definedName name="xlc">#REF!</definedName>
    <definedName name="xlk">#REF!</definedName>
    <definedName name="xltba22.04">#REF!</definedName>
    <definedName name="xltt">#REF!</definedName>
    <definedName name="xm">[80]gvl!$N$16</definedName>
    <definedName name="xmcax" localSheetId="4">#REF!</definedName>
    <definedName name="xmcax">#REF!</definedName>
    <definedName name="xmpc30">[15]dg!$D$14</definedName>
    <definedName name="xmpc40">'[49]Gia VL'!#REF!</definedName>
    <definedName name="xn" localSheetId="4">#REF!</definedName>
    <definedName name="xn">#REF!</definedName>
    <definedName name="XNDZ22" localSheetId="4">#REF!</definedName>
    <definedName name="XNDZ22" localSheetId="1">#REF!</definedName>
    <definedName name="XNDZ22">#REF!</definedName>
    <definedName name="XNHDZ22" localSheetId="1">#REF!</definedName>
    <definedName name="XNHDZ22">#REF!</definedName>
    <definedName name="XNTDZ22" localSheetId="1">#REF!</definedName>
    <definedName name="XNTDZ22">#REF!</definedName>
    <definedName name="xom">#REF!</definedName>
    <definedName name="XPSDZ22" localSheetId="1">#REF!</definedName>
    <definedName name="XPSDZ22">#REF!</definedName>
    <definedName name="xr1nc">[60]CHITIET!#REF!</definedName>
    <definedName name="xr1vl">[60]CHITIET!#REF!</definedName>
    <definedName name="xthua" localSheetId="4">#REF!</definedName>
    <definedName name="xthua">#REF!</definedName>
    <definedName name="xtr3pnc" localSheetId="4">#REF!</definedName>
    <definedName name="xtr3pnc">#REF!</definedName>
    <definedName name="xtr3pvl" localSheetId="4">#REF!</definedName>
    <definedName name="xtr3pvl">#REF!</definedName>
    <definedName name="Xuán_Sån_Hoa_Haì" localSheetId="4">'[174]T Chuan'!#REF!</definedName>
    <definedName name="Xuán_Sån_Hoa_Haì" localSheetId="1">'[174]T Chuan'!#REF!</definedName>
    <definedName name="Xuán_Sån_Hoa_Haì">'[174]T Chuan'!#REF!</definedName>
    <definedName name="xuat_hien">[175]DTCT!$D$7:$D$227</definedName>
    <definedName name="Xuat_hien1">[176]DTCT!$A$7:$A$238</definedName>
    <definedName name="xuc0.6">[16]Names!$D$126</definedName>
    <definedName name="xuc1.25">[16]Names!$D$118</definedName>
    <definedName name="y">#REF!</definedName>
    <definedName name="Z">#REF!</definedName>
    <definedName name="Zbtn">[177]kpxld!#REF!</definedName>
    <definedName name="Zct">[178]kpxlc!$G$19</definedName>
    <definedName name="Zd1m">[179]kpxlc!#REF!</definedName>
    <definedName name="Zdtr">[178]kpxld!$G$20</definedName>
    <definedName name="zfg" localSheetId="4">#REF!</definedName>
    <definedName name="zfg">#REF!</definedName>
    <definedName name="Zip" localSheetId="4">#REF!</definedName>
    <definedName name="Zip">#REF!</definedName>
    <definedName name="zl" localSheetId="4">#REF!</definedName>
    <definedName name="zl">#REF!</definedName>
    <definedName name="Zma">[178]kpxlc!$F$19</definedName>
    <definedName name="Zmo">[178]kpxlc!$E$19</definedName>
    <definedName name="Zn">[180]kpxld!#REF!</definedName>
    <definedName name="Ztluy">[178]kpxld!$F$20</definedName>
    <definedName name="Zw" localSheetId="4">#REF!</definedName>
    <definedName name="Zw">#REF!</definedName>
    <definedName name="ZYX" localSheetId="4">#REF!</definedName>
    <definedName name="ZYX">#REF!</definedName>
    <definedName name="ZZZ">#REF!</definedName>
    <definedName name="전">#REF!</definedName>
    <definedName name="주택사업본부">#REF!</definedName>
    <definedName name="철구사업본부">#REF!</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13" i="62" l="1"/>
  <c r="E35" i="56" l="1"/>
  <c r="G27" i="56" l="1"/>
  <c r="L249" i="62"/>
  <c r="F287" i="62"/>
  <c r="L158" i="66" l="1"/>
  <c r="H15" i="56"/>
  <c r="R156" i="66"/>
  <c r="Q156" i="66"/>
  <c r="S156" i="66" s="1"/>
  <c r="T156" i="66" s="1"/>
  <c r="H283" i="62"/>
  <c r="H217" i="33"/>
  <c r="L15" i="66" l="1"/>
  <c r="O158" i="66"/>
  <c r="H14" i="56"/>
  <c r="B8" i="66" l="1"/>
  <c r="E36" i="56" l="1"/>
  <c r="E34" i="56"/>
  <c r="H8" i="62" l="1"/>
  <c r="H282" i="62" l="1"/>
  <c r="H280" i="62"/>
  <c r="H279" i="62"/>
  <c r="H278" i="62"/>
  <c r="H277" i="62"/>
  <c r="H276" i="62"/>
  <c r="H274" i="62"/>
  <c r="H273" i="62"/>
  <c r="H271" i="62"/>
  <c r="H270" i="62"/>
  <c r="H269" i="62"/>
  <c r="H268" i="62"/>
  <c r="H267" i="62"/>
  <c r="H266" i="62"/>
  <c r="H265" i="62"/>
  <c r="H260" i="62"/>
  <c r="H259" i="62"/>
  <c r="H258" i="62"/>
  <c r="H255" i="62"/>
  <c r="H254" i="62"/>
  <c r="H253" i="62"/>
  <c r="H246" i="62"/>
  <c r="H245" i="62"/>
  <c r="H243" i="62"/>
  <c r="H242" i="62"/>
  <c r="H241" i="62"/>
  <c r="H240" i="62"/>
  <c r="H235" i="62"/>
  <c r="H234" i="62"/>
  <c r="H233" i="62"/>
  <c r="H231" i="62"/>
  <c r="H230" i="62"/>
  <c r="H229" i="62"/>
  <c r="H225" i="62"/>
  <c r="H224" i="62"/>
  <c r="H220" i="62"/>
  <c r="H217" i="62"/>
  <c r="H216" i="62"/>
  <c r="H215" i="62"/>
  <c r="H206" i="62"/>
  <c r="H203" i="62"/>
  <c r="H200" i="62"/>
  <c r="H197" i="62"/>
  <c r="H196" i="62"/>
  <c r="H195" i="62"/>
  <c r="H194" i="62"/>
  <c r="H193" i="62"/>
  <c r="H191" i="62"/>
  <c r="H190" i="62"/>
  <c r="H187" i="62"/>
  <c r="H184" i="62"/>
  <c r="H183" i="62"/>
  <c r="H182" i="62"/>
  <c r="H181" i="62"/>
  <c r="H180" i="62"/>
  <c r="H178" i="62"/>
  <c r="H177" i="62"/>
  <c r="H175" i="62"/>
  <c r="H174" i="62"/>
  <c r="H168" i="62"/>
  <c r="H167" i="62"/>
  <c r="H166" i="62"/>
  <c r="H165" i="62"/>
  <c r="H164" i="62"/>
  <c r="H161" i="62"/>
  <c r="H160" i="62"/>
  <c r="H157" i="62"/>
  <c r="H153" i="62"/>
  <c r="H152" i="62"/>
  <c r="H151" i="62"/>
  <c r="H150" i="62"/>
  <c r="H149" i="62"/>
  <c r="H147" i="62"/>
  <c r="H146" i="62"/>
  <c r="H144" i="62"/>
  <c r="H135" i="62"/>
  <c r="H134" i="62"/>
  <c r="H132" i="62"/>
  <c r="H131" i="62"/>
  <c r="H130" i="62"/>
  <c r="H129" i="62"/>
  <c r="H126" i="62"/>
  <c r="H121" i="62"/>
  <c r="H120" i="62"/>
  <c r="H119" i="62"/>
  <c r="H118" i="62"/>
  <c r="H117" i="62"/>
  <c r="H115" i="62"/>
  <c r="H111" i="62"/>
  <c r="H109" i="62"/>
  <c r="H107" i="62"/>
  <c r="H106" i="62"/>
  <c r="H102" i="62"/>
  <c r="H100" i="62"/>
  <c r="H96" i="62"/>
  <c r="H94" i="62"/>
  <c r="H91" i="62"/>
  <c r="H88" i="62"/>
  <c r="H86" i="62"/>
  <c r="H84" i="62"/>
  <c r="H83" i="62"/>
  <c r="H82" i="62"/>
  <c r="H80" i="62"/>
  <c r="H79" i="62"/>
  <c r="H77" i="62"/>
  <c r="H76" i="62"/>
  <c r="H75" i="62"/>
  <c r="H74" i="62"/>
  <c r="H72" i="62"/>
  <c r="H70" i="62"/>
  <c r="H69" i="62"/>
  <c r="H68" i="62"/>
  <c r="H65" i="62"/>
  <c r="H64" i="62"/>
  <c r="H63" i="62"/>
  <c r="H62" i="62"/>
  <c r="H61" i="62"/>
  <c r="H59" i="62"/>
  <c r="H58" i="62"/>
  <c r="H56" i="62"/>
  <c r="H53" i="62"/>
  <c r="H51" i="62"/>
  <c r="H50" i="62"/>
  <c r="H48" i="62"/>
  <c r="H47" i="62"/>
  <c r="H45" i="62"/>
  <c r="H43" i="62"/>
  <c r="H40" i="62"/>
  <c r="H39" i="62"/>
  <c r="H38" i="62"/>
  <c r="H37" i="62"/>
  <c r="H35" i="62"/>
  <c r="H33" i="62"/>
  <c r="H30" i="62"/>
  <c r="H28" i="62"/>
  <c r="H24" i="62"/>
  <c r="H18" i="62"/>
  <c r="H17" i="62"/>
  <c r="H13" i="62"/>
  <c r="H12" i="62"/>
  <c r="H11" i="62"/>
  <c r="H10" i="62"/>
  <c r="H9" i="62"/>
  <c r="G29" i="56"/>
  <c r="H29" i="56" s="1"/>
  <c r="G28" i="56"/>
  <c r="H28" i="56" s="1"/>
  <c r="H27" i="56"/>
  <c r="G26" i="56"/>
  <c r="H26" i="56" s="1"/>
  <c r="G25" i="56"/>
  <c r="H25" i="56" s="1"/>
  <c r="G24" i="56"/>
  <c r="H24" i="56" s="1"/>
  <c r="G23" i="56"/>
  <c r="H23" i="56" s="1"/>
  <c r="G22" i="56"/>
  <c r="H22" i="56" s="1"/>
  <c r="G21" i="56"/>
  <c r="H21" i="56" s="1"/>
  <c r="G20" i="56"/>
  <c r="H20" i="56" s="1"/>
  <c r="G19" i="56"/>
  <c r="H19" i="56" s="1"/>
  <c r="G18" i="56"/>
  <c r="H18" i="56" s="1"/>
  <c r="G17" i="56"/>
  <c r="H17" i="56" s="1"/>
  <c r="G290" i="46" l="1"/>
  <c r="I34" i="56"/>
  <c r="H34" i="56"/>
  <c r="H35" i="56"/>
  <c r="H36" i="56"/>
  <c r="E33" i="56"/>
  <c r="H33" i="56" s="1"/>
  <c r="E37" i="56"/>
  <c r="H37" i="56" s="1"/>
  <c r="E32" i="56"/>
  <c r="H32" i="56" s="1"/>
  <c r="L174" i="66"/>
  <c r="L172" i="66"/>
  <c r="L170" i="66"/>
  <c r="L168" i="66"/>
  <c r="L166" i="66"/>
  <c r="L164" i="66"/>
  <c r="L162" i="66"/>
  <c r="L160" i="66"/>
  <c r="L156" i="66"/>
  <c r="L155" i="66"/>
  <c r="L154" i="66"/>
  <c r="L152" i="66"/>
  <c r="L150" i="66"/>
  <c r="L148" i="66"/>
  <c r="L146" i="66"/>
  <c r="L144" i="66"/>
  <c r="L142" i="66"/>
  <c r="L140" i="66"/>
  <c r="L138" i="66"/>
  <c r="L136" i="66"/>
  <c r="L135" i="66"/>
  <c r="L133" i="66"/>
  <c r="L131" i="66"/>
  <c r="L130" i="66"/>
  <c r="L128" i="66"/>
  <c r="L127" i="66"/>
  <c r="L125" i="66"/>
  <c r="L123" i="66"/>
  <c r="L121" i="66"/>
  <c r="L119" i="66"/>
  <c r="L117" i="66"/>
  <c r="L115" i="66"/>
  <c r="L113" i="66"/>
  <c r="L112" i="66"/>
  <c r="L110" i="66"/>
  <c r="L108" i="66"/>
  <c r="L106" i="66"/>
  <c r="L104" i="66"/>
  <c r="L102" i="66"/>
  <c r="L100" i="66"/>
  <c r="L98" i="66"/>
  <c r="L96" i="66"/>
  <c r="L94" i="66"/>
  <c r="L92" i="66"/>
  <c r="L90" i="66"/>
  <c r="L89" i="66"/>
  <c r="L88" i="66"/>
  <c r="L86" i="66"/>
  <c r="L84" i="66"/>
  <c r="L82" i="66"/>
  <c r="L80" i="66"/>
  <c r="L78" i="66"/>
  <c r="L77" i="66"/>
  <c r="L75" i="66"/>
  <c r="L73" i="66"/>
  <c r="L72" i="66"/>
  <c r="L71" i="66"/>
  <c r="L69" i="66"/>
  <c r="L67" i="66"/>
  <c r="L66" i="66"/>
  <c r="L64" i="66"/>
  <c r="L62" i="66"/>
  <c r="L60" i="66"/>
  <c r="L59" i="66"/>
  <c r="L58" i="66"/>
  <c r="L56" i="66"/>
  <c r="L54" i="66"/>
  <c r="L53" i="66"/>
  <c r="L51" i="66"/>
  <c r="L49" i="66"/>
  <c r="L47" i="66"/>
  <c r="L45" i="66"/>
  <c r="L43" i="66"/>
  <c r="L41" i="66"/>
  <c r="L39" i="66"/>
  <c r="L37" i="66"/>
  <c r="L36" i="66"/>
  <c r="L34" i="66"/>
  <c r="L33" i="66"/>
  <c r="L31" i="66"/>
  <c r="L29" i="66"/>
  <c r="L27" i="66"/>
  <c r="L25" i="66"/>
  <c r="L23" i="66"/>
  <c r="L21" i="66"/>
  <c r="L19" i="66"/>
  <c r="L18" i="66"/>
  <c r="L17" i="66"/>
  <c r="L13" i="66"/>
  <c r="L11" i="66"/>
  <c r="L9" i="66"/>
  <c r="H31" i="56" l="1"/>
  <c r="H16" i="56"/>
  <c r="H13" i="56"/>
  <c r="H12" i="56"/>
  <c r="H11" i="56"/>
  <c r="H10" i="56"/>
  <c r="H9" i="56"/>
  <c r="H8" i="56"/>
  <c r="J277" i="60"/>
  <c r="I277" i="60"/>
  <c r="J157" i="60"/>
  <c r="I157" i="60"/>
  <c r="J156" i="60"/>
  <c r="I156" i="60"/>
  <c r="H7" i="56" l="1"/>
  <c r="H6" i="56" s="1"/>
  <c r="L156" i="60"/>
  <c r="L157" i="60"/>
  <c r="L277" i="60"/>
  <c r="B249" i="62"/>
  <c r="L155" i="60" l="1"/>
  <c r="M155" i="60" s="1"/>
  <c r="I54" i="46"/>
  <c r="M54" i="46" s="1"/>
  <c r="N54" i="46" s="1"/>
  <c r="D38" i="33" s="1"/>
  <c r="B38" i="33"/>
  <c r="I13" i="62"/>
  <c r="D151" i="62" l="1"/>
  <c r="C151" i="62"/>
  <c r="E132" i="62"/>
  <c r="B105" i="62" l="1"/>
  <c r="A9" i="46"/>
  <c r="I8" i="60"/>
  <c r="A10" i="46" l="1"/>
  <c r="A11" i="46" s="1"/>
  <c r="A12" i="46" l="1"/>
  <c r="B7" i="33"/>
  <c r="B485" i="60"/>
  <c r="B483" i="60"/>
  <c r="B470" i="60"/>
  <c r="B461" i="60"/>
  <c r="B445" i="60"/>
  <c r="B441" i="60"/>
  <c r="B432" i="60"/>
  <c r="B421" i="60"/>
  <c r="B419" i="60"/>
  <c r="B403" i="60"/>
  <c r="B401" i="60"/>
  <c r="B383" i="60"/>
  <c r="B376" i="60"/>
  <c r="B371" i="60"/>
  <c r="B359" i="60"/>
  <c r="B355" i="60"/>
  <c r="B347" i="60"/>
  <c r="B343" i="60"/>
  <c r="B338" i="60"/>
  <c r="B318" i="60"/>
  <c r="B316" i="60"/>
  <c r="B301" i="60"/>
  <c r="B295" i="60"/>
  <c r="B287" i="60"/>
  <c r="B265" i="60"/>
  <c r="B260" i="60"/>
  <c r="B240" i="60"/>
  <c r="B238" i="60"/>
  <c r="B214" i="60"/>
  <c r="B204" i="60"/>
  <c r="B197" i="60"/>
  <c r="A13" i="46" l="1"/>
  <c r="B194" i="60"/>
  <c r="B190" i="60"/>
  <c r="B186" i="60"/>
  <c r="B180" i="60"/>
  <c r="B175" i="60"/>
  <c r="B171" i="60"/>
  <c r="B168" i="60"/>
  <c r="B163" i="60"/>
  <c r="B161" i="60"/>
  <c r="B155" i="60"/>
  <c r="B150" i="60"/>
  <c r="B119" i="60"/>
  <c r="B111" i="60"/>
  <c r="B109" i="60"/>
  <c r="B97" i="60"/>
  <c r="B68" i="60"/>
  <c r="B55" i="60"/>
  <c r="B50" i="60"/>
  <c r="B31" i="60"/>
  <c r="B23" i="60"/>
  <c r="B7" i="60"/>
  <c r="B171" i="66"/>
  <c r="B165" i="66"/>
  <c r="B157" i="66"/>
  <c r="B141" i="66"/>
  <c r="B134" i="66"/>
  <c r="B129" i="66"/>
  <c r="B120" i="66"/>
  <c r="B118" i="66"/>
  <c r="B114" i="66"/>
  <c r="B109" i="66"/>
  <c r="B107" i="66"/>
  <c r="B101" i="66"/>
  <c r="B99" i="66"/>
  <c r="B97" i="66"/>
  <c r="B95" i="66"/>
  <c r="B83" i="66"/>
  <c r="B76" i="66"/>
  <c r="B74" i="66"/>
  <c r="B70" i="66"/>
  <c r="B68" i="66"/>
  <c r="B65" i="66"/>
  <c r="B63" i="66"/>
  <c r="A14" i="46" l="1"/>
  <c r="B61" i="66"/>
  <c r="B48" i="66"/>
  <c r="B46" i="66"/>
  <c r="B42" i="66"/>
  <c r="A16" i="46" l="1"/>
  <c r="A18" i="46" s="1"/>
  <c r="A19" i="46" s="1"/>
  <c r="B22" i="66"/>
  <c r="A20" i="46" l="1"/>
  <c r="A21" i="46" l="1"/>
  <c r="Q14" i="46"/>
  <c r="L260" i="62"/>
  <c r="L261" i="62"/>
  <c r="L262" i="62"/>
  <c r="L263" i="62"/>
  <c r="L264" i="62"/>
  <c r="L265" i="62"/>
  <c r="L266" i="62"/>
  <c r="L267" i="62"/>
  <c r="L268" i="62"/>
  <c r="L269" i="62"/>
  <c r="L270" i="62"/>
  <c r="L271" i="62"/>
  <c r="L272" i="62"/>
  <c r="L273" i="62"/>
  <c r="L274" i="62"/>
  <c r="L275" i="62"/>
  <c r="L276" i="62"/>
  <c r="L277" i="62"/>
  <c r="L278" i="62"/>
  <c r="L279" i="62"/>
  <c r="L280" i="62"/>
  <c r="L281" i="62"/>
  <c r="L282" i="62"/>
  <c r="L283" i="62"/>
  <c r="L284" i="62"/>
  <c r="L285" i="62"/>
  <c r="L286" i="62"/>
  <c r="L177" i="62"/>
  <c r="L178" i="62"/>
  <c r="L179" i="62"/>
  <c r="L180" i="62"/>
  <c r="L181" i="62"/>
  <c r="L182" i="62"/>
  <c r="L183" i="62"/>
  <c r="L184" i="62"/>
  <c r="L185" i="62"/>
  <c r="L186" i="62"/>
  <c r="L187" i="62"/>
  <c r="L188" i="62"/>
  <c r="L189" i="62"/>
  <c r="L190" i="62"/>
  <c r="L191" i="62"/>
  <c r="L192" i="62"/>
  <c r="L193" i="62"/>
  <c r="L194" i="62"/>
  <c r="L195" i="62"/>
  <c r="L196" i="62"/>
  <c r="L197" i="62"/>
  <c r="L198" i="62"/>
  <c r="L199" i="62"/>
  <c r="L200" i="62"/>
  <c r="L201" i="62"/>
  <c r="L202" i="62"/>
  <c r="L203" i="62"/>
  <c r="L204" i="62"/>
  <c r="L205" i="62"/>
  <c r="L206" i="62"/>
  <c r="L207" i="62"/>
  <c r="L208" i="62"/>
  <c r="L209" i="62"/>
  <c r="L210" i="62"/>
  <c r="L211" i="62"/>
  <c r="L212" i="62"/>
  <c r="L213" i="62"/>
  <c r="L214" i="62"/>
  <c r="L215" i="62"/>
  <c r="L216" i="62"/>
  <c r="L217" i="62"/>
  <c r="L218" i="62"/>
  <c r="L219" i="62"/>
  <c r="L220" i="62"/>
  <c r="L221" i="62"/>
  <c r="L222" i="62"/>
  <c r="L223" i="62"/>
  <c r="L224" i="62"/>
  <c r="L225" i="62"/>
  <c r="L226" i="62"/>
  <c r="L227" i="62"/>
  <c r="L228" i="62"/>
  <c r="L229" i="62"/>
  <c r="L230" i="62"/>
  <c r="L231" i="62"/>
  <c r="L232" i="62"/>
  <c r="L233" i="62"/>
  <c r="L234" i="62"/>
  <c r="L235" i="62"/>
  <c r="L236" i="62"/>
  <c r="L237" i="62"/>
  <c r="L238" i="62"/>
  <c r="L239" i="62"/>
  <c r="L240" i="62"/>
  <c r="L241" i="62"/>
  <c r="L242" i="62"/>
  <c r="L243" i="62"/>
  <c r="L244" i="62"/>
  <c r="L245" i="62"/>
  <c r="L246" i="62"/>
  <c r="L247" i="62"/>
  <c r="L248" i="62"/>
  <c r="L250" i="62"/>
  <c r="L251" i="62"/>
  <c r="L252" i="62"/>
  <c r="L253" i="62"/>
  <c r="L254" i="62"/>
  <c r="L255" i="62"/>
  <c r="L256" i="62"/>
  <c r="L257" i="62"/>
  <c r="L258" i="62"/>
  <c r="L259" i="62"/>
  <c r="L176" i="62"/>
  <c r="L8" i="62"/>
  <c r="L9" i="62"/>
  <c r="L10" i="62"/>
  <c r="L11" i="62"/>
  <c r="L12" i="62"/>
  <c r="L13" i="62"/>
  <c r="L14" i="62"/>
  <c r="L15" i="62"/>
  <c r="L16" i="62"/>
  <c r="L17" i="62"/>
  <c r="L18" i="62"/>
  <c r="L19" i="62"/>
  <c r="L20" i="62"/>
  <c r="L21" i="62"/>
  <c r="L22" i="62"/>
  <c r="L23" i="62"/>
  <c r="L24" i="62"/>
  <c r="L25" i="62"/>
  <c r="L26" i="62"/>
  <c r="L27" i="62"/>
  <c r="L28" i="62"/>
  <c r="L29" i="62"/>
  <c r="L30" i="62"/>
  <c r="L31" i="62"/>
  <c r="L32" i="62"/>
  <c r="L33" i="62"/>
  <c r="L34" i="62"/>
  <c r="L35" i="62"/>
  <c r="L36" i="62"/>
  <c r="L37" i="62"/>
  <c r="L38" i="62"/>
  <c r="L39" i="62"/>
  <c r="L40" i="62"/>
  <c r="L41" i="62"/>
  <c r="L42" i="62"/>
  <c r="L43" i="62"/>
  <c r="L44" i="62"/>
  <c r="L45" i="62"/>
  <c r="L46" i="62"/>
  <c r="L47" i="62"/>
  <c r="L48" i="62"/>
  <c r="L49" i="62"/>
  <c r="L50" i="62"/>
  <c r="L51" i="62"/>
  <c r="L52" i="62"/>
  <c r="L53" i="62"/>
  <c r="L54" i="62"/>
  <c r="L55" i="62"/>
  <c r="L56" i="62"/>
  <c r="L57" i="62"/>
  <c r="L58" i="62"/>
  <c r="L59" i="62"/>
  <c r="L60" i="62"/>
  <c r="L61" i="62"/>
  <c r="L62" i="62"/>
  <c r="L63" i="62"/>
  <c r="L64" i="62"/>
  <c r="L65" i="62"/>
  <c r="L66" i="62"/>
  <c r="L67" i="62"/>
  <c r="L68" i="62"/>
  <c r="L69" i="62"/>
  <c r="L70" i="62"/>
  <c r="L72" i="62"/>
  <c r="L73" i="62"/>
  <c r="L74" i="62"/>
  <c r="L75" i="62"/>
  <c r="L76" i="62"/>
  <c r="L77" i="62"/>
  <c r="L78" i="62"/>
  <c r="L79" i="62"/>
  <c r="L80" i="62"/>
  <c r="L81" i="62"/>
  <c r="L82" i="62"/>
  <c r="L83" i="62"/>
  <c r="L84" i="62"/>
  <c r="L85" i="62"/>
  <c r="L86" i="62"/>
  <c r="L87" i="62"/>
  <c r="L88" i="62"/>
  <c r="L89" i="62"/>
  <c r="L90" i="62"/>
  <c r="L91" i="62"/>
  <c r="L92" i="62"/>
  <c r="L93" i="62"/>
  <c r="L94" i="62"/>
  <c r="L95" i="62"/>
  <c r="L96" i="62"/>
  <c r="L97" i="62"/>
  <c r="L98" i="62"/>
  <c r="L99" i="62"/>
  <c r="L100" i="62"/>
  <c r="L101" i="62"/>
  <c r="L102" i="62"/>
  <c r="L103" i="62"/>
  <c r="L104" i="62"/>
  <c r="L105" i="62"/>
  <c r="L106" i="62"/>
  <c r="L107" i="62"/>
  <c r="L108" i="62"/>
  <c r="L109" i="62"/>
  <c r="L110" i="62"/>
  <c r="L111" i="62"/>
  <c r="L112" i="62"/>
  <c r="L113" i="62"/>
  <c r="L114" i="62"/>
  <c r="L115" i="62"/>
  <c r="L116" i="62"/>
  <c r="L117" i="62"/>
  <c r="L118" i="62"/>
  <c r="L119" i="62"/>
  <c r="L120" i="62"/>
  <c r="L121" i="62"/>
  <c r="L122" i="62"/>
  <c r="L123" i="62"/>
  <c r="L124" i="62"/>
  <c r="L125" i="62"/>
  <c r="L126" i="62"/>
  <c r="L127" i="62"/>
  <c r="L128" i="62"/>
  <c r="L129" i="62"/>
  <c r="L130" i="62"/>
  <c r="L131" i="62"/>
  <c r="L132" i="62"/>
  <c r="L133" i="62"/>
  <c r="L134" i="62"/>
  <c r="L135" i="62"/>
  <c r="L136" i="62"/>
  <c r="L137" i="62"/>
  <c r="L138" i="62"/>
  <c r="L139" i="62"/>
  <c r="L140" i="62"/>
  <c r="L141" i="62"/>
  <c r="L142" i="62"/>
  <c r="L143" i="62"/>
  <c r="L144" i="62"/>
  <c r="L145" i="62"/>
  <c r="L146" i="62"/>
  <c r="L147" i="62"/>
  <c r="L148" i="62"/>
  <c r="L149" i="62"/>
  <c r="L151" i="62"/>
  <c r="L152" i="62"/>
  <c r="L153" i="62"/>
  <c r="L154" i="62"/>
  <c r="L155" i="62"/>
  <c r="L156" i="62"/>
  <c r="L157" i="62"/>
  <c r="L158" i="62"/>
  <c r="L159" i="62"/>
  <c r="L160" i="62"/>
  <c r="L161" i="62"/>
  <c r="L162" i="62"/>
  <c r="L163" i="62"/>
  <c r="L164" i="62"/>
  <c r="L165" i="62"/>
  <c r="L166" i="62"/>
  <c r="L167" i="62"/>
  <c r="L168" i="62"/>
  <c r="L169" i="62"/>
  <c r="L170" i="62"/>
  <c r="L171" i="62"/>
  <c r="L172" i="62"/>
  <c r="L173" i="62"/>
  <c r="L174" i="62"/>
  <c r="L175" i="62"/>
  <c r="L7" i="62"/>
  <c r="L6" i="62"/>
  <c r="A25" i="46" l="1"/>
  <c r="A67" i="66"/>
  <c r="A66" i="66"/>
  <c r="L65" i="66"/>
  <c r="M65" i="66" s="1"/>
  <c r="E78" i="33" s="1"/>
  <c r="A174" i="66"/>
  <c r="A172" i="66"/>
  <c r="A170" i="66"/>
  <c r="A168" i="66"/>
  <c r="A166" i="66"/>
  <c r="A164" i="66"/>
  <c r="A162" i="66"/>
  <c r="A160" i="66"/>
  <c r="A158" i="66"/>
  <c r="A156" i="66"/>
  <c r="A155" i="66"/>
  <c r="L153" i="66"/>
  <c r="A154" i="66"/>
  <c r="A152" i="66"/>
  <c r="A150" i="66"/>
  <c r="A148" i="66"/>
  <c r="A146" i="66"/>
  <c r="A144" i="66"/>
  <c r="A142" i="66"/>
  <c r="A140" i="66"/>
  <c r="A138" i="66"/>
  <c r="A136" i="66"/>
  <c r="A135" i="66"/>
  <c r="A133" i="66"/>
  <c r="A131" i="66"/>
  <c r="A130" i="66"/>
  <c r="A128" i="66"/>
  <c r="L126" i="66"/>
  <c r="A127" i="66"/>
  <c r="A125" i="66"/>
  <c r="A123" i="66"/>
  <c r="A121" i="66"/>
  <c r="A119" i="66"/>
  <c r="A117" i="66"/>
  <c r="A115" i="66"/>
  <c r="L111" i="66"/>
  <c r="M111" i="66" s="1"/>
  <c r="A110" i="66"/>
  <c r="A108" i="66"/>
  <c r="A106" i="66"/>
  <c r="A104" i="66"/>
  <c r="A102" i="66"/>
  <c r="A100" i="66"/>
  <c r="A98" i="66"/>
  <c r="A96" i="66"/>
  <c r="A94" i="66"/>
  <c r="A92" i="66"/>
  <c r="A90" i="66"/>
  <c r="A89" i="66"/>
  <c r="A88" i="66"/>
  <c r="A86" i="66"/>
  <c r="A84" i="66"/>
  <c r="A82" i="66"/>
  <c r="A80" i="66"/>
  <c r="A78" i="66"/>
  <c r="A77" i="66"/>
  <c r="A75" i="66"/>
  <c r="A73" i="66"/>
  <c r="A72" i="66"/>
  <c r="A71" i="66"/>
  <c r="A69" i="66"/>
  <c r="A64" i="66"/>
  <c r="A62" i="66"/>
  <c r="A60" i="66"/>
  <c r="A59" i="66"/>
  <c r="A58" i="66"/>
  <c r="A56" i="66"/>
  <c r="A54" i="66"/>
  <c r="L52" i="66"/>
  <c r="A53" i="66"/>
  <c r="A51" i="66"/>
  <c r="A49" i="66"/>
  <c r="A45" i="66"/>
  <c r="A47" i="66"/>
  <c r="A43" i="66"/>
  <c r="A41" i="66"/>
  <c r="A39" i="66"/>
  <c r="A37" i="66"/>
  <c r="A36" i="66"/>
  <c r="A34" i="66"/>
  <c r="A33" i="66"/>
  <c r="A31" i="66"/>
  <c r="A29" i="66"/>
  <c r="A27" i="66"/>
  <c r="A25" i="66"/>
  <c r="A23" i="66"/>
  <c r="A21" i="66"/>
  <c r="A19" i="66"/>
  <c r="A18" i="66"/>
  <c r="A17" i="66"/>
  <c r="A15" i="66"/>
  <c r="A13" i="66"/>
  <c r="A27" i="46" l="1"/>
  <c r="J37" i="60"/>
  <c r="I37" i="60"/>
  <c r="J36" i="60"/>
  <c r="I36" i="60"/>
  <c r="J35" i="60"/>
  <c r="I35" i="60"/>
  <c r="J34" i="60"/>
  <c r="I34" i="60"/>
  <c r="J33" i="60"/>
  <c r="I33" i="60"/>
  <c r="J32" i="60"/>
  <c r="I32" i="60"/>
  <c r="L34" i="60" l="1"/>
  <c r="A29" i="46"/>
  <c r="L32" i="60"/>
  <c r="L33" i="60"/>
  <c r="L35" i="60"/>
  <c r="L36" i="60"/>
  <c r="L37" i="60"/>
  <c r="L203" i="60"/>
  <c r="L202" i="60"/>
  <c r="A30" i="46" l="1"/>
  <c r="L201" i="60"/>
  <c r="L8" i="66"/>
  <c r="A31" i="46" l="1"/>
  <c r="M8" i="66"/>
  <c r="F140" i="33"/>
  <c r="F70" i="33"/>
  <c r="A32" i="46" l="1"/>
  <c r="E6" i="33"/>
  <c r="B197" i="33"/>
  <c r="A34" i="46" l="1"/>
  <c r="I7" i="62"/>
  <c r="I8" i="62"/>
  <c r="I9" i="62"/>
  <c r="I10" i="62"/>
  <c r="I11" i="62"/>
  <c r="I12" i="62"/>
  <c r="I14" i="62"/>
  <c r="I15" i="62"/>
  <c r="I16" i="62"/>
  <c r="I17" i="62"/>
  <c r="I18" i="62"/>
  <c r="I19" i="62"/>
  <c r="I20" i="62"/>
  <c r="I21" i="62"/>
  <c r="I22" i="62"/>
  <c r="I23" i="62"/>
  <c r="I24" i="62"/>
  <c r="I25" i="62"/>
  <c r="I26" i="62"/>
  <c r="I27" i="62"/>
  <c r="I28" i="62"/>
  <c r="I29" i="62"/>
  <c r="I30" i="62"/>
  <c r="I31" i="62"/>
  <c r="I32" i="62"/>
  <c r="I33" i="62"/>
  <c r="I35" i="62"/>
  <c r="I36" i="62"/>
  <c r="I37" i="62"/>
  <c r="I38" i="62"/>
  <c r="I39" i="62"/>
  <c r="I40" i="62"/>
  <c r="I43" i="62"/>
  <c r="I44" i="62"/>
  <c r="I45" i="62"/>
  <c r="I46" i="62"/>
  <c r="I47" i="62"/>
  <c r="I48" i="62"/>
  <c r="I49" i="62"/>
  <c r="I50" i="62"/>
  <c r="I51" i="62"/>
  <c r="I52" i="62"/>
  <c r="I53" i="62"/>
  <c r="I54" i="62"/>
  <c r="I55" i="62"/>
  <c r="I56" i="62"/>
  <c r="I57" i="62"/>
  <c r="I58" i="62"/>
  <c r="I59" i="62"/>
  <c r="I60" i="62"/>
  <c r="I61" i="62"/>
  <c r="I62" i="62"/>
  <c r="I63" i="62"/>
  <c r="I64" i="62"/>
  <c r="I65" i="62"/>
  <c r="I66" i="62"/>
  <c r="I67" i="62"/>
  <c r="I68" i="62"/>
  <c r="I69" i="62"/>
  <c r="I70" i="62"/>
  <c r="I71" i="62"/>
  <c r="I72" i="62"/>
  <c r="I73" i="62"/>
  <c r="I74" i="62"/>
  <c r="I75" i="62"/>
  <c r="I76" i="62"/>
  <c r="I77" i="62"/>
  <c r="I78" i="62"/>
  <c r="I79" i="62"/>
  <c r="I80" i="62"/>
  <c r="I81" i="62"/>
  <c r="I82" i="62"/>
  <c r="I83" i="62"/>
  <c r="I84" i="62"/>
  <c r="I85" i="62"/>
  <c r="I86" i="62"/>
  <c r="I87" i="62"/>
  <c r="I88" i="62"/>
  <c r="I89" i="62"/>
  <c r="I90" i="62"/>
  <c r="I91" i="62"/>
  <c r="I92" i="62"/>
  <c r="I93" i="62"/>
  <c r="I94" i="62"/>
  <c r="I95" i="62"/>
  <c r="I96" i="62"/>
  <c r="I97" i="62"/>
  <c r="I98" i="62"/>
  <c r="I99" i="62"/>
  <c r="I100" i="62"/>
  <c r="I101" i="62"/>
  <c r="I102" i="62"/>
  <c r="I103" i="62"/>
  <c r="I104" i="62"/>
  <c r="I105" i="62"/>
  <c r="I106" i="62"/>
  <c r="I107" i="62"/>
  <c r="I108" i="62"/>
  <c r="I109" i="62"/>
  <c r="I110" i="62"/>
  <c r="I111" i="62"/>
  <c r="I112" i="62"/>
  <c r="I113" i="62"/>
  <c r="I114" i="62"/>
  <c r="I115" i="62"/>
  <c r="I116" i="62"/>
  <c r="I117" i="62"/>
  <c r="I118" i="62"/>
  <c r="I119" i="62"/>
  <c r="I120" i="62"/>
  <c r="I121" i="62"/>
  <c r="I122" i="62"/>
  <c r="I123" i="62"/>
  <c r="I124" i="62"/>
  <c r="I125" i="62"/>
  <c r="I126" i="62"/>
  <c r="I127" i="62"/>
  <c r="I128" i="62"/>
  <c r="I129" i="62"/>
  <c r="I130" i="62"/>
  <c r="I131" i="62"/>
  <c r="I132" i="62"/>
  <c r="I133" i="62"/>
  <c r="I134" i="62"/>
  <c r="I135" i="62"/>
  <c r="I136" i="62"/>
  <c r="I137" i="62"/>
  <c r="I138" i="62"/>
  <c r="I139" i="62"/>
  <c r="I140" i="62"/>
  <c r="I141" i="62"/>
  <c r="I142" i="62"/>
  <c r="I143" i="62"/>
  <c r="I144" i="62"/>
  <c r="I145" i="62"/>
  <c r="I146" i="62"/>
  <c r="I147" i="62"/>
  <c r="I148" i="62"/>
  <c r="I149" i="62"/>
  <c r="I150" i="62"/>
  <c r="I151" i="62"/>
  <c r="I152" i="62"/>
  <c r="I153" i="62"/>
  <c r="I154" i="62"/>
  <c r="I155" i="62"/>
  <c r="I156" i="62"/>
  <c r="I157" i="62"/>
  <c r="I158" i="62"/>
  <c r="I159" i="62"/>
  <c r="I160" i="62"/>
  <c r="I161" i="62"/>
  <c r="I162" i="62"/>
  <c r="I163" i="62"/>
  <c r="I164" i="62"/>
  <c r="I165" i="62"/>
  <c r="I166" i="62"/>
  <c r="I167" i="62"/>
  <c r="I168" i="62"/>
  <c r="I169" i="62"/>
  <c r="I170" i="62"/>
  <c r="I171" i="62"/>
  <c r="I172" i="62"/>
  <c r="I173" i="62"/>
  <c r="I174" i="62"/>
  <c r="I175" i="62"/>
  <c r="I176" i="62"/>
  <c r="I177" i="62"/>
  <c r="I178" i="62"/>
  <c r="I179" i="62"/>
  <c r="I180" i="62"/>
  <c r="I181" i="62"/>
  <c r="I182" i="62"/>
  <c r="I183" i="62"/>
  <c r="I184" i="62"/>
  <c r="I185" i="62"/>
  <c r="I186" i="62"/>
  <c r="I187" i="62"/>
  <c r="I188" i="62"/>
  <c r="I189" i="62"/>
  <c r="I190" i="62"/>
  <c r="I191" i="62"/>
  <c r="I192" i="62"/>
  <c r="I193" i="62"/>
  <c r="I194" i="62"/>
  <c r="I195" i="62"/>
  <c r="I196" i="62"/>
  <c r="I197" i="62"/>
  <c r="I198" i="62"/>
  <c r="I199" i="62"/>
  <c r="I200" i="62"/>
  <c r="I201" i="62"/>
  <c r="I202" i="62"/>
  <c r="I203" i="62"/>
  <c r="I204" i="62"/>
  <c r="I205" i="62"/>
  <c r="I206" i="62"/>
  <c r="I207" i="62"/>
  <c r="I208" i="62"/>
  <c r="I209" i="62"/>
  <c r="I210" i="62"/>
  <c r="I211" i="62"/>
  <c r="I212" i="62"/>
  <c r="I213" i="62"/>
  <c r="I214" i="62"/>
  <c r="I215" i="62"/>
  <c r="I216" i="62"/>
  <c r="I217" i="62"/>
  <c r="I218" i="62"/>
  <c r="I219" i="62"/>
  <c r="I220" i="62"/>
  <c r="I221" i="62"/>
  <c r="I222" i="62"/>
  <c r="I223" i="62"/>
  <c r="I224" i="62"/>
  <c r="I225" i="62"/>
  <c r="I226" i="62"/>
  <c r="I227" i="62"/>
  <c r="I228" i="62"/>
  <c r="I229" i="62"/>
  <c r="I230" i="62"/>
  <c r="I231" i="62"/>
  <c r="I232" i="62"/>
  <c r="I233" i="62"/>
  <c r="I234" i="62"/>
  <c r="I235" i="62"/>
  <c r="I236" i="62"/>
  <c r="I237" i="62"/>
  <c r="I238" i="62"/>
  <c r="I239" i="62"/>
  <c r="I240" i="62"/>
  <c r="I241" i="62"/>
  <c r="I242" i="62"/>
  <c r="I243" i="62"/>
  <c r="I244" i="62"/>
  <c r="I245" i="62"/>
  <c r="I246" i="62"/>
  <c r="I247" i="62"/>
  <c r="I248" i="62"/>
  <c r="I249" i="62"/>
  <c r="I250" i="62"/>
  <c r="I251" i="62"/>
  <c r="I252" i="62"/>
  <c r="I253" i="62"/>
  <c r="I254" i="62"/>
  <c r="I255" i="62"/>
  <c r="I256" i="62"/>
  <c r="I257" i="62"/>
  <c r="I258" i="62"/>
  <c r="I259" i="62"/>
  <c r="I260" i="62"/>
  <c r="I261" i="62"/>
  <c r="I262" i="62"/>
  <c r="I263" i="62"/>
  <c r="I264" i="62"/>
  <c r="I265" i="62"/>
  <c r="I266" i="62"/>
  <c r="I267" i="62"/>
  <c r="I268" i="62"/>
  <c r="I269" i="62"/>
  <c r="I270" i="62"/>
  <c r="I271" i="62"/>
  <c r="I272" i="62"/>
  <c r="I273" i="62"/>
  <c r="I274" i="62"/>
  <c r="I275" i="62"/>
  <c r="I276" i="62"/>
  <c r="I277" i="62"/>
  <c r="I278" i="62"/>
  <c r="I279" i="62"/>
  <c r="I280" i="62"/>
  <c r="I281" i="62"/>
  <c r="I282" i="62"/>
  <c r="I283" i="62"/>
  <c r="I285" i="62"/>
  <c r="I286" i="62"/>
  <c r="I6" i="62"/>
  <c r="E283" i="62"/>
  <c r="E282" i="62"/>
  <c r="E280" i="62"/>
  <c r="E279" i="62"/>
  <c r="E278" i="62"/>
  <c r="E276" i="62"/>
  <c r="E274" i="62"/>
  <c r="E273" i="62"/>
  <c r="E271" i="62"/>
  <c r="E270" i="62"/>
  <c r="E269" i="62"/>
  <c r="E268" i="62"/>
  <c r="E267" i="62"/>
  <c r="E266" i="62"/>
  <c r="E265" i="62"/>
  <c r="E260" i="62"/>
  <c r="E259" i="62"/>
  <c r="E258" i="62"/>
  <c r="E255" i="62"/>
  <c r="E254" i="62"/>
  <c r="E253" i="62"/>
  <c r="E246" i="62"/>
  <c r="E245" i="62"/>
  <c r="E242" i="62"/>
  <c r="E241" i="62"/>
  <c r="E240" i="62"/>
  <c r="E235" i="62"/>
  <c r="E234" i="62"/>
  <c r="E233" i="62"/>
  <c r="E231" i="62"/>
  <c r="E230" i="62"/>
  <c r="E229" i="62"/>
  <c r="E225" i="62"/>
  <c r="E224" i="62"/>
  <c r="E220" i="62"/>
  <c r="E217" i="62"/>
  <c r="E216" i="62"/>
  <c r="E215" i="62"/>
  <c r="E203" i="62"/>
  <c r="E197" i="62"/>
  <c r="E196" i="62"/>
  <c r="E195" i="62"/>
  <c r="E194" i="62"/>
  <c r="E193" i="62"/>
  <c r="E191" i="62"/>
  <c r="E190" i="62"/>
  <c r="E187" i="62"/>
  <c r="E184" i="62"/>
  <c r="E183" i="62"/>
  <c r="E182" i="62"/>
  <c r="E181" i="62"/>
  <c r="E180" i="62"/>
  <c r="E178" i="62"/>
  <c r="E177" i="62"/>
  <c r="E175" i="62"/>
  <c r="E174" i="62"/>
  <c r="E168" i="62"/>
  <c r="E167" i="62"/>
  <c r="E166" i="62"/>
  <c r="E165" i="62"/>
  <c r="E164" i="62"/>
  <c r="E161" i="62"/>
  <c r="E160" i="62"/>
  <c r="E153" i="62"/>
  <c r="E152" i="62"/>
  <c r="E151" i="62"/>
  <c r="E149" i="62"/>
  <c r="E147" i="62"/>
  <c r="E146" i="62"/>
  <c r="E144" i="62"/>
  <c r="E135" i="62"/>
  <c r="E134" i="62"/>
  <c r="E131" i="62"/>
  <c r="E130" i="62"/>
  <c r="E129" i="62"/>
  <c r="E126" i="62"/>
  <c r="E121" i="62"/>
  <c r="E120" i="62"/>
  <c r="E119" i="62"/>
  <c r="E118" i="62"/>
  <c r="E117" i="62"/>
  <c r="E115" i="62"/>
  <c r="E111" i="62"/>
  <c r="E109" i="62"/>
  <c r="E107" i="62"/>
  <c r="E106" i="62"/>
  <c r="E102" i="62"/>
  <c r="E100" i="62"/>
  <c r="E96" i="62"/>
  <c r="E94" i="62"/>
  <c r="E88" i="62"/>
  <c r="E86" i="62"/>
  <c r="E83" i="62"/>
  <c r="E82" i="62"/>
  <c r="E80" i="62"/>
  <c r="E79" i="62"/>
  <c r="E77" i="62"/>
  <c r="E76" i="62"/>
  <c r="E75" i="62"/>
  <c r="E74" i="62"/>
  <c r="E72" i="62"/>
  <c r="E70" i="62"/>
  <c r="E69" i="62"/>
  <c r="E68" i="62"/>
  <c r="E65" i="62"/>
  <c r="E64" i="62"/>
  <c r="E63" i="62"/>
  <c r="E62" i="62"/>
  <c r="E61" i="62"/>
  <c r="E59" i="62"/>
  <c r="E58" i="62"/>
  <c r="E56" i="62"/>
  <c r="E53" i="62"/>
  <c r="E51" i="62"/>
  <c r="E50" i="62"/>
  <c r="E48" i="62"/>
  <c r="E47" i="62"/>
  <c r="E45" i="62"/>
  <c r="E43" i="62"/>
  <c r="E40" i="62"/>
  <c r="E39" i="62"/>
  <c r="E38" i="62"/>
  <c r="E37" i="62"/>
  <c r="E35" i="62"/>
  <c r="E33" i="62"/>
  <c r="E30" i="62"/>
  <c r="E28" i="62"/>
  <c r="E24" i="62"/>
  <c r="E18" i="62"/>
  <c r="E17" i="62"/>
  <c r="E13" i="62"/>
  <c r="E12" i="62"/>
  <c r="E11" i="62"/>
  <c r="E10" i="62"/>
  <c r="E9" i="62"/>
  <c r="E8" i="62"/>
  <c r="A35" i="46" l="1"/>
  <c r="A36" i="46" s="1"/>
  <c r="A38" i="46" s="1"/>
  <c r="A39" i="46" s="1"/>
  <c r="A40" i="46" s="1"/>
  <c r="A41" i="46" s="1"/>
  <c r="A42" i="46" s="1"/>
  <c r="A44" i="46" s="1"/>
  <c r="A46" i="46" s="1"/>
  <c r="A48" i="46" s="1"/>
  <c r="A49" i="46" s="1"/>
  <c r="A51" i="46" s="1"/>
  <c r="A52" i="46" s="1"/>
  <c r="A54" i="46" s="1"/>
  <c r="A55" i="46" s="1"/>
  <c r="A57" i="46" s="1"/>
  <c r="A59" i="46" s="1"/>
  <c r="A60" i="46" s="1"/>
  <c r="A61" i="46" s="1"/>
  <c r="A62" i="46" s="1"/>
  <c r="A63" i="46" s="1"/>
  <c r="A64" i="46" s="1"/>
  <c r="A65" i="46" s="1"/>
  <c r="A66" i="46" s="1"/>
  <c r="A67" i="46" s="1"/>
  <c r="A68" i="46" s="1"/>
  <c r="A69" i="46" s="1"/>
  <c r="A70" i="46" s="1"/>
  <c r="A71" i="46" s="1"/>
  <c r="A72" i="46" s="1"/>
  <c r="A73" i="46" s="1"/>
  <c r="A74" i="46" s="1"/>
  <c r="A75" i="46" s="1"/>
  <c r="A76" i="46" s="1"/>
  <c r="A77" i="46" s="1"/>
  <c r="A78" i="46" s="1"/>
  <c r="A79" i="46" s="1"/>
  <c r="A80" i="46" s="1"/>
  <c r="A81" i="46" s="1"/>
  <c r="A83" i="46" s="1"/>
  <c r="A84" i="46" s="1"/>
  <c r="A85" i="46" s="1"/>
  <c r="E157" i="62"/>
  <c r="L26" i="66"/>
  <c r="M26" i="66" s="1"/>
  <c r="E26" i="33" s="1"/>
  <c r="L74" i="66"/>
  <c r="M74" i="66" s="1"/>
  <c r="E92" i="33" s="1"/>
  <c r="L40" i="66"/>
  <c r="L68" i="66"/>
  <c r="M68" i="66" s="1"/>
  <c r="E86" i="33" s="1"/>
  <c r="A9" i="66"/>
  <c r="A11" i="66"/>
  <c r="L10" i="66"/>
  <c r="L14" i="66"/>
  <c r="M14" i="66" s="1"/>
  <c r="E10" i="33" s="1"/>
  <c r="L20" i="66"/>
  <c r="M20" i="66" s="1"/>
  <c r="E20" i="33" s="1"/>
  <c r="L22" i="66"/>
  <c r="M22" i="66" s="1"/>
  <c r="E23" i="33" s="1"/>
  <c r="L24" i="66"/>
  <c r="M24" i="66" s="1"/>
  <c r="E24" i="33" s="1"/>
  <c r="L173" i="66"/>
  <c r="M173" i="66" s="1"/>
  <c r="L28" i="66"/>
  <c r="M28" i="66" s="1"/>
  <c r="E28" i="33" s="1"/>
  <c r="L30" i="66"/>
  <c r="M30" i="66" s="1"/>
  <c r="E32" i="33" s="1"/>
  <c r="L38" i="66"/>
  <c r="L42" i="66"/>
  <c r="L44" i="66"/>
  <c r="M44" i="66" s="1"/>
  <c r="E47" i="33" s="1"/>
  <c r="L46" i="66"/>
  <c r="M46" i="66" s="1"/>
  <c r="E50" i="33" s="1"/>
  <c r="L48" i="66"/>
  <c r="M48" i="66" s="1"/>
  <c r="E54" i="33" s="1"/>
  <c r="L50" i="66"/>
  <c r="M50" i="66" s="1"/>
  <c r="E55" i="33" s="1"/>
  <c r="M52" i="66"/>
  <c r="E58" i="33" s="1"/>
  <c r="L55" i="66"/>
  <c r="M55" i="66" s="1"/>
  <c r="E62" i="33" s="1"/>
  <c r="L61" i="66"/>
  <c r="M61" i="66" s="1"/>
  <c r="E68" i="33" s="1"/>
  <c r="L63" i="66"/>
  <c r="M63" i="66" s="1"/>
  <c r="E75" i="33" s="1"/>
  <c r="L79" i="66"/>
  <c r="M79" i="66" s="1"/>
  <c r="E100" i="33" s="1"/>
  <c r="L81" i="66"/>
  <c r="M81" i="66" s="1"/>
  <c r="E103" i="33" s="1"/>
  <c r="L83" i="66"/>
  <c r="M83" i="66" s="1"/>
  <c r="E107" i="33" s="1"/>
  <c r="L171" i="66"/>
  <c r="M171" i="66" s="1"/>
  <c r="E215" i="33" s="1"/>
  <c r="L85" i="66"/>
  <c r="M85" i="66" s="1"/>
  <c r="E115" i="33" s="1"/>
  <c r="L91" i="66"/>
  <c r="M91" i="66" s="1"/>
  <c r="E122" i="33" s="1"/>
  <c r="L93" i="66"/>
  <c r="M93" i="66" s="1"/>
  <c r="E126" i="33" s="1"/>
  <c r="L95" i="66"/>
  <c r="M95" i="66" s="1"/>
  <c r="E128" i="33" s="1"/>
  <c r="L114" i="66"/>
  <c r="M114" i="66" s="1"/>
  <c r="E155" i="33" s="1"/>
  <c r="L157" i="66"/>
  <c r="M157" i="66" s="1"/>
  <c r="L165" i="66"/>
  <c r="M165" i="66" s="1"/>
  <c r="E205" i="33" s="1"/>
  <c r="L97" i="66"/>
  <c r="M97" i="66" s="1"/>
  <c r="E134" i="33" s="1"/>
  <c r="L99" i="66"/>
  <c r="M99" i="66" s="1"/>
  <c r="E138" i="33" s="1"/>
  <c r="L101" i="66"/>
  <c r="M101" i="66" s="1"/>
  <c r="E142" i="33" s="1"/>
  <c r="L103" i="66"/>
  <c r="M103" i="66" s="1"/>
  <c r="E144" i="33" s="1"/>
  <c r="L105" i="66"/>
  <c r="M105" i="66" s="1"/>
  <c r="E149" i="33" s="1"/>
  <c r="L107" i="66"/>
  <c r="M107" i="66" s="1"/>
  <c r="E152" i="33" s="1"/>
  <c r="L109" i="66"/>
  <c r="M109" i="66" s="1"/>
  <c r="E153" i="33" s="1"/>
  <c r="A112" i="66"/>
  <c r="E154" i="33"/>
  <c r="A113" i="66"/>
  <c r="L116" i="66"/>
  <c r="M116" i="66" s="1"/>
  <c r="E156" i="33" s="1"/>
  <c r="L118" i="66"/>
  <c r="M118" i="66" s="1"/>
  <c r="E157" i="33" s="1"/>
  <c r="L120" i="66"/>
  <c r="M120" i="66" s="1"/>
  <c r="E159" i="33" s="1"/>
  <c r="L122" i="66"/>
  <c r="M122" i="66" s="1"/>
  <c r="E163" i="33" s="1"/>
  <c r="L124" i="66"/>
  <c r="M124" i="66" s="1"/>
  <c r="E164" i="33" s="1"/>
  <c r="M126" i="66"/>
  <c r="E165" i="33" s="1"/>
  <c r="L132" i="66"/>
  <c r="M132" i="66" s="1"/>
  <c r="E170" i="33" s="1"/>
  <c r="L137" i="66"/>
  <c r="M137" i="66" s="1"/>
  <c r="E174" i="33" s="1"/>
  <c r="L139" i="66"/>
  <c r="M139" i="66" s="1"/>
  <c r="E177" i="33" s="1"/>
  <c r="L141" i="66"/>
  <c r="M141" i="66" s="1"/>
  <c r="E180" i="33" s="1"/>
  <c r="L143" i="66"/>
  <c r="M143" i="66" s="1"/>
  <c r="E183" i="33" s="1"/>
  <c r="L145" i="66"/>
  <c r="M145" i="66" s="1"/>
  <c r="E184" i="33" s="1"/>
  <c r="L147" i="66"/>
  <c r="M147" i="66" s="1"/>
  <c r="E185" i="33" s="1"/>
  <c r="L149" i="66"/>
  <c r="M149" i="66" s="1"/>
  <c r="E186" i="33" s="1"/>
  <c r="L151" i="66"/>
  <c r="M151" i="66" s="1"/>
  <c r="E190" i="33" s="1"/>
  <c r="L159" i="66"/>
  <c r="M159" i="66" s="1"/>
  <c r="E194" i="33" s="1"/>
  <c r="L161" i="66"/>
  <c r="M161" i="66" s="1"/>
  <c r="E203" i="33" s="1"/>
  <c r="L163" i="66"/>
  <c r="M163" i="66" s="1"/>
  <c r="E204" i="33" s="1"/>
  <c r="L167" i="66"/>
  <c r="M167" i="66" s="1"/>
  <c r="E208" i="33" s="1"/>
  <c r="L169" i="66"/>
  <c r="M169" i="66" s="1"/>
  <c r="E212" i="33" s="1"/>
  <c r="A87" i="46" l="1"/>
  <c r="A88" i="46" s="1"/>
  <c r="A89" i="46" s="1"/>
  <c r="A91" i="46" s="1"/>
  <c r="A92" i="46" s="1"/>
  <c r="A94" i="46" s="1"/>
  <c r="A95" i="46" s="1"/>
  <c r="A97" i="46" s="1"/>
  <c r="A98" i="46" s="1"/>
  <c r="A100" i="46" s="1"/>
  <c r="A101" i="46" s="1"/>
  <c r="A102" i="46" s="1"/>
  <c r="A103" i="46" s="1"/>
  <c r="A105" i="46" s="1"/>
  <c r="A106" i="46" s="1"/>
  <c r="A107" i="46" s="1"/>
  <c r="A108" i="46" s="1"/>
  <c r="A109" i="46" s="1"/>
  <c r="A110" i="46" s="1"/>
  <c r="A111" i="46" s="1"/>
  <c r="A112" i="46" s="1"/>
  <c r="A113" i="46" s="1"/>
  <c r="A115" i="46" s="1"/>
  <c r="A116" i="46" s="1"/>
  <c r="A117" i="46" s="1"/>
  <c r="A118" i="46" s="1"/>
  <c r="A119" i="46" s="1"/>
  <c r="A120" i="46" s="1"/>
  <c r="A121" i="46" s="1"/>
  <c r="A122" i="46" s="1"/>
  <c r="A123" i="46" s="1"/>
  <c r="E192" i="33"/>
  <c r="M10" i="66"/>
  <c r="M153" i="66"/>
  <c r="E191" i="33" s="1"/>
  <c r="L134" i="66"/>
  <c r="M134" i="66" s="1"/>
  <c r="E171" i="33" s="1"/>
  <c r="L129" i="66"/>
  <c r="M129" i="66" s="1"/>
  <c r="E169" i="33" s="1"/>
  <c r="L87" i="66"/>
  <c r="M87" i="66" s="1"/>
  <c r="E121" i="33" s="1"/>
  <c r="L76" i="66"/>
  <c r="M76" i="66" s="1"/>
  <c r="E97" i="33" s="1"/>
  <c r="L70" i="66"/>
  <c r="M70" i="66" s="1"/>
  <c r="E88" i="33" s="1"/>
  <c r="L57" i="66"/>
  <c r="M57" i="66" s="1"/>
  <c r="E63" i="33" s="1"/>
  <c r="L35" i="66"/>
  <c r="M35" i="66" s="1"/>
  <c r="E37" i="33" s="1"/>
  <c r="L32" i="66"/>
  <c r="M32" i="66" s="1"/>
  <c r="E35" i="33" s="1"/>
  <c r="L16" i="66"/>
  <c r="M16" i="66" s="1"/>
  <c r="E18" i="33" s="1"/>
  <c r="L12" i="66"/>
  <c r="M42" i="66"/>
  <c r="E44" i="33" s="1"/>
  <c r="F290" i="46"/>
  <c r="A127" i="46" l="1"/>
  <c r="A130" i="46" s="1"/>
  <c r="A131" i="46" s="1"/>
  <c r="A132" i="46" s="1"/>
  <c r="A133" i="46" s="1"/>
  <c r="A135" i="46" s="1"/>
  <c r="A136" i="46" s="1"/>
  <c r="A139" i="46" s="1"/>
  <c r="A141" i="46" s="1"/>
  <c r="A142" i="46" s="1"/>
  <c r="A145" i="46" s="1"/>
  <c r="A147" i="46" s="1"/>
  <c r="A148" i="46" s="1"/>
  <c r="A149" i="46" s="1"/>
  <c r="A150" i="46" s="1"/>
  <c r="A151" i="46" s="1"/>
  <c r="A152" i="46" s="1"/>
  <c r="A153" i="46" s="1"/>
  <c r="A154" i="46" s="1"/>
  <c r="A156" i="46" s="1"/>
  <c r="A158" i="46" s="1"/>
  <c r="A159" i="46" s="1"/>
  <c r="A161" i="46" s="1"/>
  <c r="A162" i="46" s="1"/>
  <c r="A165" i="46" s="1"/>
  <c r="A166" i="46" s="1"/>
  <c r="A167" i="46" s="1"/>
  <c r="A168" i="46" s="1"/>
  <c r="A169" i="46" s="1"/>
  <c r="A170" i="46" s="1"/>
  <c r="A173" i="46" s="1"/>
  <c r="A175" i="46" s="1"/>
  <c r="A176" i="46" s="1"/>
  <c r="A178" i="46" s="1"/>
  <c r="A179" i="46" s="1"/>
  <c r="A180" i="46" s="1"/>
  <c r="A181" i="46" s="1"/>
  <c r="A182" i="46" s="1"/>
  <c r="A183" i="46" s="1"/>
  <c r="A184" i="46" s="1"/>
  <c r="A185" i="46" s="1"/>
  <c r="E8" i="33"/>
  <c r="M12" i="66"/>
  <c r="L175" i="66"/>
  <c r="M40" i="66"/>
  <c r="E40" i="33" s="1"/>
  <c r="M38" i="66"/>
  <c r="E39" i="33" s="1"/>
  <c r="J8" i="60"/>
  <c r="J487" i="60"/>
  <c r="I487" i="60"/>
  <c r="J486" i="60"/>
  <c r="I486" i="60"/>
  <c r="J484" i="60"/>
  <c r="I484" i="60"/>
  <c r="J482" i="60"/>
  <c r="I482" i="60"/>
  <c r="J480" i="60"/>
  <c r="I480" i="60"/>
  <c r="J478" i="60"/>
  <c r="I478" i="60"/>
  <c r="J477" i="60"/>
  <c r="I477" i="60"/>
  <c r="J475" i="60"/>
  <c r="I475" i="60"/>
  <c r="J473" i="60"/>
  <c r="I473" i="60"/>
  <c r="J471" i="60"/>
  <c r="I471" i="60"/>
  <c r="J469" i="60"/>
  <c r="I469" i="60"/>
  <c r="J467" i="60"/>
  <c r="I467" i="60"/>
  <c r="J466" i="60"/>
  <c r="I466" i="60"/>
  <c r="J464" i="60"/>
  <c r="I464" i="60"/>
  <c r="J462" i="60"/>
  <c r="I462" i="60"/>
  <c r="J460" i="60"/>
  <c r="I460" i="60"/>
  <c r="J458" i="60"/>
  <c r="I458" i="60"/>
  <c r="J456" i="60"/>
  <c r="I456" i="60"/>
  <c r="J454" i="60"/>
  <c r="I454" i="60"/>
  <c r="J452" i="60"/>
  <c r="I452" i="60"/>
  <c r="J450" i="60"/>
  <c r="I450" i="60"/>
  <c r="J448" i="60"/>
  <c r="I448" i="60"/>
  <c r="J446" i="60"/>
  <c r="I446" i="60"/>
  <c r="J444" i="60"/>
  <c r="I444" i="60"/>
  <c r="J443" i="60"/>
  <c r="I443" i="60"/>
  <c r="J442" i="60"/>
  <c r="I442" i="60"/>
  <c r="J440" i="60"/>
  <c r="I440" i="60"/>
  <c r="J437" i="60"/>
  <c r="I437" i="60"/>
  <c r="J435" i="60"/>
  <c r="I435" i="60"/>
  <c r="J433" i="60"/>
  <c r="I433" i="60"/>
  <c r="J431" i="60"/>
  <c r="I431" i="60"/>
  <c r="J430" i="60"/>
  <c r="I430" i="60"/>
  <c r="J428" i="60"/>
  <c r="I428" i="60"/>
  <c r="J426" i="60"/>
  <c r="I426" i="60"/>
  <c r="J424" i="60"/>
  <c r="I424" i="60"/>
  <c r="J423" i="60"/>
  <c r="I423" i="60"/>
  <c r="J422" i="60"/>
  <c r="I422" i="60"/>
  <c r="J420" i="60"/>
  <c r="I420" i="60"/>
  <c r="J418" i="60"/>
  <c r="I418" i="60"/>
  <c r="J417" i="60"/>
  <c r="I417" i="60"/>
  <c r="J415" i="60"/>
  <c r="I415" i="60"/>
  <c r="J413" i="60"/>
  <c r="I413" i="60"/>
  <c r="J412" i="60"/>
  <c r="I412" i="60"/>
  <c r="J410" i="60"/>
  <c r="I410" i="60"/>
  <c r="J408" i="60"/>
  <c r="I408" i="60"/>
  <c r="J406" i="60"/>
  <c r="I406" i="60"/>
  <c r="J404" i="60"/>
  <c r="I404" i="60"/>
  <c r="J402" i="60"/>
  <c r="I402" i="60"/>
  <c r="J400" i="60"/>
  <c r="I400" i="60"/>
  <c r="J399" i="60"/>
  <c r="I399" i="60"/>
  <c r="J398" i="60"/>
  <c r="I398" i="60"/>
  <c r="J396" i="60"/>
  <c r="I396" i="60"/>
  <c r="J394" i="60"/>
  <c r="I394" i="60"/>
  <c r="J392" i="60"/>
  <c r="I392" i="60"/>
  <c r="J390" i="60"/>
  <c r="I390" i="60"/>
  <c r="J388" i="60"/>
  <c r="I388" i="60"/>
  <c r="J386" i="60"/>
  <c r="I386" i="60"/>
  <c r="J385" i="60"/>
  <c r="I385" i="60"/>
  <c r="J384" i="60"/>
  <c r="I384" i="60"/>
  <c r="J382" i="60"/>
  <c r="I382" i="60"/>
  <c r="J380" i="60"/>
  <c r="I380" i="60"/>
  <c r="J378" i="60"/>
  <c r="I378" i="60"/>
  <c r="J377" i="60"/>
  <c r="I377" i="60"/>
  <c r="J375" i="60"/>
  <c r="I375" i="60"/>
  <c r="J374" i="60"/>
  <c r="I374" i="60"/>
  <c r="J372" i="60"/>
  <c r="I372" i="60"/>
  <c r="J370" i="60"/>
  <c r="I370" i="60"/>
  <c r="J369" i="60"/>
  <c r="I369" i="60"/>
  <c r="J367" i="60"/>
  <c r="I367" i="60"/>
  <c r="J365" i="60"/>
  <c r="I365" i="60"/>
  <c r="J363" i="60"/>
  <c r="I363" i="60"/>
  <c r="J362" i="60"/>
  <c r="I362" i="60"/>
  <c r="J360" i="60"/>
  <c r="I360" i="60"/>
  <c r="J358" i="60"/>
  <c r="I358" i="60"/>
  <c r="J356" i="60"/>
  <c r="I356" i="60"/>
  <c r="J354" i="60"/>
  <c r="I354" i="60"/>
  <c r="J353" i="60"/>
  <c r="I353" i="60"/>
  <c r="J352" i="60"/>
  <c r="I352" i="60"/>
  <c r="J351" i="60"/>
  <c r="I351" i="60"/>
  <c r="J349" i="60"/>
  <c r="I349" i="60"/>
  <c r="J348" i="60"/>
  <c r="I348" i="60"/>
  <c r="J346" i="60"/>
  <c r="I346" i="60"/>
  <c r="J344" i="60"/>
  <c r="I344" i="60"/>
  <c r="J342" i="60"/>
  <c r="I342" i="60"/>
  <c r="J341" i="60"/>
  <c r="I341" i="60"/>
  <c r="J339" i="60"/>
  <c r="I339" i="60"/>
  <c r="J337" i="60"/>
  <c r="I337" i="60"/>
  <c r="J335" i="60"/>
  <c r="I335" i="60"/>
  <c r="J333" i="60"/>
  <c r="I333" i="60"/>
  <c r="J331" i="60"/>
  <c r="I331" i="60"/>
  <c r="J329" i="60"/>
  <c r="I329" i="60"/>
  <c r="J327" i="60"/>
  <c r="I327" i="60"/>
  <c r="J325" i="60"/>
  <c r="I325" i="60"/>
  <c r="J323" i="60"/>
  <c r="I323" i="60"/>
  <c r="J321" i="60"/>
  <c r="I321" i="60"/>
  <c r="J319" i="60"/>
  <c r="I319" i="60"/>
  <c r="J317" i="60"/>
  <c r="I317" i="60"/>
  <c r="J315" i="60"/>
  <c r="I315" i="60"/>
  <c r="L313" i="60"/>
  <c r="J312" i="60"/>
  <c r="I312" i="60"/>
  <c r="J310" i="60"/>
  <c r="I310" i="60"/>
  <c r="L310" i="60" s="1"/>
  <c r="L309" i="60" s="1"/>
  <c r="M309" i="60" s="1"/>
  <c r="F138" i="33" s="1"/>
  <c r="J308" i="60"/>
  <c r="I308" i="60"/>
  <c r="J306" i="60"/>
  <c r="I306" i="60"/>
  <c r="L306" i="60" s="1"/>
  <c r="L305" i="60" s="1"/>
  <c r="M305" i="60" s="1"/>
  <c r="F136" i="33" s="1"/>
  <c r="J304" i="60"/>
  <c r="I304" i="60"/>
  <c r="J302" i="60"/>
  <c r="I302" i="60"/>
  <c r="L302" i="60" s="1"/>
  <c r="L301" i="60" s="1"/>
  <c r="M301" i="60" s="1"/>
  <c r="F134" i="33" s="1"/>
  <c r="J300" i="60"/>
  <c r="I300" i="60"/>
  <c r="J298" i="60"/>
  <c r="I298" i="60"/>
  <c r="L298" i="60" s="1"/>
  <c r="L297" i="60" s="1"/>
  <c r="M297" i="60" s="1"/>
  <c r="F132" i="33" s="1"/>
  <c r="J296" i="60"/>
  <c r="I296" i="60"/>
  <c r="J293" i="60"/>
  <c r="I293" i="60"/>
  <c r="L293" i="60" s="1"/>
  <c r="L292" i="60" s="1"/>
  <c r="M292" i="60" s="1"/>
  <c r="F130" i="33" s="1"/>
  <c r="J291" i="60"/>
  <c r="I291" i="60"/>
  <c r="J289" i="60"/>
  <c r="I289" i="60"/>
  <c r="J288" i="60"/>
  <c r="I288" i="60"/>
  <c r="J286" i="60"/>
  <c r="I286" i="60"/>
  <c r="J285" i="60"/>
  <c r="I285" i="60"/>
  <c r="J283" i="60"/>
  <c r="I283" i="60"/>
  <c r="J281" i="60"/>
  <c r="I281" i="60"/>
  <c r="J279" i="60"/>
  <c r="I279" i="60"/>
  <c r="L276" i="60"/>
  <c r="M276" i="60" s="1"/>
  <c r="F123" i="33" s="1"/>
  <c r="J275" i="60"/>
  <c r="I275" i="60"/>
  <c r="J273" i="60"/>
  <c r="I273" i="60"/>
  <c r="J272" i="60"/>
  <c r="I272" i="60"/>
  <c r="J271" i="60"/>
  <c r="I271" i="60"/>
  <c r="J269" i="60"/>
  <c r="I269" i="60"/>
  <c r="J267" i="60"/>
  <c r="I267" i="60"/>
  <c r="J266" i="60"/>
  <c r="I266" i="60"/>
  <c r="J264" i="60"/>
  <c r="I264" i="60"/>
  <c r="J262" i="60"/>
  <c r="I262" i="60"/>
  <c r="J261" i="60"/>
  <c r="I261" i="60"/>
  <c r="J259" i="60"/>
  <c r="I259" i="60"/>
  <c r="J258" i="60"/>
  <c r="I258" i="60"/>
  <c r="J256" i="60"/>
  <c r="I256" i="60"/>
  <c r="J254" i="60"/>
  <c r="I254" i="60"/>
  <c r="J252" i="60"/>
  <c r="I252" i="60"/>
  <c r="J250" i="60"/>
  <c r="I250" i="60"/>
  <c r="J248" i="60"/>
  <c r="I248" i="60"/>
  <c r="J246" i="60"/>
  <c r="I246" i="60"/>
  <c r="J245" i="60"/>
  <c r="I245" i="60"/>
  <c r="J243" i="60"/>
  <c r="I243" i="60"/>
  <c r="J242" i="60"/>
  <c r="I242" i="60"/>
  <c r="J241" i="60"/>
  <c r="I241" i="60"/>
  <c r="J239" i="60"/>
  <c r="I239" i="60"/>
  <c r="J237" i="60"/>
  <c r="I237" i="60"/>
  <c r="J236" i="60"/>
  <c r="I236" i="60"/>
  <c r="J234" i="60"/>
  <c r="I234" i="60"/>
  <c r="J233" i="60"/>
  <c r="I233" i="60"/>
  <c r="J232" i="60"/>
  <c r="I232" i="60"/>
  <c r="J230" i="60"/>
  <c r="I230" i="60"/>
  <c r="J228" i="60"/>
  <c r="I228" i="60"/>
  <c r="J227" i="60"/>
  <c r="I227" i="60"/>
  <c r="J225" i="60"/>
  <c r="I225" i="60"/>
  <c r="J223" i="60"/>
  <c r="I223" i="60"/>
  <c r="J221" i="60"/>
  <c r="I221" i="60"/>
  <c r="J219" i="60"/>
  <c r="I219" i="60"/>
  <c r="J218" i="60"/>
  <c r="I218" i="60"/>
  <c r="J216" i="60"/>
  <c r="I216" i="60"/>
  <c r="J215" i="60"/>
  <c r="I215" i="60"/>
  <c r="J213" i="60"/>
  <c r="I213" i="60"/>
  <c r="J211" i="60"/>
  <c r="I211" i="60"/>
  <c r="J209" i="60"/>
  <c r="I209" i="60"/>
  <c r="J207" i="60"/>
  <c r="I207" i="60"/>
  <c r="J205" i="60"/>
  <c r="I205" i="60"/>
  <c r="M201" i="60"/>
  <c r="F91" i="33" s="1"/>
  <c r="J200" i="60"/>
  <c r="I200" i="60"/>
  <c r="J198" i="60"/>
  <c r="I198" i="60"/>
  <c r="J196" i="60"/>
  <c r="I196" i="60"/>
  <c r="J195" i="60"/>
  <c r="I195" i="60"/>
  <c r="J193" i="60"/>
  <c r="I193" i="60"/>
  <c r="J191" i="60"/>
  <c r="I191" i="60"/>
  <c r="J189" i="60"/>
  <c r="I189" i="60"/>
  <c r="J187" i="60"/>
  <c r="I187" i="60"/>
  <c r="J185" i="60"/>
  <c r="I185" i="60"/>
  <c r="J183" i="60"/>
  <c r="I183" i="60"/>
  <c r="J181" i="60"/>
  <c r="I181" i="60"/>
  <c r="J179" i="60"/>
  <c r="I179" i="60"/>
  <c r="J178" i="60"/>
  <c r="I178" i="60"/>
  <c r="J176" i="60"/>
  <c r="I176" i="60"/>
  <c r="J174" i="60"/>
  <c r="I174" i="60"/>
  <c r="J172" i="60"/>
  <c r="I172" i="60"/>
  <c r="J170" i="60"/>
  <c r="I170" i="60"/>
  <c r="J169" i="60"/>
  <c r="I169" i="60"/>
  <c r="J167" i="60"/>
  <c r="I167" i="60"/>
  <c r="J165" i="60"/>
  <c r="I165" i="60"/>
  <c r="J164" i="60"/>
  <c r="I164" i="60"/>
  <c r="J162" i="60"/>
  <c r="I162" i="60"/>
  <c r="J160" i="60"/>
  <c r="I160" i="60"/>
  <c r="J159" i="60"/>
  <c r="I159" i="60"/>
  <c r="J154" i="60"/>
  <c r="I154" i="60"/>
  <c r="J153" i="60"/>
  <c r="I153" i="60"/>
  <c r="J151" i="60"/>
  <c r="I151" i="60"/>
  <c r="J149" i="60"/>
  <c r="I149" i="60"/>
  <c r="J147" i="60"/>
  <c r="I147" i="60"/>
  <c r="J146" i="60"/>
  <c r="I146" i="60"/>
  <c r="J144" i="60"/>
  <c r="I144" i="60"/>
  <c r="J142" i="60"/>
  <c r="I142" i="60"/>
  <c r="J140" i="60"/>
  <c r="I140" i="60"/>
  <c r="J139" i="60"/>
  <c r="J137" i="60"/>
  <c r="I137" i="60"/>
  <c r="J135" i="60"/>
  <c r="I135" i="60"/>
  <c r="J134" i="60"/>
  <c r="I134" i="60"/>
  <c r="J133" i="60"/>
  <c r="I133" i="60"/>
  <c r="J131" i="60"/>
  <c r="I131" i="60"/>
  <c r="J129" i="60"/>
  <c r="I129" i="60"/>
  <c r="J127" i="60"/>
  <c r="I127" i="60"/>
  <c r="J125" i="60"/>
  <c r="I125" i="60"/>
  <c r="M123" i="60"/>
  <c r="F56" i="33" s="1"/>
  <c r="J122" i="60"/>
  <c r="I122" i="60"/>
  <c r="J120" i="60"/>
  <c r="I120" i="60"/>
  <c r="J118" i="60"/>
  <c r="I118" i="60"/>
  <c r="J116" i="60"/>
  <c r="I116" i="60"/>
  <c r="J114" i="60"/>
  <c r="I114" i="60"/>
  <c r="J112" i="60"/>
  <c r="I112" i="60"/>
  <c r="J110" i="60"/>
  <c r="I110" i="60"/>
  <c r="J108" i="60"/>
  <c r="I108" i="60"/>
  <c r="J106" i="60"/>
  <c r="I106" i="60"/>
  <c r="J104" i="60"/>
  <c r="I104" i="60"/>
  <c r="J102" i="60"/>
  <c r="I102" i="60"/>
  <c r="J100" i="60"/>
  <c r="I100" i="60"/>
  <c r="J98" i="60"/>
  <c r="I98" i="60"/>
  <c r="J96" i="60"/>
  <c r="I96" i="60"/>
  <c r="J94" i="60"/>
  <c r="I94" i="60"/>
  <c r="J92" i="60"/>
  <c r="I92" i="60"/>
  <c r="J91" i="60"/>
  <c r="I91" i="60"/>
  <c r="J89" i="60"/>
  <c r="I89" i="60"/>
  <c r="J88" i="60"/>
  <c r="I88" i="60"/>
  <c r="J86" i="60"/>
  <c r="I86" i="60"/>
  <c r="J85" i="60"/>
  <c r="I85" i="60"/>
  <c r="J83" i="60"/>
  <c r="I83" i="60"/>
  <c r="J81" i="60"/>
  <c r="I81" i="60"/>
  <c r="J80" i="60"/>
  <c r="I80" i="60"/>
  <c r="J78" i="60"/>
  <c r="I78" i="60"/>
  <c r="J76" i="60"/>
  <c r="I76" i="60"/>
  <c r="J75" i="60"/>
  <c r="I75" i="60"/>
  <c r="J73" i="60"/>
  <c r="I73" i="60"/>
  <c r="J72" i="60"/>
  <c r="I72" i="60"/>
  <c r="J70" i="60"/>
  <c r="I70" i="60"/>
  <c r="J69" i="60"/>
  <c r="I69" i="60"/>
  <c r="J67" i="60"/>
  <c r="I67" i="60"/>
  <c r="J65" i="60"/>
  <c r="I65" i="60"/>
  <c r="J63" i="60"/>
  <c r="I63" i="60"/>
  <c r="J61" i="60"/>
  <c r="I61" i="60"/>
  <c r="J59" i="60"/>
  <c r="I59" i="60"/>
  <c r="J58" i="60"/>
  <c r="I58" i="60"/>
  <c r="J56" i="60"/>
  <c r="I56" i="60"/>
  <c r="J54" i="60"/>
  <c r="I54" i="60"/>
  <c r="J52" i="60"/>
  <c r="I52" i="60"/>
  <c r="J51" i="60"/>
  <c r="I51" i="60"/>
  <c r="J49" i="60"/>
  <c r="I49" i="60"/>
  <c r="J47" i="60"/>
  <c r="I47" i="60"/>
  <c r="M45" i="60"/>
  <c r="F20" i="33" s="1"/>
  <c r="J44" i="60"/>
  <c r="I44" i="60"/>
  <c r="J42" i="60"/>
  <c r="J41" i="60"/>
  <c r="I41" i="60"/>
  <c r="J39" i="60"/>
  <c r="I39" i="60"/>
  <c r="J38" i="60"/>
  <c r="I38" i="60"/>
  <c r="J30" i="60"/>
  <c r="I30" i="60"/>
  <c r="M28" i="60"/>
  <c r="F15" i="33" s="1"/>
  <c r="J27" i="60"/>
  <c r="I27" i="60"/>
  <c r="J25" i="60"/>
  <c r="I25" i="60"/>
  <c r="J24" i="60"/>
  <c r="I24" i="60"/>
  <c r="J22" i="60"/>
  <c r="I22" i="60"/>
  <c r="J21" i="60"/>
  <c r="I21" i="60"/>
  <c r="J19" i="60"/>
  <c r="I19" i="60"/>
  <c r="J17" i="60"/>
  <c r="I17" i="60"/>
  <c r="J15" i="60"/>
  <c r="I15" i="60"/>
  <c r="J13" i="60"/>
  <c r="I13" i="60"/>
  <c r="J11" i="60"/>
  <c r="I11" i="60"/>
  <c r="J9" i="60"/>
  <c r="I9" i="60"/>
  <c r="B8" i="33"/>
  <c r="B9" i="33"/>
  <c r="B10" i="33"/>
  <c r="B11" i="33"/>
  <c r="B12" i="33"/>
  <c r="B13" i="33"/>
  <c r="B14" i="33"/>
  <c r="B15" i="33"/>
  <c r="B16" i="33"/>
  <c r="B17" i="33"/>
  <c r="B18" i="33"/>
  <c r="B19" i="33"/>
  <c r="B20" i="33"/>
  <c r="B21" i="33"/>
  <c r="B22" i="33"/>
  <c r="B23" i="33"/>
  <c r="B24" i="33"/>
  <c r="B25" i="33"/>
  <c r="B26" i="33"/>
  <c r="B27" i="33"/>
  <c r="B28" i="33"/>
  <c r="B29" i="33"/>
  <c r="B30" i="33"/>
  <c r="B31" i="33"/>
  <c r="B32" i="33"/>
  <c r="B33" i="33"/>
  <c r="B34" i="33"/>
  <c r="B35" i="33"/>
  <c r="B36" i="33"/>
  <c r="B37" i="33"/>
  <c r="B39" i="33"/>
  <c r="B40" i="33"/>
  <c r="B41" i="33"/>
  <c r="B42" i="33"/>
  <c r="B43" i="33"/>
  <c r="B44" i="33"/>
  <c r="B45" i="33"/>
  <c r="B46" i="33"/>
  <c r="B47" i="33"/>
  <c r="B48" i="33"/>
  <c r="B49" i="33"/>
  <c r="B50" i="33"/>
  <c r="B51" i="33"/>
  <c r="B52" i="33"/>
  <c r="B53" i="33"/>
  <c r="B54" i="33"/>
  <c r="B55" i="33"/>
  <c r="B56" i="33"/>
  <c r="B57" i="33"/>
  <c r="B58" i="33"/>
  <c r="B59" i="33"/>
  <c r="B60" i="33"/>
  <c r="B61" i="33"/>
  <c r="B62" i="33"/>
  <c r="B63" i="33"/>
  <c r="B64" i="33"/>
  <c r="B65" i="33"/>
  <c r="B66" i="33"/>
  <c r="B67" i="33"/>
  <c r="B68" i="33"/>
  <c r="B69" i="33"/>
  <c r="B70" i="33"/>
  <c r="B71" i="33"/>
  <c r="B72" i="33"/>
  <c r="B73" i="33"/>
  <c r="B74" i="33"/>
  <c r="B75" i="33"/>
  <c r="B76" i="33"/>
  <c r="B77" i="33"/>
  <c r="B78" i="33"/>
  <c r="B79" i="33"/>
  <c r="B80" i="33"/>
  <c r="B81" i="33"/>
  <c r="B82" i="33"/>
  <c r="B83" i="33"/>
  <c r="B84" i="33"/>
  <c r="B85" i="33"/>
  <c r="B86" i="33"/>
  <c r="B87" i="33"/>
  <c r="B88" i="33"/>
  <c r="B89" i="33"/>
  <c r="B90" i="33"/>
  <c r="B91" i="33"/>
  <c r="B92" i="33"/>
  <c r="B93" i="33"/>
  <c r="B94" i="33"/>
  <c r="B95" i="33"/>
  <c r="B96" i="33"/>
  <c r="B97" i="33"/>
  <c r="B98" i="33"/>
  <c r="B99" i="33"/>
  <c r="B100" i="33"/>
  <c r="B101" i="33"/>
  <c r="B102" i="33"/>
  <c r="B103" i="33"/>
  <c r="B104" i="33"/>
  <c r="B105" i="33"/>
  <c r="B106" i="33"/>
  <c r="B107" i="33"/>
  <c r="B108" i="33"/>
  <c r="B109" i="33"/>
  <c r="B110" i="33"/>
  <c r="B111" i="33"/>
  <c r="B112" i="33"/>
  <c r="B113" i="33"/>
  <c r="B114" i="33"/>
  <c r="B115" i="33"/>
  <c r="B116" i="33"/>
  <c r="B117" i="33"/>
  <c r="B118" i="33"/>
  <c r="B119" i="33"/>
  <c r="B120" i="33"/>
  <c r="B121" i="33"/>
  <c r="B122" i="33"/>
  <c r="B123" i="33"/>
  <c r="B124" i="33"/>
  <c r="B125" i="33"/>
  <c r="B126" i="33"/>
  <c r="B127" i="33"/>
  <c r="B128" i="33"/>
  <c r="B129" i="33"/>
  <c r="B130" i="33"/>
  <c r="B131" i="33"/>
  <c r="B132" i="33"/>
  <c r="B133" i="33"/>
  <c r="B134" i="33"/>
  <c r="B135" i="33"/>
  <c r="B136" i="33"/>
  <c r="B137" i="33"/>
  <c r="B138" i="33"/>
  <c r="B139" i="33"/>
  <c r="B140" i="33"/>
  <c r="B141" i="33"/>
  <c r="B142" i="33"/>
  <c r="B143" i="33"/>
  <c r="B144" i="33"/>
  <c r="B145" i="33"/>
  <c r="B146" i="33"/>
  <c r="B147" i="33"/>
  <c r="B148" i="33"/>
  <c r="B149" i="33"/>
  <c r="B150" i="33"/>
  <c r="B151" i="33"/>
  <c r="B152" i="33"/>
  <c r="B153" i="33"/>
  <c r="B154" i="33"/>
  <c r="B155" i="33"/>
  <c r="B156" i="33"/>
  <c r="B157" i="33"/>
  <c r="B158" i="33"/>
  <c r="B159" i="33"/>
  <c r="B160" i="33"/>
  <c r="B161" i="33"/>
  <c r="B162" i="33"/>
  <c r="B163" i="33"/>
  <c r="B164" i="33"/>
  <c r="B165" i="33"/>
  <c r="B166" i="33"/>
  <c r="B167" i="33"/>
  <c r="B168" i="33"/>
  <c r="B169" i="33"/>
  <c r="B170" i="33"/>
  <c r="B171" i="33"/>
  <c r="B172" i="33"/>
  <c r="B173" i="33"/>
  <c r="B174" i="33"/>
  <c r="B175" i="33"/>
  <c r="B176" i="33"/>
  <c r="B177" i="33"/>
  <c r="B178" i="33"/>
  <c r="B179" i="33"/>
  <c r="B180" i="33"/>
  <c r="B181" i="33"/>
  <c r="B182" i="33"/>
  <c r="B183" i="33"/>
  <c r="B184" i="33"/>
  <c r="B185" i="33"/>
  <c r="B186" i="33"/>
  <c r="B187" i="33"/>
  <c r="B188" i="33"/>
  <c r="B189" i="33"/>
  <c r="B190" i="33"/>
  <c r="B191" i="33"/>
  <c r="B192" i="33"/>
  <c r="B193" i="33"/>
  <c r="B194" i="33"/>
  <c r="B195" i="33"/>
  <c r="B196" i="33"/>
  <c r="B198" i="33"/>
  <c r="B199" i="33"/>
  <c r="B200" i="33"/>
  <c r="B201" i="33"/>
  <c r="B202" i="33"/>
  <c r="B203" i="33"/>
  <c r="B204" i="33"/>
  <c r="B205" i="33"/>
  <c r="B206" i="33"/>
  <c r="B207" i="33"/>
  <c r="B208" i="33"/>
  <c r="B209" i="33"/>
  <c r="B210" i="33"/>
  <c r="B211" i="33"/>
  <c r="B212" i="33"/>
  <c r="B213" i="33"/>
  <c r="B214" i="33"/>
  <c r="B215" i="33"/>
  <c r="B216" i="33"/>
  <c r="B6" i="33"/>
  <c r="K7" i="62"/>
  <c r="K8" i="62"/>
  <c r="K9" i="62"/>
  <c r="K10" i="62"/>
  <c r="K11" i="62"/>
  <c r="K12" i="62"/>
  <c r="K13" i="62"/>
  <c r="K14" i="62"/>
  <c r="K15" i="62"/>
  <c r="K16" i="62"/>
  <c r="K17" i="62"/>
  <c r="K18" i="62"/>
  <c r="K19" i="62"/>
  <c r="K20" i="62"/>
  <c r="K21" i="62"/>
  <c r="K22" i="62"/>
  <c r="K23" i="62"/>
  <c r="K24" i="62"/>
  <c r="K25" i="62"/>
  <c r="K26" i="62"/>
  <c r="K27" i="62"/>
  <c r="K28" i="62"/>
  <c r="K29" i="62"/>
  <c r="K30" i="62"/>
  <c r="K31" i="62"/>
  <c r="K32" i="62"/>
  <c r="K33" i="62"/>
  <c r="K34" i="62"/>
  <c r="K35" i="62"/>
  <c r="K36" i="62"/>
  <c r="K37" i="62"/>
  <c r="K38" i="62"/>
  <c r="K39" i="62"/>
  <c r="K40" i="62"/>
  <c r="K41" i="62"/>
  <c r="K42" i="62"/>
  <c r="K43" i="62"/>
  <c r="K44" i="62"/>
  <c r="K45" i="62"/>
  <c r="K46" i="62"/>
  <c r="K47" i="62"/>
  <c r="K48" i="62"/>
  <c r="K49" i="62"/>
  <c r="K50" i="62"/>
  <c r="K51" i="62"/>
  <c r="K52" i="62"/>
  <c r="K53" i="62"/>
  <c r="K54" i="62"/>
  <c r="K55" i="62"/>
  <c r="K56" i="62"/>
  <c r="K57" i="62"/>
  <c r="K58" i="62"/>
  <c r="K59" i="62"/>
  <c r="K60" i="62"/>
  <c r="K61" i="62"/>
  <c r="K62" i="62"/>
  <c r="K63" i="62"/>
  <c r="K64" i="62"/>
  <c r="K65" i="62"/>
  <c r="K66" i="62"/>
  <c r="K67" i="62"/>
  <c r="K68" i="62"/>
  <c r="K69" i="62"/>
  <c r="K70" i="62"/>
  <c r="K71" i="62"/>
  <c r="K72" i="62"/>
  <c r="K73" i="62"/>
  <c r="K74" i="62"/>
  <c r="K75" i="62"/>
  <c r="K76" i="62"/>
  <c r="K77" i="62"/>
  <c r="K78" i="62"/>
  <c r="K79" i="62"/>
  <c r="K80" i="62"/>
  <c r="K81" i="62"/>
  <c r="K82" i="62"/>
  <c r="K83" i="62"/>
  <c r="K84" i="62"/>
  <c r="K85" i="62"/>
  <c r="K86" i="62"/>
  <c r="K87" i="62"/>
  <c r="K88" i="62"/>
  <c r="K89" i="62"/>
  <c r="K90" i="62"/>
  <c r="K91" i="62"/>
  <c r="K92" i="62"/>
  <c r="K93" i="62"/>
  <c r="K94" i="62"/>
  <c r="K95" i="62"/>
  <c r="K96" i="62"/>
  <c r="K97" i="62"/>
  <c r="K98" i="62"/>
  <c r="K99" i="62"/>
  <c r="K100" i="62"/>
  <c r="K101" i="62"/>
  <c r="K102" i="62"/>
  <c r="K103" i="62"/>
  <c r="K104" i="62"/>
  <c r="K105" i="62"/>
  <c r="K106" i="62"/>
  <c r="K107" i="62"/>
  <c r="K108" i="62"/>
  <c r="K109" i="62"/>
  <c r="K110" i="62"/>
  <c r="K111" i="62"/>
  <c r="K112" i="62"/>
  <c r="K113" i="62"/>
  <c r="K114" i="62"/>
  <c r="K115" i="62"/>
  <c r="K116" i="62"/>
  <c r="K117" i="62"/>
  <c r="K118" i="62"/>
  <c r="K119" i="62"/>
  <c r="K120" i="62"/>
  <c r="K121" i="62"/>
  <c r="K122" i="62"/>
  <c r="K123" i="62"/>
  <c r="K124" i="62"/>
  <c r="K125" i="62"/>
  <c r="K126" i="62"/>
  <c r="K127" i="62"/>
  <c r="K128" i="62"/>
  <c r="K129" i="62"/>
  <c r="K130" i="62"/>
  <c r="K131" i="62"/>
  <c r="K132" i="62"/>
  <c r="K133" i="62"/>
  <c r="K134" i="62"/>
  <c r="K135" i="62"/>
  <c r="K136" i="62"/>
  <c r="K137" i="62"/>
  <c r="K138" i="62"/>
  <c r="K139" i="62"/>
  <c r="K140" i="62"/>
  <c r="K141" i="62"/>
  <c r="K142" i="62"/>
  <c r="K143" i="62"/>
  <c r="K144" i="62"/>
  <c r="K145" i="62"/>
  <c r="K146" i="62"/>
  <c r="K147" i="62"/>
  <c r="K148" i="62"/>
  <c r="K149" i="62"/>
  <c r="K150" i="62"/>
  <c r="K151" i="62"/>
  <c r="K152" i="62"/>
  <c r="K153" i="62"/>
  <c r="K154" i="62"/>
  <c r="K155" i="62"/>
  <c r="K156" i="62"/>
  <c r="K157" i="62"/>
  <c r="K158" i="62"/>
  <c r="K159" i="62"/>
  <c r="K160" i="62"/>
  <c r="K161" i="62"/>
  <c r="K162" i="62"/>
  <c r="K163" i="62"/>
  <c r="K164" i="62"/>
  <c r="K165" i="62"/>
  <c r="K166" i="62"/>
  <c r="K167" i="62"/>
  <c r="K168" i="62"/>
  <c r="K169" i="62"/>
  <c r="K170" i="62"/>
  <c r="K171" i="62"/>
  <c r="K172" i="62"/>
  <c r="K173" i="62"/>
  <c r="K174" i="62"/>
  <c r="K175" i="62"/>
  <c r="K176" i="62"/>
  <c r="K177" i="62"/>
  <c r="K178" i="62"/>
  <c r="K179" i="62"/>
  <c r="K180" i="62"/>
  <c r="K181" i="62"/>
  <c r="K182" i="62"/>
  <c r="K183" i="62"/>
  <c r="K184" i="62"/>
  <c r="K185" i="62"/>
  <c r="K186" i="62"/>
  <c r="K187" i="62"/>
  <c r="K188" i="62"/>
  <c r="K189" i="62"/>
  <c r="K190" i="62"/>
  <c r="K191" i="62"/>
  <c r="K192" i="62"/>
  <c r="K193" i="62"/>
  <c r="K194" i="62"/>
  <c r="K195" i="62"/>
  <c r="K196" i="62"/>
  <c r="K197" i="62"/>
  <c r="K198" i="62"/>
  <c r="K199" i="62"/>
  <c r="K200" i="62"/>
  <c r="K201" i="62"/>
  <c r="K202" i="62"/>
  <c r="K203" i="62"/>
  <c r="K204" i="62"/>
  <c r="K205" i="62"/>
  <c r="K206" i="62"/>
  <c r="K207" i="62"/>
  <c r="K208" i="62"/>
  <c r="K209" i="62"/>
  <c r="K210" i="62"/>
  <c r="K211" i="62"/>
  <c r="K212" i="62"/>
  <c r="K213" i="62"/>
  <c r="K214" i="62"/>
  <c r="K215" i="62"/>
  <c r="K216" i="62"/>
  <c r="K217" i="62"/>
  <c r="K218" i="62"/>
  <c r="K219" i="62"/>
  <c r="K220" i="62"/>
  <c r="K221" i="62"/>
  <c r="K222" i="62"/>
  <c r="K223" i="62"/>
  <c r="K224" i="62"/>
  <c r="K225" i="62"/>
  <c r="K226" i="62"/>
  <c r="K227" i="62"/>
  <c r="K228" i="62"/>
  <c r="K229" i="62"/>
  <c r="K230" i="62"/>
  <c r="K231" i="62"/>
  <c r="K232" i="62"/>
  <c r="K233" i="62"/>
  <c r="K234" i="62"/>
  <c r="K235" i="62"/>
  <c r="K236" i="62"/>
  <c r="K237" i="62"/>
  <c r="K238" i="62"/>
  <c r="K239" i="62"/>
  <c r="K240" i="62"/>
  <c r="K241" i="62"/>
  <c r="K242" i="62"/>
  <c r="K243" i="62"/>
  <c r="K244" i="62"/>
  <c r="K245" i="62"/>
  <c r="K246" i="62"/>
  <c r="K247" i="62"/>
  <c r="K248" i="62"/>
  <c r="K249" i="62"/>
  <c r="K250" i="62"/>
  <c r="K251" i="62"/>
  <c r="K252" i="62"/>
  <c r="K253" i="62"/>
  <c r="K254" i="62"/>
  <c r="K255" i="62"/>
  <c r="K256" i="62"/>
  <c r="K257" i="62"/>
  <c r="K258" i="62"/>
  <c r="K259" i="62"/>
  <c r="K260" i="62"/>
  <c r="K261" i="62"/>
  <c r="K262" i="62"/>
  <c r="K263" i="62"/>
  <c r="K264" i="62"/>
  <c r="K265" i="62"/>
  <c r="K266" i="62"/>
  <c r="K267" i="62"/>
  <c r="K268" i="62"/>
  <c r="K269" i="62"/>
  <c r="K270" i="62"/>
  <c r="K271" i="62"/>
  <c r="K272" i="62"/>
  <c r="K273" i="62"/>
  <c r="K274" i="62"/>
  <c r="K275" i="62"/>
  <c r="K276" i="62"/>
  <c r="K277" i="62"/>
  <c r="K278" i="62"/>
  <c r="K279" i="62"/>
  <c r="K280" i="62"/>
  <c r="K281" i="62"/>
  <c r="K282" i="62"/>
  <c r="K283" i="62"/>
  <c r="K284" i="62"/>
  <c r="K285" i="62"/>
  <c r="K286" i="62"/>
  <c r="K6" i="62"/>
  <c r="B8" i="62"/>
  <c r="B9" i="62"/>
  <c r="B10" i="62"/>
  <c r="B11" i="62"/>
  <c r="B12" i="62"/>
  <c r="B13" i="62"/>
  <c r="B15" i="62"/>
  <c r="B17" i="62"/>
  <c r="B18" i="62"/>
  <c r="B19" i="62"/>
  <c r="B20" i="62"/>
  <c r="B24" i="62"/>
  <c r="B25" i="62"/>
  <c r="B26" i="62"/>
  <c r="B27" i="62"/>
  <c r="B28" i="62"/>
  <c r="B29" i="62"/>
  <c r="B30" i="62"/>
  <c r="B31" i="62"/>
  <c r="B33" i="62"/>
  <c r="B34" i="62"/>
  <c r="B35" i="62"/>
  <c r="B37" i="62"/>
  <c r="B38" i="62"/>
  <c r="B39" i="62"/>
  <c r="B40" i="62"/>
  <c r="B41" i="62"/>
  <c r="B43" i="62"/>
  <c r="B45" i="62"/>
  <c r="B47" i="62"/>
  <c r="B48" i="62"/>
  <c r="B50" i="62"/>
  <c r="B51" i="62"/>
  <c r="B53" i="62"/>
  <c r="B54" i="62"/>
  <c r="B56" i="62"/>
  <c r="B58" i="62"/>
  <c r="B59" i="62"/>
  <c r="B60" i="62"/>
  <c r="B61" i="62"/>
  <c r="B62" i="62"/>
  <c r="B63" i="62"/>
  <c r="B64" i="62"/>
  <c r="B65" i="62"/>
  <c r="B66" i="62"/>
  <c r="B67" i="62"/>
  <c r="B68" i="62"/>
  <c r="B69" i="62"/>
  <c r="B70" i="62"/>
  <c r="B71" i="62"/>
  <c r="B72" i="62"/>
  <c r="B73" i="62"/>
  <c r="B74" i="62"/>
  <c r="B75" i="62"/>
  <c r="B76" i="62"/>
  <c r="B77" i="62"/>
  <c r="B78" i="62"/>
  <c r="B79" i="62"/>
  <c r="B80" i="62"/>
  <c r="B82" i="62"/>
  <c r="B83" i="62"/>
  <c r="B84" i="62"/>
  <c r="B86" i="62"/>
  <c r="B87" i="62"/>
  <c r="B88" i="62"/>
  <c r="B90" i="62"/>
  <c r="B91" i="62"/>
  <c r="B93" i="62"/>
  <c r="B94" i="62"/>
  <c r="B96" i="62"/>
  <c r="B97" i="62"/>
  <c r="B99" i="62"/>
  <c r="B100" i="62"/>
  <c r="B101" i="62"/>
  <c r="B102" i="62"/>
  <c r="B104" i="62"/>
  <c r="B106" i="62"/>
  <c r="B107" i="62"/>
  <c r="B108" i="62"/>
  <c r="B109" i="62"/>
  <c r="B110" i="62"/>
  <c r="B111" i="62"/>
  <c r="B112" i="62"/>
  <c r="B114" i="62"/>
  <c r="B115" i="62"/>
  <c r="B116" i="62"/>
  <c r="B117" i="62"/>
  <c r="B118" i="62"/>
  <c r="B119" i="62"/>
  <c r="B120" i="62"/>
  <c r="B121" i="62"/>
  <c r="B122" i="62"/>
  <c r="B126" i="62"/>
  <c r="B129" i="62"/>
  <c r="B130" i="62"/>
  <c r="B131" i="62"/>
  <c r="B132" i="62"/>
  <c r="B134" i="62"/>
  <c r="B135" i="62"/>
  <c r="B138" i="62"/>
  <c r="B140" i="62"/>
  <c r="B141" i="62"/>
  <c r="B144" i="62"/>
  <c r="B146" i="62"/>
  <c r="B147" i="62"/>
  <c r="B148" i="62"/>
  <c r="B149" i="62"/>
  <c r="B150" i="62"/>
  <c r="B151" i="62"/>
  <c r="B152" i="62"/>
  <c r="B153" i="62"/>
  <c r="B155" i="62"/>
  <c r="B157" i="62"/>
  <c r="B158" i="62"/>
  <c r="B160" i="62"/>
  <c r="B161" i="62"/>
  <c r="B164" i="62"/>
  <c r="B165" i="62"/>
  <c r="B166" i="62"/>
  <c r="B167" i="62"/>
  <c r="B168" i="62"/>
  <c r="B169" i="62"/>
  <c r="B172" i="62"/>
  <c r="B174" i="62"/>
  <c r="B175" i="62"/>
  <c r="B176" i="62"/>
  <c r="B177" i="62"/>
  <c r="B178" i="62"/>
  <c r="B179" i="62"/>
  <c r="B180" i="62"/>
  <c r="B181" i="62"/>
  <c r="B182" i="62"/>
  <c r="B183" i="62"/>
  <c r="B184" i="62"/>
  <c r="B185" i="62"/>
  <c r="B187" i="62"/>
  <c r="B188" i="62"/>
  <c r="B189" i="62"/>
  <c r="B190" i="62"/>
  <c r="B191" i="62"/>
  <c r="B192" i="62"/>
  <c r="B193" i="62"/>
  <c r="B194" i="62"/>
  <c r="B195" i="62"/>
  <c r="B196" i="62"/>
  <c r="B197" i="62"/>
  <c r="B198" i="62"/>
  <c r="B199" i="62"/>
  <c r="B200" i="62"/>
  <c r="B202" i="62"/>
  <c r="B203" i="62"/>
  <c r="B204" i="62"/>
  <c r="B206" i="62"/>
  <c r="B210" i="62"/>
  <c r="B211" i="62"/>
  <c r="B212" i="62"/>
  <c r="B213" i="62"/>
  <c r="B215" i="62"/>
  <c r="B216" i="62"/>
  <c r="B217" i="62"/>
  <c r="B219" i="62"/>
  <c r="B220" i="62"/>
  <c r="B222" i="62"/>
  <c r="B224" i="62"/>
  <c r="B225" i="62"/>
  <c r="B226" i="62"/>
  <c r="B229" i="62"/>
  <c r="B230" i="62"/>
  <c r="B231" i="62"/>
  <c r="B232" i="62"/>
  <c r="B233" i="62"/>
  <c r="B234" i="62"/>
  <c r="B235" i="62"/>
  <c r="B238" i="62"/>
  <c r="B239" i="62"/>
  <c r="B240" i="62"/>
  <c r="B241" i="62"/>
  <c r="B242" i="62"/>
  <c r="B243" i="62"/>
  <c r="B245" i="62"/>
  <c r="B246" i="62"/>
  <c r="B248" i="62"/>
  <c r="B253" i="62"/>
  <c r="B254" i="62"/>
  <c r="B255" i="62"/>
  <c r="B257" i="62"/>
  <c r="B258" i="62"/>
  <c r="B259" i="62"/>
  <c r="B260" i="62"/>
  <c r="B261" i="62"/>
  <c r="B264" i="62"/>
  <c r="B265" i="62"/>
  <c r="B266" i="62"/>
  <c r="B267" i="62"/>
  <c r="B268" i="62"/>
  <c r="B269" i="62"/>
  <c r="B270" i="62"/>
  <c r="B271" i="62"/>
  <c r="B272" i="62"/>
  <c r="B273" i="62"/>
  <c r="B274" i="62"/>
  <c r="B276" i="62"/>
  <c r="B277" i="62"/>
  <c r="B278" i="62"/>
  <c r="B279" i="62"/>
  <c r="B280" i="62"/>
  <c r="B282" i="62"/>
  <c r="B283" i="62"/>
  <c r="B284" i="62"/>
  <c r="B285" i="62"/>
  <c r="B6" i="62"/>
  <c r="I263" i="46"/>
  <c r="J260" i="62" s="1"/>
  <c r="I264" i="46"/>
  <c r="J261" i="62" s="1"/>
  <c r="I265" i="46"/>
  <c r="J262" i="62" s="1"/>
  <c r="I266" i="46"/>
  <c r="J263" i="62" s="1"/>
  <c r="I267" i="46"/>
  <c r="J264" i="62" s="1"/>
  <c r="I268" i="46"/>
  <c r="J265" i="62" s="1"/>
  <c r="I269" i="46"/>
  <c r="J266" i="62" s="1"/>
  <c r="I270" i="46"/>
  <c r="J267" i="62" s="1"/>
  <c r="I271" i="46"/>
  <c r="J268" i="62" s="1"/>
  <c r="I272" i="46"/>
  <c r="J269" i="62" s="1"/>
  <c r="I273" i="46"/>
  <c r="J270" i="62" s="1"/>
  <c r="I274" i="46"/>
  <c r="J271" i="62" s="1"/>
  <c r="I275" i="46"/>
  <c r="J272" i="62" s="1"/>
  <c r="I276" i="46"/>
  <c r="J273" i="62" s="1"/>
  <c r="I277" i="46"/>
  <c r="J274" i="62" s="1"/>
  <c r="I278" i="46"/>
  <c r="J275" i="62" s="1"/>
  <c r="I279" i="46"/>
  <c r="I280" i="46"/>
  <c r="J277" i="62" s="1"/>
  <c r="I281" i="46"/>
  <c r="J278" i="62" s="1"/>
  <c r="I282" i="46"/>
  <c r="J279" i="62" s="1"/>
  <c r="I283" i="46"/>
  <c r="I284" i="46"/>
  <c r="J281" i="62" s="1"/>
  <c r="I285" i="46"/>
  <c r="J282" i="62" s="1"/>
  <c r="I286" i="46"/>
  <c r="J283" i="62" s="1"/>
  <c r="I287" i="46"/>
  <c r="J284" i="62" s="1"/>
  <c r="I288" i="46"/>
  <c r="J285" i="62" s="1"/>
  <c r="I289" i="46"/>
  <c r="J286" i="62" s="1"/>
  <c r="I180" i="46"/>
  <c r="J178" i="62" s="1"/>
  <c r="I181" i="46"/>
  <c r="J179" i="62" s="1"/>
  <c r="I182" i="46"/>
  <c r="I183" i="46"/>
  <c r="I184" i="46"/>
  <c r="J182" i="62" s="1"/>
  <c r="I185" i="46"/>
  <c r="J183" i="62" s="1"/>
  <c r="I186" i="46"/>
  <c r="J184" i="62" s="1"/>
  <c r="I187" i="46"/>
  <c r="I188" i="46"/>
  <c r="I189" i="46"/>
  <c r="I190" i="46"/>
  <c r="J188" i="62" s="1"/>
  <c r="I191" i="46"/>
  <c r="J189" i="62" s="1"/>
  <c r="I192" i="46"/>
  <c r="J190" i="62" s="1"/>
  <c r="I193" i="46"/>
  <c r="J191" i="62" s="1"/>
  <c r="I194" i="46"/>
  <c r="I195" i="46"/>
  <c r="I196" i="46"/>
  <c r="I197" i="46"/>
  <c r="I198" i="46"/>
  <c r="I199" i="46"/>
  <c r="I200" i="46"/>
  <c r="I201" i="46"/>
  <c r="I202" i="46"/>
  <c r="J200" i="62" s="1"/>
  <c r="I203" i="46"/>
  <c r="I204" i="46"/>
  <c r="J202" i="62" s="1"/>
  <c r="I205" i="46"/>
  <c r="J203" i="62" s="1"/>
  <c r="I206" i="46"/>
  <c r="J204" i="62" s="1"/>
  <c r="I207" i="46"/>
  <c r="J205" i="62" s="1"/>
  <c r="I208" i="46"/>
  <c r="I209" i="46"/>
  <c r="I210" i="46"/>
  <c r="I211" i="46"/>
  <c r="J209" i="62" s="1"/>
  <c r="I212" i="46"/>
  <c r="J210" i="62" s="1"/>
  <c r="I213" i="46"/>
  <c r="J211" i="62" s="1"/>
  <c r="I214" i="46"/>
  <c r="J212" i="62" s="1"/>
  <c r="I215" i="46"/>
  <c r="J213" i="62" s="1"/>
  <c r="I216" i="46"/>
  <c r="I217" i="46"/>
  <c r="I218" i="46"/>
  <c r="J216" i="62" s="1"/>
  <c r="I219" i="46"/>
  <c r="I220" i="46"/>
  <c r="J218" i="62" s="1"/>
  <c r="I221" i="46"/>
  <c r="I222" i="46"/>
  <c r="J220" i="62" s="1"/>
  <c r="I223" i="46"/>
  <c r="J221" i="62" s="1"/>
  <c r="I224" i="46"/>
  <c r="J222" i="62" s="1"/>
  <c r="I225" i="46"/>
  <c r="J223" i="62" s="1"/>
  <c r="I226" i="46"/>
  <c r="J224" i="62" s="1"/>
  <c r="I227" i="46"/>
  <c r="J225" i="62" s="1"/>
  <c r="I228" i="46"/>
  <c r="I229" i="46"/>
  <c r="J227" i="62" s="1"/>
  <c r="I230" i="46"/>
  <c r="I231" i="46"/>
  <c r="J229" i="62" s="1"/>
  <c r="I232" i="46"/>
  <c r="I233" i="46"/>
  <c r="J231" i="62" s="1"/>
  <c r="I234" i="46"/>
  <c r="J232" i="62" s="1"/>
  <c r="I235" i="46"/>
  <c r="I236" i="46"/>
  <c r="J234" i="62" s="1"/>
  <c r="I237" i="46"/>
  <c r="J235" i="62" s="1"/>
  <c r="I238" i="46"/>
  <c r="J236" i="62" s="1"/>
  <c r="I239" i="46"/>
  <c r="J237" i="62" s="1"/>
  <c r="I240" i="46"/>
  <c r="J238" i="62" s="1"/>
  <c r="I241" i="46"/>
  <c r="J239" i="62" s="1"/>
  <c r="I242" i="46"/>
  <c r="I243" i="46"/>
  <c r="I244" i="46"/>
  <c r="J242" i="62" s="1"/>
  <c r="I245" i="46"/>
  <c r="I246" i="46"/>
  <c r="J244" i="62" s="1"/>
  <c r="I247" i="46"/>
  <c r="I248" i="46"/>
  <c r="I249" i="46"/>
  <c r="I250" i="46"/>
  <c r="J248" i="62" s="1"/>
  <c r="I251" i="46"/>
  <c r="I252" i="46"/>
  <c r="I253" i="46"/>
  <c r="J251" i="62" s="1"/>
  <c r="I254" i="46"/>
  <c r="J252" i="62" s="1"/>
  <c r="I255" i="46"/>
  <c r="J253" i="62" s="1"/>
  <c r="I256" i="46"/>
  <c r="I257" i="46"/>
  <c r="J255" i="62" s="1"/>
  <c r="I258" i="46"/>
  <c r="I259" i="46"/>
  <c r="J257" i="62" s="1"/>
  <c r="I260" i="46"/>
  <c r="J258" i="62" s="1"/>
  <c r="I261" i="46"/>
  <c r="J259" i="62" s="1"/>
  <c r="I178" i="46"/>
  <c r="J176" i="62" s="1"/>
  <c r="I179" i="46"/>
  <c r="J177" i="62" s="1"/>
  <c r="I8" i="46"/>
  <c r="J7" i="62" s="1"/>
  <c r="I9" i="46"/>
  <c r="J8" i="62" s="1"/>
  <c r="I10" i="46"/>
  <c r="J9" i="62" s="1"/>
  <c r="I11" i="46"/>
  <c r="J10" i="62" s="1"/>
  <c r="I12" i="46"/>
  <c r="J11" i="62" s="1"/>
  <c r="I13" i="46"/>
  <c r="J12" i="62" s="1"/>
  <c r="I14" i="46"/>
  <c r="I15" i="46"/>
  <c r="J14" i="62" s="1"/>
  <c r="I16" i="46"/>
  <c r="J15" i="62" s="1"/>
  <c r="I17" i="46"/>
  <c r="J16" i="62" s="1"/>
  <c r="I18" i="46"/>
  <c r="J17" i="62" s="1"/>
  <c r="I19" i="46"/>
  <c r="I20" i="46"/>
  <c r="J19" i="62" s="1"/>
  <c r="I21" i="46"/>
  <c r="I22" i="46"/>
  <c r="I23" i="46"/>
  <c r="J22" i="62" s="1"/>
  <c r="I24" i="46"/>
  <c r="J23" i="62" s="1"/>
  <c r="I25" i="46"/>
  <c r="J24" i="62" s="1"/>
  <c r="I26" i="46"/>
  <c r="I27" i="46"/>
  <c r="J26" i="62" s="1"/>
  <c r="I28" i="46"/>
  <c r="I29" i="46"/>
  <c r="I30" i="46"/>
  <c r="J29" i="62" s="1"/>
  <c r="I31" i="46"/>
  <c r="J30" i="62" s="1"/>
  <c r="I32" i="46"/>
  <c r="J31" i="62" s="1"/>
  <c r="I33" i="46"/>
  <c r="J32" i="62" s="1"/>
  <c r="I34" i="46"/>
  <c r="I35" i="46"/>
  <c r="J34" i="62" s="1"/>
  <c r="I36" i="46"/>
  <c r="J35" i="62" s="1"/>
  <c r="I37" i="46"/>
  <c r="I38" i="46"/>
  <c r="I39" i="46"/>
  <c r="J38" i="62" s="1"/>
  <c r="I40" i="46"/>
  <c r="I41" i="46"/>
  <c r="I42" i="46"/>
  <c r="J41" i="62" s="1"/>
  <c r="I43" i="46"/>
  <c r="J42" i="62" s="1"/>
  <c r="I44" i="46"/>
  <c r="J43" i="62" s="1"/>
  <c r="I45" i="46"/>
  <c r="J44" i="62" s="1"/>
  <c r="I46" i="46"/>
  <c r="I47" i="46"/>
  <c r="J46" i="62" s="1"/>
  <c r="I48" i="46"/>
  <c r="I49" i="46"/>
  <c r="J48" i="62" s="1"/>
  <c r="I50" i="46"/>
  <c r="J49" i="62" s="1"/>
  <c r="I51" i="46"/>
  <c r="I52" i="46"/>
  <c r="I53" i="46"/>
  <c r="I55" i="46"/>
  <c r="J54" i="62" s="1"/>
  <c r="I56" i="46"/>
  <c r="J55" i="62" s="1"/>
  <c r="I57" i="46"/>
  <c r="J56" i="62" s="1"/>
  <c r="I58" i="46"/>
  <c r="J57" i="62" s="1"/>
  <c r="I59" i="46"/>
  <c r="I60" i="46"/>
  <c r="J59" i="62" s="1"/>
  <c r="I61" i="46"/>
  <c r="J60" i="62" s="1"/>
  <c r="I62" i="46"/>
  <c r="J61" i="62" s="1"/>
  <c r="I63" i="46"/>
  <c r="J62" i="62" s="1"/>
  <c r="I64" i="46"/>
  <c r="I65" i="46"/>
  <c r="I66" i="46"/>
  <c r="I67" i="46"/>
  <c r="I68" i="46"/>
  <c r="I69" i="46"/>
  <c r="I70" i="46"/>
  <c r="J69" i="62" s="1"/>
  <c r="I71" i="46"/>
  <c r="J70" i="62" s="1"/>
  <c r="I72" i="46"/>
  <c r="I73" i="46"/>
  <c r="J72" i="62" s="1"/>
  <c r="I74" i="46"/>
  <c r="I75" i="46"/>
  <c r="I76" i="46"/>
  <c r="J75" i="62" s="1"/>
  <c r="I77" i="46"/>
  <c r="I78" i="46"/>
  <c r="J77" i="62" s="1"/>
  <c r="I79" i="46"/>
  <c r="I80" i="46"/>
  <c r="I81" i="46"/>
  <c r="I82" i="46"/>
  <c r="J81" i="62" s="1"/>
  <c r="I83" i="46"/>
  <c r="J82" i="62" s="1"/>
  <c r="I84" i="46"/>
  <c r="J83" i="62" s="1"/>
  <c r="I85" i="46"/>
  <c r="I86" i="46"/>
  <c r="I87" i="46"/>
  <c r="I88" i="46"/>
  <c r="J87" i="62" s="1"/>
  <c r="I89" i="46"/>
  <c r="I90" i="46"/>
  <c r="J89" i="62" s="1"/>
  <c r="I91" i="46"/>
  <c r="I92" i="46"/>
  <c r="I93" i="46"/>
  <c r="I94" i="46"/>
  <c r="I95" i="46"/>
  <c r="J94" i="62" s="1"/>
  <c r="I96" i="46"/>
  <c r="J95" i="62" s="1"/>
  <c r="I97" i="46"/>
  <c r="J96" i="62" s="1"/>
  <c r="I98" i="46"/>
  <c r="J97" i="62" s="1"/>
  <c r="I99" i="46"/>
  <c r="I100" i="46"/>
  <c r="J99" i="62" s="1"/>
  <c r="I101" i="46"/>
  <c r="I102" i="46"/>
  <c r="J101" i="62" s="1"/>
  <c r="I103" i="46"/>
  <c r="I104" i="46"/>
  <c r="J103" i="62" s="1"/>
  <c r="I105" i="46"/>
  <c r="I106" i="46"/>
  <c r="J105" i="62" s="1"/>
  <c r="I107" i="46"/>
  <c r="I108" i="46"/>
  <c r="J107" i="62" s="1"/>
  <c r="I109" i="46"/>
  <c r="J108" i="62" s="1"/>
  <c r="I110" i="46"/>
  <c r="J109" i="62" s="1"/>
  <c r="I111" i="46"/>
  <c r="J110" i="62" s="1"/>
  <c r="I112" i="46"/>
  <c r="J111" i="62" s="1"/>
  <c r="I113" i="46"/>
  <c r="I114" i="46"/>
  <c r="I115" i="46"/>
  <c r="J114" i="62" s="1"/>
  <c r="I116" i="46"/>
  <c r="J115" i="62" s="1"/>
  <c r="I117" i="46"/>
  <c r="I118" i="46"/>
  <c r="J117" i="62" s="1"/>
  <c r="I119" i="46"/>
  <c r="J118" i="62" s="1"/>
  <c r="I120" i="46"/>
  <c r="J119" i="62" s="1"/>
  <c r="I121" i="46"/>
  <c r="J120" i="62" s="1"/>
  <c r="I122" i="46"/>
  <c r="I123" i="46"/>
  <c r="I124" i="46"/>
  <c r="I125" i="46"/>
  <c r="J124" i="62" s="1"/>
  <c r="I126" i="46"/>
  <c r="J125" i="62" s="1"/>
  <c r="I127" i="46"/>
  <c r="I128" i="46"/>
  <c r="J127" i="62" s="1"/>
  <c r="I129" i="46"/>
  <c r="J128" i="62" s="1"/>
  <c r="I130" i="46"/>
  <c r="J129" i="62" s="1"/>
  <c r="I131" i="46"/>
  <c r="I132" i="46"/>
  <c r="J131" i="62" s="1"/>
  <c r="I133" i="46"/>
  <c r="J132" i="62" s="1"/>
  <c r="I134" i="46"/>
  <c r="J133" i="62" s="1"/>
  <c r="I135" i="46"/>
  <c r="J134" i="62" s="1"/>
  <c r="I136" i="46"/>
  <c r="J135" i="62" s="1"/>
  <c r="I137" i="46"/>
  <c r="J136" i="62" s="1"/>
  <c r="I138" i="46"/>
  <c r="J137" i="62" s="1"/>
  <c r="I139" i="46"/>
  <c r="I140" i="46"/>
  <c r="I141" i="46"/>
  <c r="J140" i="62" s="1"/>
  <c r="I142" i="46"/>
  <c r="J141" i="62" s="1"/>
  <c r="I143" i="46"/>
  <c r="J142" i="62" s="1"/>
  <c r="I144" i="46"/>
  <c r="J143" i="62" s="1"/>
  <c r="I145" i="46"/>
  <c r="I146" i="46"/>
  <c r="J145" i="62" s="1"/>
  <c r="I147" i="46"/>
  <c r="J146" i="62" s="1"/>
  <c r="I148" i="46"/>
  <c r="I149" i="46"/>
  <c r="I150" i="46"/>
  <c r="I151" i="46"/>
  <c r="I152" i="46"/>
  <c r="J151" i="62" s="1"/>
  <c r="I153" i="46"/>
  <c r="I154" i="46"/>
  <c r="J153" i="62" s="1"/>
  <c r="I155" i="46"/>
  <c r="J154" i="62" s="1"/>
  <c r="I156" i="46"/>
  <c r="I157" i="46"/>
  <c r="I158" i="46"/>
  <c r="I159" i="46"/>
  <c r="I160" i="46"/>
  <c r="I161" i="46"/>
  <c r="I162" i="46"/>
  <c r="J161" i="62" s="1"/>
  <c r="I163" i="46"/>
  <c r="I164" i="46"/>
  <c r="J163" i="62" s="1"/>
  <c r="I165" i="46"/>
  <c r="J164" i="62" s="1"/>
  <c r="I166" i="46"/>
  <c r="I167" i="46"/>
  <c r="J166" i="62" s="1"/>
  <c r="I168" i="46"/>
  <c r="J167" i="62" s="1"/>
  <c r="I169" i="46"/>
  <c r="J168" i="62" s="1"/>
  <c r="I170" i="46"/>
  <c r="J169" i="62" s="1"/>
  <c r="I171" i="46"/>
  <c r="J170" i="62" s="1"/>
  <c r="I172" i="46"/>
  <c r="I173" i="46"/>
  <c r="J172" i="62" s="1"/>
  <c r="I174" i="46"/>
  <c r="J173" i="62" s="1"/>
  <c r="I175" i="46"/>
  <c r="J174" i="62" s="1"/>
  <c r="I176" i="46"/>
  <c r="J175" i="62" s="1"/>
  <c r="I7" i="46"/>
  <c r="J6" i="62" s="1"/>
  <c r="A186" i="46" l="1"/>
  <c r="A187" i="46" s="1"/>
  <c r="A189" i="46" s="1"/>
  <c r="A190" i="46" s="1"/>
  <c r="A191" i="46" s="1"/>
  <c r="A192" i="46" s="1"/>
  <c r="A193" i="46" s="1"/>
  <c r="A194" i="46" s="1"/>
  <c r="A195" i="46" s="1"/>
  <c r="A196" i="46" s="1"/>
  <c r="A197" i="46" s="1"/>
  <c r="A198" i="46" s="1"/>
  <c r="A199" i="46" s="1"/>
  <c r="A200" i="46" s="1"/>
  <c r="A201" i="46" s="1"/>
  <c r="A202" i="46" s="1"/>
  <c r="A204" i="46" s="1"/>
  <c r="A205" i="46" s="1"/>
  <c r="A206" i="46" s="1"/>
  <c r="A208" i="46" s="1"/>
  <c r="A212" i="46" s="1"/>
  <c r="A213" i="46" s="1"/>
  <c r="A214" i="46" s="1"/>
  <c r="A215" i="46" s="1"/>
  <c r="A217" i="46" s="1"/>
  <c r="A218" i="46" s="1"/>
  <c r="A219" i="46" s="1"/>
  <c r="A221" i="46" s="1"/>
  <c r="A222" i="46" s="1"/>
  <c r="A224" i="46" s="1"/>
  <c r="A226" i="46" s="1"/>
  <c r="A227" i="46" s="1"/>
  <c r="A228" i="46" s="1"/>
  <c r="A231" i="46" s="1"/>
  <c r="A232" i="46" s="1"/>
  <c r="A233" i="46" s="1"/>
  <c r="A234" i="46" s="1"/>
  <c r="A235" i="46" s="1"/>
  <c r="A236" i="46" s="1"/>
  <c r="A237" i="46" s="1"/>
  <c r="A240" i="46" s="1"/>
  <c r="A241" i="46" s="1"/>
  <c r="A242" i="46" s="1"/>
  <c r="A243" i="46" s="1"/>
  <c r="A244" i="46" s="1"/>
  <c r="A245" i="46" s="1"/>
  <c r="A247" i="46" s="1"/>
  <c r="A248" i="46" s="1"/>
  <c r="A250" i="46" s="1"/>
  <c r="A251" i="46" s="1"/>
  <c r="A255" i="46" s="1"/>
  <c r="A256" i="46" s="1"/>
  <c r="A257" i="46" s="1"/>
  <c r="A259" i="46" s="1"/>
  <c r="A260" i="46" s="1"/>
  <c r="A261" i="46" s="1"/>
  <c r="A263" i="46" s="1"/>
  <c r="A264" i="46" s="1"/>
  <c r="A267" i="46" s="1"/>
  <c r="A268" i="46" s="1"/>
  <c r="A269" i="46" s="1"/>
  <c r="A270" i="46" s="1"/>
  <c r="A271" i="46" s="1"/>
  <c r="A272" i="46" s="1"/>
  <c r="A273" i="46" s="1"/>
  <c r="A274" i="46" s="1"/>
  <c r="A275" i="46" s="1"/>
  <c r="A276" i="46" s="1"/>
  <c r="A277" i="46" s="1"/>
  <c r="A279" i="46" s="1"/>
  <c r="A280" i="46" s="1"/>
  <c r="A281" i="46" s="1"/>
  <c r="A282" i="46" s="1"/>
  <c r="A283" i="46" s="1"/>
  <c r="A285" i="46" s="1"/>
  <c r="L39" i="60"/>
  <c r="L41" i="60"/>
  <c r="L47" i="60"/>
  <c r="L46" i="60" s="1"/>
  <c r="M46" i="60" s="1"/>
  <c r="F21" i="33" s="1"/>
  <c r="L51" i="60"/>
  <c r="L52" i="60"/>
  <c r="L56" i="60"/>
  <c r="L55" i="60" s="1"/>
  <c r="M55" i="60" s="1"/>
  <c r="F25" i="33" s="1"/>
  <c r="L61" i="60"/>
  <c r="L60" i="60" s="1"/>
  <c r="M60" i="60" s="1"/>
  <c r="F27" i="33" s="1"/>
  <c r="L65" i="60"/>
  <c r="L64" i="60" s="1"/>
  <c r="M64" i="60" s="1"/>
  <c r="F29" i="33" s="1"/>
  <c r="L69" i="60"/>
  <c r="L70" i="60"/>
  <c r="L75" i="60"/>
  <c r="L76" i="60"/>
  <c r="L80" i="60"/>
  <c r="L81" i="60"/>
  <c r="L85" i="60"/>
  <c r="L86" i="60"/>
  <c r="L91" i="60"/>
  <c r="L92" i="60"/>
  <c r="L96" i="60"/>
  <c r="L95" i="60" s="1"/>
  <c r="M95" i="60" s="1"/>
  <c r="F42" i="33" s="1"/>
  <c r="L100" i="60"/>
  <c r="L99" i="60" s="1"/>
  <c r="M99" i="60" s="1"/>
  <c r="F44" i="33" s="1"/>
  <c r="L104" i="60"/>
  <c r="L103" i="60" s="1"/>
  <c r="M103" i="60" s="1"/>
  <c r="F46" i="33" s="1"/>
  <c r="L108" i="60"/>
  <c r="L107" i="60" s="1"/>
  <c r="M107" i="60" s="1"/>
  <c r="F48" i="33" s="1"/>
  <c r="L112" i="60"/>
  <c r="L111" i="60" s="1"/>
  <c r="M111" i="60" s="1"/>
  <c r="F50" i="33" s="1"/>
  <c r="L116" i="60"/>
  <c r="L115" i="60" s="1"/>
  <c r="M115" i="60" s="1"/>
  <c r="F52" i="33" s="1"/>
  <c r="L120" i="60"/>
  <c r="L119" i="60" s="1"/>
  <c r="M119" i="60" s="1"/>
  <c r="F54" i="33" s="1"/>
  <c r="L142" i="60"/>
  <c r="L141" i="60" s="1"/>
  <c r="M141" i="60" s="1"/>
  <c r="F64" i="33" s="1"/>
  <c r="L146" i="60"/>
  <c r="L147" i="60"/>
  <c r="L151" i="60"/>
  <c r="L150" i="60" s="1"/>
  <c r="M150" i="60" s="1"/>
  <c r="F68" i="33" s="1"/>
  <c r="L159" i="60"/>
  <c r="L160" i="60"/>
  <c r="L164" i="60"/>
  <c r="L165" i="60"/>
  <c r="L169" i="60"/>
  <c r="L170" i="60"/>
  <c r="L174" i="60"/>
  <c r="L173" i="60" s="1"/>
  <c r="M173" i="60" s="1"/>
  <c r="F77" i="33" s="1"/>
  <c r="L178" i="60"/>
  <c r="L179" i="60"/>
  <c r="L183" i="60"/>
  <c r="L182" i="60" s="1"/>
  <c r="M182" i="60" s="1"/>
  <c r="F82" i="33" s="1"/>
  <c r="L187" i="60"/>
  <c r="L186" i="60" s="1"/>
  <c r="M186" i="60" s="1"/>
  <c r="F84" i="33" s="1"/>
  <c r="L191" i="60"/>
  <c r="L190" i="60" s="1"/>
  <c r="M190" i="60" s="1"/>
  <c r="F86" i="33" s="1"/>
  <c r="L195" i="60"/>
  <c r="L196" i="60"/>
  <c r="L200" i="60"/>
  <c r="L199" i="60" s="1"/>
  <c r="M199" i="60" s="1"/>
  <c r="F90" i="33" s="1"/>
  <c r="L279" i="60"/>
  <c r="L278" i="60" s="1"/>
  <c r="M278" i="60" s="1"/>
  <c r="F124" i="33" s="1"/>
  <c r="L283" i="60"/>
  <c r="L282" i="60" s="1"/>
  <c r="M282" i="60" s="1"/>
  <c r="F126" i="33" s="1"/>
  <c r="L288" i="60"/>
  <c r="L289" i="60"/>
  <c r="M179" i="46"/>
  <c r="N179" i="46" s="1"/>
  <c r="D132" i="33" s="1"/>
  <c r="M178" i="46"/>
  <c r="N178" i="46" s="1"/>
  <c r="D131" i="33" s="1"/>
  <c r="L11" i="60"/>
  <c r="L10" i="60" s="1"/>
  <c r="M10" i="60" s="1"/>
  <c r="F7" i="33" s="1"/>
  <c r="L15" i="60"/>
  <c r="L14" i="60" s="1"/>
  <c r="M14" i="60" s="1"/>
  <c r="F9" i="33" s="1"/>
  <c r="L19" i="60"/>
  <c r="L18" i="60" s="1"/>
  <c r="M18" i="60" s="1"/>
  <c r="F11" i="33" s="1"/>
  <c r="L24" i="60"/>
  <c r="L25" i="60"/>
  <c r="L44" i="60"/>
  <c r="L127" i="60"/>
  <c r="L126" i="60" s="1"/>
  <c r="M126" i="60" s="1"/>
  <c r="F58" i="33" s="1"/>
  <c r="L131" i="60"/>
  <c r="L130" i="60" s="1"/>
  <c r="M130" i="60" s="1"/>
  <c r="F60" i="33" s="1"/>
  <c r="L137" i="60"/>
  <c r="L136" i="60" s="1"/>
  <c r="M136" i="60" s="1"/>
  <c r="F62" i="33" s="1"/>
  <c r="L205" i="60"/>
  <c r="L204" i="60" s="1"/>
  <c r="M204" i="60" s="1"/>
  <c r="F92" i="33" s="1"/>
  <c r="L209" i="60"/>
  <c r="L208" i="60" s="1"/>
  <c r="M208" i="60" s="1"/>
  <c r="F94" i="33" s="1"/>
  <c r="L213" i="60"/>
  <c r="L212" i="60" s="1"/>
  <c r="M212" i="60" s="1"/>
  <c r="F96" i="33" s="1"/>
  <c r="L215" i="60"/>
  <c r="L216" i="60"/>
  <c r="L218" i="60"/>
  <c r="L219" i="60"/>
  <c r="L223" i="60"/>
  <c r="L222" i="60" s="1"/>
  <c r="M222" i="60" s="1"/>
  <c r="F100" i="33" s="1"/>
  <c r="L227" i="60"/>
  <c r="L228" i="60"/>
  <c r="L232" i="60"/>
  <c r="L233" i="60"/>
  <c r="L234" i="60"/>
  <c r="L239" i="60"/>
  <c r="L238" i="60" s="1"/>
  <c r="M238" i="60" s="1"/>
  <c r="F106" i="33" s="1"/>
  <c r="L245" i="60"/>
  <c r="L246" i="60"/>
  <c r="L250" i="60"/>
  <c r="L249" i="60" s="1"/>
  <c r="M249" i="60" s="1"/>
  <c r="F111" i="33" s="1"/>
  <c r="L254" i="60"/>
  <c r="L253" i="60" s="1"/>
  <c r="M253" i="60" s="1"/>
  <c r="F114" i="33" s="1"/>
  <c r="L258" i="60"/>
  <c r="L259" i="60"/>
  <c r="L264" i="60"/>
  <c r="L263" i="60" s="1"/>
  <c r="M263" i="60" s="1"/>
  <c r="F118" i="33" s="1"/>
  <c r="L269" i="60"/>
  <c r="L268" i="60" s="1"/>
  <c r="M268" i="60" s="1"/>
  <c r="F120" i="33" s="1"/>
  <c r="L275" i="60"/>
  <c r="L274" i="60" s="1"/>
  <c r="M274" i="60" s="1"/>
  <c r="F122" i="33" s="1"/>
  <c r="L315" i="60"/>
  <c r="L314" i="60" s="1"/>
  <c r="M314" i="60" s="1"/>
  <c r="F141" i="33" s="1"/>
  <c r="L319" i="60"/>
  <c r="L318" i="60" s="1"/>
  <c r="M318" i="60" s="1"/>
  <c r="F143" i="33" s="1"/>
  <c r="L325" i="60"/>
  <c r="L324" i="60" s="1"/>
  <c r="M324" i="60" s="1"/>
  <c r="F146" i="33" s="1"/>
  <c r="L329" i="60"/>
  <c r="L328" i="60" s="1"/>
  <c r="M328" i="60" s="1"/>
  <c r="F148" i="33" s="1"/>
  <c r="L333" i="60"/>
  <c r="L332" i="60" s="1"/>
  <c r="M332" i="60" s="1"/>
  <c r="F150" i="33" s="1"/>
  <c r="L337" i="60"/>
  <c r="L336" i="60" s="1"/>
  <c r="M336" i="60" s="1"/>
  <c r="F152" i="33" s="1"/>
  <c r="L341" i="60"/>
  <c r="L342" i="60"/>
  <c r="L346" i="60"/>
  <c r="L345" i="60" s="1"/>
  <c r="M345" i="60" s="1"/>
  <c r="F156" i="33" s="1"/>
  <c r="L351" i="60"/>
  <c r="L352" i="60"/>
  <c r="L353" i="60"/>
  <c r="L354" i="60"/>
  <c r="L358" i="60"/>
  <c r="L357" i="60" s="1"/>
  <c r="M357" i="60" s="1"/>
  <c r="F160" i="33" s="1"/>
  <c r="L362" i="60"/>
  <c r="L363" i="60"/>
  <c r="L367" i="60"/>
  <c r="L366" i="60" s="1"/>
  <c r="M366" i="60" s="1"/>
  <c r="F164" i="33" s="1"/>
  <c r="L372" i="60"/>
  <c r="L371" i="60" s="1"/>
  <c r="M371" i="60" s="1"/>
  <c r="F166" i="33" s="1"/>
  <c r="L377" i="60"/>
  <c r="L378" i="60"/>
  <c r="L382" i="60"/>
  <c r="L381" i="60" s="1"/>
  <c r="M381" i="60" s="1"/>
  <c r="F170" i="33" s="1"/>
  <c r="L388" i="60"/>
  <c r="L387" i="60" s="1"/>
  <c r="M387" i="60" s="1"/>
  <c r="F172" i="33" s="1"/>
  <c r="L392" i="60"/>
  <c r="L391" i="60" s="1"/>
  <c r="M391" i="60" s="1"/>
  <c r="F174" i="33" s="1"/>
  <c r="L396" i="60"/>
  <c r="L395" i="60" s="1"/>
  <c r="M395" i="60" s="1"/>
  <c r="F177" i="33" s="1"/>
  <c r="L402" i="60"/>
  <c r="L401" i="60" s="1"/>
  <c r="M401" i="60" s="1"/>
  <c r="F179" i="33" s="1"/>
  <c r="L406" i="60"/>
  <c r="L405" i="60" s="1"/>
  <c r="M405" i="60" s="1"/>
  <c r="F181" i="33" s="1"/>
  <c r="L410" i="60"/>
  <c r="L409" i="60" s="1"/>
  <c r="M409" i="60" s="1"/>
  <c r="F183" i="33" s="1"/>
  <c r="L415" i="60"/>
  <c r="L414" i="60" s="1"/>
  <c r="M414" i="60" s="1"/>
  <c r="F185" i="33" s="1"/>
  <c r="L420" i="60"/>
  <c r="L419" i="60" s="1"/>
  <c r="M419" i="60" s="1"/>
  <c r="F187" i="33" s="1"/>
  <c r="L426" i="60"/>
  <c r="L425" i="60" s="1"/>
  <c r="M425" i="60" s="1"/>
  <c r="F189" i="33" s="1"/>
  <c r="L430" i="60"/>
  <c r="L431" i="60"/>
  <c r="L435" i="60"/>
  <c r="L434" i="60" s="1"/>
  <c r="M434" i="60" s="1"/>
  <c r="F193" i="33" s="1"/>
  <c r="L440" i="60"/>
  <c r="L439" i="60" s="1"/>
  <c r="M439" i="60" s="1"/>
  <c r="F195" i="33" s="1"/>
  <c r="L467" i="60"/>
  <c r="L471" i="60"/>
  <c r="L470" i="60" s="1"/>
  <c r="M470" i="60" s="1"/>
  <c r="F209" i="33" s="1"/>
  <c r="L475" i="60"/>
  <c r="L474" i="60" s="1"/>
  <c r="M474" i="60" s="1"/>
  <c r="F211" i="33" s="1"/>
  <c r="L480" i="60"/>
  <c r="L479" i="60" s="1"/>
  <c r="M479" i="60" s="1"/>
  <c r="F213" i="33" s="1"/>
  <c r="L484" i="60"/>
  <c r="L483" i="60" s="1"/>
  <c r="M483" i="60" s="1"/>
  <c r="F215" i="33" s="1"/>
  <c r="L38" i="60"/>
  <c r="L9" i="60"/>
  <c r="L13" i="60"/>
  <c r="L12" i="60" s="1"/>
  <c r="M12" i="60" s="1"/>
  <c r="F8" i="33" s="1"/>
  <c r="L17" i="60"/>
  <c r="L16" i="60" s="1"/>
  <c r="M16" i="60" s="1"/>
  <c r="F10" i="33" s="1"/>
  <c r="L21" i="60"/>
  <c r="L22" i="60"/>
  <c r="L27" i="60"/>
  <c r="L26" i="60" s="1"/>
  <c r="M26" i="60" s="1"/>
  <c r="F14" i="33" s="1"/>
  <c r="L30" i="60"/>
  <c r="L29" i="60" s="1"/>
  <c r="M29" i="60" s="1"/>
  <c r="F16" i="33" s="1"/>
  <c r="L49" i="60"/>
  <c r="L48" i="60" s="1"/>
  <c r="M48" i="60" s="1"/>
  <c r="F22" i="33" s="1"/>
  <c r="L54" i="60"/>
  <c r="L53" i="60" s="1"/>
  <c r="M53" i="60" s="1"/>
  <c r="F24" i="33" s="1"/>
  <c r="L58" i="60"/>
  <c r="L59" i="60"/>
  <c r="L63" i="60"/>
  <c r="L62" i="60" s="1"/>
  <c r="M62" i="60" s="1"/>
  <c r="F28" i="33" s="1"/>
  <c r="L67" i="60"/>
  <c r="L66" i="60" s="1"/>
  <c r="M66" i="60" s="1"/>
  <c r="F30" i="33" s="1"/>
  <c r="L72" i="60"/>
  <c r="L73" i="60"/>
  <c r="L78" i="60"/>
  <c r="L77" i="60" s="1"/>
  <c r="M77" i="60" s="1"/>
  <c r="F34" i="33" s="1"/>
  <c r="L83" i="60"/>
  <c r="L82" i="60" s="1"/>
  <c r="M82" i="60" s="1"/>
  <c r="F36" i="33" s="1"/>
  <c r="L88" i="60"/>
  <c r="L89" i="60"/>
  <c r="L94" i="60"/>
  <c r="L93" i="60" s="1"/>
  <c r="M93" i="60" s="1"/>
  <c r="F41" i="33" s="1"/>
  <c r="L98" i="60"/>
  <c r="L97" i="60" s="1"/>
  <c r="M97" i="60" s="1"/>
  <c r="F43" i="33" s="1"/>
  <c r="L102" i="60"/>
  <c r="L101" i="60" s="1"/>
  <c r="M101" i="60" s="1"/>
  <c r="F45" i="33" s="1"/>
  <c r="L106" i="60"/>
  <c r="L105" i="60" s="1"/>
  <c r="M105" i="60" s="1"/>
  <c r="F47" i="33" s="1"/>
  <c r="L110" i="60"/>
  <c r="L109" i="60" s="1"/>
  <c r="M109" i="60" s="1"/>
  <c r="F49" i="33" s="1"/>
  <c r="L114" i="60"/>
  <c r="L113" i="60" s="1"/>
  <c r="M113" i="60" s="1"/>
  <c r="F51" i="33" s="1"/>
  <c r="L118" i="60"/>
  <c r="L117" i="60" s="1"/>
  <c r="M117" i="60" s="1"/>
  <c r="F53" i="33" s="1"/>
  <c r="L122" i="60"/>
  <c r="L121" i="60" s="1"/>
  <c r="M121" i="60" s="1"/>
  <c r="F55" i="33" s="1"/>
  <c r="L125" i="60"/>
  <c r="L124" i="60" s="1"/>
  <c r="M124" i="60" s="1"/>
  <c r="F57" i="33" s="1"/>
  <c r="L129" i="60"/>
  <c r="L128" i="60" s="1"/>
  <c r="M128" i="60" s="1"/>
  <c r="F59" i="33" s="1"/>
  <c r="L133" i="60"/>
  <c r="L134" i="60"/>
  <c r="L135" i="60"/>
  <c r="L140" i="60"/>
  <c r="L144" i="60"/>
  <c r="L143" i="60" s="1"/>
  <c r="M143" i="60" s="1"/>
  <c r="F65" i="33" s="1"/>
  <c r="L149" i="60"/>
  <c r="L148" i="60" s="1"/>
  <c r="M148" i="60" s="1"/>
  <c r="F67" i="33" s="1"/>
  <c r="L153" i="60"/>
  <c r="L154" i="60"/>
  <c r="L162" i="60"/>
  <c r="L161" i="60" s="1"/>
  <c r="M161" i="60" s="1"/>
  <c r="F72" i="33" s="1"/>
  <c r="L167" i="60"/>
  <c r="L166" i="60" s="1"/>
  <c r="M166" i="60" s="1"/>
  <c r="F74" i="33" s="1"/>
  <c r="L172" i="60"/>
  <c r="L171" i="60" s="1"/>
  <c r="M171" i="60" s="1"/>
  <c r="F76" i="33" s="1"/>
  <c r="L176" i="60"/>
  <c r="L175" i="60" s="1"/>
  <c r="M175" i="60" s="1"/>
  <c r="F78" i="33" s="1"/>
  <c r="L181" i="60"/>
  <c r="L180" i="60" s="1"/>
  <c r="M180" i="60" s="1"/>
  <c r="F81" i="33" s="1"/>
  <c r="L185" i="60"/>
  <c r="L184" i="60" s="1"/>
  <c r="M184" i="60" s="1"/>
  <c r="F83" i="33" s="1"/>
  <c r="L189" i="60"/>
  <c r="L188" i="60" s="1"/>
  <c r="M188" i="60" s="1"/>
  <c r="F85" i="33" s="1"/>
  <c r="L193" i="60"/>
  <c r="L192" i="60" s="1"/>
  <c r="M192" i="60" s="1"/>
  <c r="F87" i="33" s="1"/>
  <c r="L198" i="60"/>
  <c r="L197" i="60" s="1"/>
  <c r="M197" i="60" s="1"/>
  <c r="F89" i="33" s="1"/>
  <c r="L207" i="60"/>
  <c r="L206" i="60" s="1"/>
  <c r="M206" i="60" s="1"/>
  <c r="F93" i="33" s="1"/>
  <c r="L211" i="60"/>
  <c r="L210" i="60" s="1"/>
  <c r="M210" i="60" s="1"/>
  <c r="F95" i="33" s="1"/>
  <c r="L221" i="60"/>
  <c r="L220" i="60" s="1"/>
  <c r="M220" i="60" s="1"/>
  <c r="F99" i="33" s="1"/>
  <c r="L225" i="60"/>
  <c r="L224" i="60" s="1"/>
  <c r="M224" i="60" s="1"/>
  <c r="F101" i="33" s="1"/>
  <c r="L230" i="60"/>
  <c r="L229" i="60" s="1"/>
  <c r="M229" i="60" s="1"/>
  <c r="F103" i="33" s="1"/>
  <c r="L236" i="60"/>
  <c r="L237" i="60"/>
  <c r="L241" i="60"/>
  <c r="L242" i="60"/>
  <c r="L243" i="60"/>
  <c r="L248" i="60"/>
  <c r="L247" i="60" s="1"/>
  <c r="M247" i="60" s="1"/>
  <c r="F109" i="33" s="1"/>
  <c r="L252" i="60"/>
  <c r="L251" i="60" s="1"/>
  <c r="M251" i="60" s="1"/>
  <c r="F112" i="33" s="1"/>
  <c r="L256" i="60"/>
  <c r="L255" i="60" s="1"/>
  <c r="M255" i="60" s="1"/>
  <c r="F115" i="33" s="1"/>
  <c r="L261" i="60"/>
  <c r="L262" i="60"/>
  <c r="L266" i="60"/>
  <c r="L267" i="60"/>
  <c r="L271" i="60"/>
  <c r="L272" i="60"/>
  <c r="L273" i="60"/>
  <c r="L281" i="60"/>
  <c r="L280" i="60" s="1"/>
  <c r="M280" i="60" s="1"/>
  <c r="F125" i="33" s="1"/>
  <c r="L285" i="60"/>
  <c r="L286" i="60"/>
  <c r="L291" i="60"/>
  <c r="L290" i="60" s="1"/>
  <c r="M290" i="60" s="1"/>
  <c r="F129" i="33" s="1"/>
  <c r="L296" i="60"/>
  <c r="L295" i="60" s="1"/>
  <c r="M295" i="60" s="1"/>
  <c r="F131" i="33" s="1"/>
  <c r="L300" i="60"/>
  <c r="L299" i="60" s="1"/>
  <c r="M299" i="60" s="1"/>
  <c r="F133" i="33" s="1"/>
  <c r="L304" i="60"/>
  <c r="L303" i="60" s="1"/>
  <c r="M303" i="60" s="1"/>
  <c r="F135" i="33" s="1"/>
  <c r="L308" i="60"/>
  <c r="L307" i="60" s="1"/>
  <c r="M307" i="60" s="1"/>
  <c r="F137" i="33" s="1"/>
  <c r="L317" i="60"/>
  <c r="L316" i="60" s="1"/>
  <c r="M316" i="60" s="1"/>
  <c r="F142" i="33" s="1"/>
  <c r="L321" i="60"/>
  <c r="L320" i="60" s="1"/>
  <c r="M320" i="60" s="1"/>
  <c r="F144" i="33" s="1"/>
  <c r="L312" i="60"/>
  <c r="L311" i="60" s="1"/>
  <c r="M311" i="60" s="1"/>
  <c r="F139" i="33" s="1"/>
  <c r="L323" i="60"/>
  <c r="L322" i="60" s="1"/>
  <c r="M322" i="60" s="1"/>
  <c r="F145" i="33" s="1"/>
  <c r="L327" i="60"/>
  <c r="L326" i="60" s="1"/>
  <c r="M326" i="60" s="1"/>
  <c r="F147" i="33" s="1"/>
  <c r="L331" i="60"/>
  <c r="L330" i="60" s="1"/>
  <c r="M330" i="60" s="1"/>
  <c r="F149" i="33" s="1"/>
  <c r="L335" i="60"/>
  <c r="L334" i="60" s="1"/>
  <c r="M334" i="60" s="1"/>
  <c r="F151" i="33" s="1"/>
  <c r="L339" i="60"/>
  <c r="L338" i="60" s="1"/>
  <c r="M338" i="60" s="1"/>
  <c r="F153" i="33" s="1"/>
  <c r="L344" i="60"/>
  <c r="L343" i="60" s="1"/>
  <c r="M343" i="60" s="1"/>
  <c r="F155" i="33" s="1"/>
  <c r="L348" i="60"/>
  <c r="L349" i="60"/>
  <c r="L356" i="60"/>
  <c r="L355" i="60" s="1"/>
  <c r="M355" i="60" s="1"/>
  <c r="F159" i="33" s="1"/>
  <c r="L360" i="60"/>
  <c r="L359" i="60" s="1"/>
  <c r="M359" i="60" s="1"/>
  <c r="F161" i="33" s="1"/>
  <c r="L365" i="60"/>
  <c r="L364" i="60" s="1"/>
  <c r="M364" i="60" s="1"/>
  <c r="F163" i="33" s="1"/>
  <c r="L369" i="60"/>
  <c r="L370" i="60"/>
  <c r="L374" i="60"/>
  <c r="L375" i="60"/>
  <c r="L380" i="60"/>
  <c r="L379" i="60" s="1"/>
  <c r="M379" i="60" s="1"/>
  <c r="F169" i="33" s="1"/>
  <c r="L384" i="60"/>
  <c r="L385" i="60"/>
  <c r="L386" i="60"/>
  <c r="L390" i="60"/>
  <c r="L389" i="60" s="1"/>
  <c r="M389" i="60" s="1"/>
  <c r="F173" i="33" s="1"/>
  <c r="L394" i="60"/>
  <c r="L393" i="60" s="1"/>
  <c r="M393" i="60" s="1"/>
  <c r="F175" i="33" s="1"/>
  <c r="L398" i="60"/>
  <c r="L399" i="60"/>
  <c r="L400" i="60"/>
  <c r="L404" i="60"/>
  <c r="L403" i="60" s="1"/>
  <c r="M403" i="60" s="1"/>
  <c r="F180" i="33" s="1"/>
  <c r="L408" i="60"/>
  <c r="L407" i="60" s="1"/>
  <c r="M407" i="60" s="1"/>
  <c r="F182" i="33" s="1"/>
  <c r="L412" i="60"/>
  <c r="L413" i="60"/>
  <c r="L417" i="60"/>
  <c r="L418" i="60"/>
  <c r="L422" i="60"/>
  <c r="L423" i="60"/>
  <c r="L424" i="60"/>
  <c r="L428" i="60"/>
  <c r="L427" i="60" s="1"/>
  <c r="M427" i="60" s="1"/>
  <c r="F190" i="33" s="1"/>
  <c r="L433" i="60"/>
  <c r="L432" i="60" s="1"/>
  <c r="M432" i="60" s="1"/>
  <c r="F192" i="33" s="1"/>
  <c r="L437" i="60"/>
  <c r="L436" i="60" s="1"/>
  <c r="M436" i="60" s="1"/>
  <c r="F194" i="33" s="1"/>
  <c r="L442" i="60"/>
  <c r="L443" i="60"/>
  <c r="L444" i="60"/>
  <c r="L448" i="60"/>
  <c r="L447" i="60" s="1"/>
  <c r="M447" i="60" s="1"/>
  <c r="F198" i="33" s="1"/>
  <c r="L452" i="60"/>
  <c r="L451" i="60" s="1"/>
  <c r="M451" i="60" s="1"/>
  <c r="F200" i="33" s="1"/>
  <c r="L456" i="60"/>
  <c r="L455" i="60" s="1"/>
  <c r="M455" i="60" s="1"/>
  <c r="F202" i="33" s="1"/>
  <c r="L460" i="60"/>
  <c r="L459" i="60" s="1"/>
  <c r="M459" i="60" s="1"/>
  <c r="F204" i="33" s="1"/>
  <c r="L464" i="60"/>
  <c r="L463" i="60" s="1"/>
  <c r="M463" i="60" s="1"/>
  <c r="F206" i="33" s="1"/>
  <c r="L469" i="60"/>
  <c r="L468" i="60" s="1"/>
  <c r="M468" i="60" s="1"/>
  <c r="F208" i="33" s="1"/>
  <c r="L473" i="60"/>
  <c r="L472" i="60" s="1"/>
  <c r="M472" i="60" s="1"/>
  <c r="F210" i="33" s="1"/>
  <c r="L477" i="60"/>
  <c r="L478" i="60"/>
  <c r="L482" i="60"/>
  <c r="L481" i="60" s="1"/>
  <c r="M481" i="60" s="1"/>
  <c r="F214" i="33" s="1"/>
  <c r="L486" i="60"/>
  <c r="L487" i="60"/>
  <c r="L446" i="60"/>
  <c r="L445" i="60" s="1"/>
  <c r="M445" i="60" s="1"/>
  <c r="F197" i="33" s="1"/>
  <c r="L450" i="60"/>
  <c r="L449" i="60" s="1"/>
  <c r="M449" i="60" s="1"/>
  <c r="F199" i="33" s="1"/>
  <c r="L454" i="60"/>
  <c r="L453" i="60" s="1"/>
  <c r="M453" i="60" s="1"/>
  <c r="F201" i="33" s="1"/>
  <c r="L458" i="60"/>
  <c r="L457" i="60" s="1"/>
  <c r="M457" i="60" s="1"/>
  <c r="F203" i="33" s="1"/>
  <c r="L462" i="60"/>
  <c r="L461" i="60" s="1"/>
  <c r="M461" i="60" s="1"/>
  <c r="F205" i="33" s="1"/>
  <c r="L466" i="60"/>
  <c r="E139" i="60"/>
  <c r="I139" i="60" s="1"/>
  <c r="L139" i="60" s="1"/>
  <c r="J80" i="62"/>
  <c r="M80" i="62" s="1"/>
  <c r="E42" i="60"/>
  <c r="I42" i="60" s="1"/>
  <c r="L42" i="60" s="1"/>
  <c r="J25" i="62"/>
  <c r="M25" i="62" s="1"/>
  <c r="N25" i="62" s="1"/>
  <c r="D243" i="62"/>
  <c r="E243" i="62" s="1"/>
  <c r="D213" i="62"/>
  <c r="E213" i="62" s="1"/>
  <c r="D206" i="62"/>
  <c r="E206" i="62" s="1"/>
  <c r="D200" i="62"/>
  <c r="E200" i="62" s="1"/>
  <c r="D91" i="62"/>
  <c r="E91" i="62" s="1"/>
  <c r="D84" i="62"/>
  <c r="E84" i="62" s="1"/>
  <c r="A7" i="33"/>
  <c r="A8" i="33" s="1"/>
  <c r="A9" i="33" s="1"/>
  <c r="A8" i="62"/>
  <c r="A9" i="62" s="1"/>
  <c r="A10" i="62" s="1"/>
  <c r="M7" i="46"/>
  <c r="M175" i="66"/>
  <c r="I14" i="56" s="1"/>
  <c r="E9" i="33"/>
  <c r="E218" i="33" s="1"/>
  <c r="L8" i="60"/>
  <c r="M176" i="46"/>
  <c r="N176" i="46" s="1"/>
  <c r="D130" i="33" s="1"/>
  <c r="M175" i="46"/>
  <c r="N175" i="46" s="1"/>
  <c r="D129" i="33" s="1"/>
  <c r="M174" i="46"/>
  <c r="N174" i="46" s="1"/>
  <c r="M173" i="46"/>
  <c r="N173" i="46" s="1"/>
  <c r="M172" i="46"/>
  <c r="N172" i="46" s="1"/>
  <c r="J171" i="62"/>
  <c r="M171" i="62" s="1"/>
  <c r="N171" i="62" s="1"/>
  <c r="M171" i="46"/>
  <c r="N171" i="46" s="1"/>
  <c r="M170" i="46"/>
  <c r="N170" i="46" s="1"/>
  <c r="M169" i="46"/>
  <c r="N169" i="46" s="1"/>
  <c r="D126" i="33" s="1"/>
  <c r="M168" i="46"/>
  <c r="N168" i="46" s="1"/>
  <c r="D125" i="33" s="1"/>
  <c r="M167" i="46"/>
  <c r="N167" i="46" s="1"/>
  <c r="D124" i="33" s="1"/>
  <c r="M166" i="46"/>
  <c r="N166" i="46" s="1"/>
  <c r="D123" i="33" s="1"/>
  <c r="J165" i="62"/>
  <c r="M165" i="62" s="1"/>
  <c r="M165" i="46"/>
  <c r="N165" i="46" s="1"/>
  <c r="D122" i="33" s="1"/>
  <c r="M164" i="46"/>
  <c r="N164" i="46" s="1"/>
  <c r="M163" i="46"/>
  <c r="N163" i="46" s="1"/>
  <c r="J162" i="62"/>
  <c r="M162" i="62" s="1"/>
  <c r="N162" i="62" s="1"/>
  <c r="M162" i="46"/>
  <c r="N162" i="46" s="1"/>
  <c r="M161" i="46"/>
  <c r="N161" i="46" s="1"/>
  <c r="D120" i="33" s="1"/>
  <c r="J160" i="62"/>
  <c r="M160" i="62" s="1"/>
  <c r="M160" i="46"/>
  <c r="N160" i="46" s="1"/>
  <c r="J159" i="62"/>
  <c r="M159" i="62" s="1"/>
  <c r="N159" i="62" s="1"/>
  <c r="M159" i="46"/>
  <c r="N159" i="46" s="1"/>
  <c r="D119" i="33" s="1"/>
  <c r="J158" i="62"/>
  <c r="M158" i="62" s="1"/>
  <c r="M158" i="46"/>
  <c r="N158" i="46" s="1"/>
  <c r="D118" i="33" s="1"/>
  <c r="J157" i="62"/>
  <c r="M157" i="62" s="1"/>
  <c r="M157" i="46"/>
  <c r="N157" i="46" s="1"/>
  <c r="J156" i="62"/>
  <c r="M156" i="62" s="1"/>
  <c r="N156" i="62" s="1"/>
  <c r="M156" i="46"/>
  <c r="N156" i="46" s="1"/>
  <c r="D117" i="33" s="1"/>
  <c r="J155" i="62"/>
  <c r="M155" i="62" s="1"/>
  <c r="M155" i="46"/>
  <c r="N155" i="46" s="1"/>
  <c r="M154" i="46"/>
  <c r="N154" i="46" s="1"/>
  <c r="M153" i="46"/>
  <c r="N153" i="46" s="1"/>
  <c r="D115" i="33" s="1"/>
  <c r="J152" i="62"/>
  <c r="M152" i="62" s="1"/>
  <c r="M152" i="46"/>
  <c r="N152" i="46" s="1"/>
  <c r="D114" i="33" s="1"/>
  <c r="M151" i="46"/>
  <c r="N151" i="46" s="1"/>
  <c r="D113" i="33" s="1"/>
  <c r="J150" i="62"/>
  <c r="M150" i="62" s="1"/>
  <c r="M150" i="46"/>
  <c r="N150" i="46" s="1"/>
  <c r="D112" i="33" s="1"/>
  <c r="J149" i="62"/>
  <c r="M149" i="62" s="1"/>
  <c r="M149" i="46"/>
  <c r="N149" i="46" s="1"/>
  <c r="D111" i="33" s="1"/>
  <c r="J148" i="62"/>
  <c r="M148" i="62" s="1"/>
  <c r="M148" i="46"/>
  <c r="N148" i="46" s="1"/>
  <c r="D110" i="33" s="1"/>
  <c r="J147" i="62"/>
  <c r="M147" i="62" s="1"/>
  <c r="M147" i="46"/>
  <c r="N147" i="46" s="1"/>
  <c r="D109" i="33" s="1"/>
  <c r="M146" i="46"/>
  <c r="N146" i="46" s="1"/>
  <c r="M145" i="46"/>
  <c r="N145" i="46" s="1"/>
  <c r="J144" i="62"/>
  <c r="M144" i="62" s="1"/>
  <c r="M144" i="46"/>
  <c r="N144" i="46" s="1"/>
  <c r="M143" i="46"/>
  <c r="N143" i="46" s="1"/>
  <c r="M142" i="46"/>
  <c r="N142" i="46" s="1"/>
  <c r="M141" i="46"/>
  <c r="N141" i="46" s="1"/>
  <c r="D106" i="33" s="1"/>
  <c r="M140" i="46"/>
  <c r="N140" i="46" s="1"/>
  <c r="J139" i="62"/>
  <c r="M139" i="62" s="1"/>
  <c r="N139" i="62" s="1"/>
  <c r="M139" i="46"/>
  <c r="N139" i="46" s="1"/>
  <c r="D105" i="33" s="1"/>
  <c r="J138" i="62"/>
  <c r="M138" i="62" s="1"/>
  <c r="M138" i="46"/>
  <c r="N138" i="46" s="1"/>
  <c r="M137" i="46"/>
  <c r="N137" i="46" s="1"/>
  <c r="M136" i="46"/>
  <c r="N136" i="46" s="1"/>
  <c r="M135" i="46"/>
  <c r="N135" i="46" s="1"/>
  <c r="D103" i="33" s="1"/>
  <c r="M134" i="46"/>
  <c r="N134" i="46" s="1"/>
  <c r="M133" i="46"/>
  <c r="N133" i="46" s="1"/>
  <c r="M132" i="46"/>
  <c r="N132" i="46" s="1"/>
  <c r="D101" i="33" s="1"/>
  <c r="M131" i="46"/>
  <c r="N131" i="46" s="1"/>
  <c r="D100" i="33" s="1"/>
  <c r="J130" i="62"/>
  <c r="M130" i="62" s="1"/>
  <c r="M130" i="46"/>
  <c r="N130" i="46" s="1"/>
  <c r="D99" i="33" s="1"/>
  <c r="M129" i="46"/>
  <c r="N129" i="46" s="1"/>
  <c r="M128" i="46"/>
  <c r="N128" i="46" s="1"/>
  <c r="M127" i="46"/>
  <c r="N127" i="46" s="1"/>
  <c r="J126" i="62"/>
  <c r="M126" i="62" s="1"/>
  <c r="M126" i="46"/>
  <c r="N126" i="46" s="1"/>
  <c r="M125" i="46"/>
  <c r="N125" i="46" s="1"/>
  <c r="M124" i="46"/>
  <c r="N124" i="46" s="1"/>
  <c r="J123" i="62"/>
  <c r="M123" i="62" s="1"/>
  <c r="N123" i="62" s="1"/>
  <c r="M123" i="46"/>
  <c r="N123" i="46" s="1"/>
  <c r="J122" i="62"/>
  <c r="M122" i="62" s="1"/>
  <c r="N122" i="62" s="1"/>
  <c r="M122" i="46"/>
  <c r="N122" i="46" s="1"/>
  <c r="D96" i="33" s="1"/>
  <c r="J121" i="62"/>
  <c r="M121" i="62" s="1"/>
  <c r="M121" i="46"/>
  <c r="N121" i="46" s="1"/>
  <c r="D95" i="33" s="1"/>
  <c r="M120" i="46"/>
  <c r="N120" i="46" s="1"/>
  <c r="D94" i="33" s="1"/>
  <c r="M119" i="46"/>
  <c r="N119" i="46" s="1"/>
  <c r="D93" i="33" s="1"/>
  <c r="M118" i="46"/>
  <c r="N118" i="46" s="1"/>
  <c r="D92" i="33" s="1"/>
  <c r="M117" i="46"/>
  <c r="N117" i="46" s="1"/>
  <c r="D91" i="33" s="1"/>
  <c r="J116" i="62"/>
  <c r="M116" i="62" s="1"/>
  <c r="M116" i="46"/>
  <c r="N116" i="46" s="1"/>
  <c r="D90" i="33" s="1"/>
  <c r="M115" i="46"/>
  <c r="N115" i="46" s="1"/>
  <c r="D89" i="33" s="1"/>
  <c r="M114" i="46"/>
  <c r="N114" i="46" s="1"/>
  <c r="J113" i="62"/>
  <c r="M113" i="62" s="1"/>
  <c r="N113" i="62" s="1"/>
  <c r="M113" i="46"/>
  <c r="N113" i="46" s="1"/>
  <c r="D88" i="33" s="1"/>
  <c r="J112" i="62"/>
  <c r="M112" i="62" s="1"/>
  <c r="M112" i="46"/>
  <c r="N112" i="46" s="1"/>
  <c r="D87" i="33" s="1"/>
  <c r="M111" i="46"/>
  <c r="N111" i="46" s="1"/>
  <c r="D86" i="33" s="1"/>
  <c r="M110" i="46"/>
  <c r="N110" i="46" s="1"/>
  <c r="D85" i="33" s="1"/>
  <c r="M109" i="46"/>
  <c r="N109" i="46" s="1"/>
  <c r="D84" i="33" s="1"/>
  <c r="M108" i="46"/>
  <c r="N108" i="46" s="1"/>
  <c r="D83" i="33" s="1"/>
  <c r="M107" i="46"/>
  <c r="N107" i="46" s="1"/>
  <c r="D82" i="33" s="1"/>
  <c r="J106" i="62"/>
  <c r="M106" i="62" s="1"/>
  <c r="M106" i="46"/>
  <c r="N106" i="46" s="1"/>
  <c r="D81" i="33" s="1"/>
  <c r="M105" i="46"/>
  <c r="N105" i="46" s="1"/>
  <c r="D80" i="33" s="1"/>
  <c r="J104" i="62"/>
  <c r="M104" i="62" s="1"/>
  <c r="M104" i="46"/>
  <c r="N104" i="46" s="1"/>
  <c r="M103" i="46"/>
  <c r="N103" i="46" s="1"/>
  <c r="J102" i="62"/>
  <c r="M102" i="62" s="1"/>
  <c r="M102" i="46"/>
  <c r="N102" i="46" s="1"/>
  <c r="D78" i="33" s="1"/>
  <c r="M101" i="46"/>
  <c r="N101" i="46" s="1"/>
  <c r="D77" i="33" s="1"/>
  <c r="J100" i="62"/>
  <c r="M100" i="62" s="1"/>
  <c r="M100" i="46"/>
  <c r="N100" i="46" s="1"/>
  <c r="D76" i="33" s="1"/>
  <c r="M99" i="46"/>
  <c r="N99" i="46" s="1"/>
  <c r="J98" i="62"/>
  <c r="M98" i="62" s="1"/>
  <c r="N98" i="62" s="1"/>
  <c r="M98" i="46"/>
  <c r="N98" i="46" s="1"/>
  <c r="D75" i="33" s="1"/>
  <c r="M97" i="46"/>
  <c r="N97" i="46" s="1"/>
  <c r="D74" i="33" s="1"/>
  <c r="M96" i="46"/>
  <c r="N96" i="46" s="1"/>
  <c r="M95" i="46"/>
  <c r="N95" i="46" s="1"/>
  <c r="M94" i="46"/>
  <c r="N94" i="46" s="1"/>
  <c r="D72" i="33" s="1"/>
  <c r="J93" i="62"/>
  <c r="M93" i="62" s="1"/>
  <c r="M93" i="46"/>
  <c r="N93" i="46" s="1"/>
  <c r="J92" i="62"/>
  <c r="M92" i="62" s="1"/>
  <c r="N92" i="62" s="1"/>
  <c r="M92" i="46"/>
  <c r="N92" i="46" s="1"/>
  <c r="D71" i="33" s="1"/>
  <c r="J91" i="62"/>
  <c r="M91" i="62" s="1"/>
  <c r="M91" i="46"/>
  <c r="N91" i="46" s="1"/>
  <c r="D70" i="33" s="1"/>
  <c r="J90" i="62"/>
  <c r="M90" i="62" s="1"/>
  <c r="M90" i="46"/>
  <c r="N90" i="46" s="1"/>
  <c r="M89" i="46"/>
  <c r="N89" i="46" s="1"/>
  <c r="J88" i="62"/>
  <c r="M88" i="62" s="1"/>
  <c r="M88" i="46"/>
  <c r="N88" i="46" s="1"/>
  <c r="D68" i="33" s="1"/>
  <c r="M87" i="46"/>
  <c r="N87" i="46" s="1"/>
  <c r="D67" i="33" s="1"/>
  <c r="J86" i="62"/>
  <c r="M86" i="62" s="1"/>
  <c r="M86" i="46"/>
  <c r="N86" i="46" s="1"/>
  <c r="J85" i="62"/>
  <c r="M85" i="62" s="1"/>
  <c r="N85" i="62" s="1"/>
  <c r="M85" i="46"/>
  <c r="N85" i="46" s="1"/>
  <c r="D66" i="33" s="1"/>
  <c r="J84" i="62"/>
  <c r="M84" i="62" s="1"/>
  <c r="M84" i="46"/>
  <c r="N84" i="46" s="1"/>
  <c r="D65" i="33" s="1"/>
  <c r="M83" i="46"/>
  <c r="N83" i="46" s="1"/>
  <c r="D64" i="33" s="1"/>
  <c r="M82" i="46"/>
  <c r="N82" i="46" s="1"/>
  <c r="M81" i="46"/>
  <c r="N81" i="46" s="1"/>
  <c r="M80" i="46"/>
  <c r="N80" i="46" s="1"/>
  <c r="D62" i="33" s="1"/>
  <c r="J79" i="62"/>
  <c r="M79" i="62" s="1"/>
  <c r="M79" i="46"/>
  <c r="N79" i="46" s="1"/>
  <c r="J78" i="62"/>
  <c r="M78" i="62" s="1"/>
  <c r="M78" i="46"/>
  <c r="N78" i="46" s="1"/>
  <c r="M77" i="46"/>
  <c r="N77" i="46" s="1"/>
  <c r="D59" i="33" s="1"/>
  <c r="J76" i="62"/>
  <c r="M76" i="62" s="1"/>
  <c r="M76" i="46"/>
  <c r="N76" i="46" s="1"/>
  <c r="D58" i="33" s="1"/>
  <c r="M75" i="46"/>
  <c r="N75" i="46" s="1"/>
  <c r="D57" i="33" s="1"/>
  <c r="J74" i="62"/>
  <c r="M74" i="62" s="1"/>
  <c r="M74" i="46"/>
  <c r="N74" i="46" s="1"/>
  <c r="D56" i="33" s="1"/>
  <c r="J73" i="62"/>
  <c r="M73" i="62" s="1"/>
  <c r="M73" i="46"/>
  <c r="N73" i="46" s="1"/>
  <c r="D55" i="33" s="1"/>
  <c r="M72" i="46"/>
  <c r="N72" i="46" s="1"/>
  <c r="D54" i="33" s="1"/>
  <c r="J71" i="62"/>
  <c r="M71" i="62" s="1"/>
  <c r="M71" i="46"/>
  <c r="N71" i="46" s="1"/>
  <c r="D53" i="33" s="1"/>
  <c r="M70" i="46"/>
  <c r="N70" i="46" s="1"/>
  <c r="D52" i="33" s="1"/>
  <c r="M69" i="46"/>
  <c r="N69" i="46" s="1"/>
  <c r="D51" i="33" s="1"/>
  <c r="J68" i="62"/>
  <c r="M68" i="62" s="1"/>
  <c r="M68" i="46"/>
  <c r="N68" i="46" s="1"/>
  <c r="D50" i="33" s="1"/>
  <c r="J67" i="62"/>
  <c r="M67" i="62" s="1"/>
  <c r="M67" i="46"/>
  <c r="N67" i="46" s="1"/>
  <c r="D49" i="33" s="1"/>
  <c r="J66" i="62"/>
  <c r="M66" i="62" s="1"/>
  <c r="M66" i="46"/>
  <c r="N66" i="46" s="1"/>
  <c r="D48" i="33" s="1"/>
  <c r="J65" i="62"/>
  <c r="M65" i="62" s="1"/>
  <c r="M65" i="46"/>
  <c r="N65" i="46" s="1"/>
  <c r="D47" i="33" s="1"/>
  <c r="J64" i="62"/>
  <c r="M64" i="62" s="1"/>
  <c r="M64" i="46"/>
  <c r="N64" i="46" s="1"/>
  <c r="D46" i="33" s="1"/>
  <c r="J63" i="62"/>
  <c r="M63" i="62" s="1"/>
  <c r="M63" i="46"/>
  <c r="N63" i="46" s="1"/>
  <c r="D45" i="33" s="1"/>
  <c r="M62" i="46"/>
  <c r="N62" i="46" s="1"/>
  <c r="D44" i="33" s="1"/>
  <c r="M61" i="46"/>
  <c r="N61" i="46" s="1"/>
  <c r="D43" i="33" s="1"/>
  <c r="M60" i="46"/>
  <c r="N60" i="46" s="1"/>
  <c r="D42" i="33" s="1"/>
  <c r="M59" i="46"/>
  <c r="N59" i="46" s="1"/>
  <c r="D41" i="33" s="1"/>
  <c r="J58" i="62"/>
  <c r="M58" i="62" s="1"/>
  <c r="M58" i="46"/>
  <c r="N58" i="46" s="1"/>
  <c r="M57" i="46"/>
  <c r="N57" i="46" s="1"/>
  <c r="M56" i="46"/>
  <c r="N56" i="46" s="1"/>
  <c r="M55" i="46"/>
  <c r="N55" i="46" s="1"/>
  <c r="J53" i="62"/>
  <c r="M53" i="62" s="1"/>
  <c r="M53" i="46"/>
  <c r="N53" i="46" s="1"/>
  <c r="J52" i="62"/>
  <c r="M52" i="62" s="1"/>
  <c r="N52" i="62" s="1"/>
  <c r="M52" i="46"/>
  <c r="N52" i="46" s="1"/>
  <c r="D37" i="33" s="1"/>
  <c r="J51" i="62"/>
  <c r="M51" i="62" s="1"/>
  <c r="M51" i="46"/>
  <c r="N51" i="46" s="1"/>
  <c r="D36" i="33" s="1"/>
  <c r="J50" i="62"/>
  <c r="M50" i="62" s="1"/>
  <c r="M50" i="46"/>
  <c r="N50" i="46" s="1"/>
  <c r="M49" i="46"/>
  <c r="N49" i="46" s="1"/>
  <c r="M48" i="46"/>
  <c r="N48" i="46" s="1"/>
  <c r="D34" i="33" s="1"/>
  <c r="J47" i="62"/>
  <c r="M47" i="62" s="1"/>
  <c r="M47" i="46"/>
  <c r="N47" i="46" s="1"/>
  <c r="M46" i="46"/>
  <c r="N46" i="46" s="1"/>
  <c r="J45" i="62"/>
  <c r="M45" i="62" s="1"/>
  <c r="M45" i="46"/>
  <c r="N45" i="46" s="1"/>
  <c r="M44" i="46"/>
  <c r="N44" i="46" s="1"/>
  <c r="M43" i="46"/>
  <c r="N43" i="46" s="1"/>
  <c r="M42" i="46"/>
  <c r="N42" i="46" s="1"/>
  <c r="M41" i="46"/>
  <c r="N41" i="46" s="1"/>
  <c r="D30" i="33" s="1"/>
  <c r="J40" i="62"/>
  <c r="M40" i="62" s="1"/>
  <c r="M40" i="46"/>
  <c r="N40" i="46" s="1"/>
  <c r="D29" i="33" s="1"/>
  <c r="J39" i="62"/>
  <c r="M39" i="62" s="1"/>
  <c r="M39" i="46"/>
  <c r="N39" i="46" s="1"/>
  <c r="D28" i="33" s="1"/>
  <c r="M38" i="46"/>
  <c r="N38" i="46" s="1"/>
  <c r="D27" i="33" s="1"/>
  <c r="J37" i="62"/>
  <c r="M37" i="62" s="1"/>
  <c r="M37" i="46"/>
  <c r="N37" i="46" s="1"/>
  <c r="J36" i="62"/>
  <c r="M36" i="62" s="1"/>
  <c r="N36" i="62" s="1"/>
  <c r="M36" i="46"/>
  <c r="N36" i="46" s="1"/>
  <c r="D26" i="33" s="1"/>
  <c r="M35" i="46"/>
  <c r="N35" i="46" s="1"/>
  <c r="D25" i="33" s="1"/>
  <c r="M34" i="46"/>
  <c r="N34" i="46" s="1"/>
  <c r="D24" i="33" s="1"/>
  <c r="J33" i="62"/>
  <c r="M33" i="62" s="1"/>
  <c r="M33" i="46"/>
  <c r="N33" i="46" s="1"/>
  <c r="M32" i="46"/>
  <c r="N32" i="46" s="1"/>
  <c r="M31" i="46"/>
  <c r="N31" i="46" s="1"/>
  <c r="D22" i="33" s="1"/>
  <c r="M30" i="46"/>
  <c r="N30" i="46" s="1"/>
  <c r="D21" i="33" s="1"/>
  <c r="M29" i="46"/>
  <c r="N29" i="46" s="1"/>
  <c r="D20" i="33" s="1"/>
  <c r="J28" i="62"/>
  <c r="M28" i="62" s="1"/>
  <c r="M28" i="46"/>
  <c r="N28" i="46" s="1"/>
  <c r="J27" i="62"/>
  <c r="M27" i="62" s="1"/>
  <c r="N27" i="62" s="1"/>
  <c r="M27" i="46"/>
  <c r="N27" i="46" s="1"/>
  <c r="M26" i="46"/>
  <c r="N26" i="46" s="1"/>
  <c r="M25" i="46"/>
  <c r="N25" i="46" s="1"/>
  <c r="M24" i="46"/>
  <c r="N24" i="46" s="1"/>
  <c r="M23" i="46"/>
  <c r="N23" i="46" s="1"/>
  <c r="M22" i="46"/>
  <c r="N22" i="46" s="1"/>
  <c r="J21" i="62"/>
  <c r="M21" i="62" s="1"/>
  <c r="N21" i="62" s="1"/>
  <c r="M21" i="46"/>
  <c r="N21" i="46" s="1"/>
  <c r="J20" i="62"/>
  <c r="M20" i="62" s="1"/>
  <c r="M20" i="46"/>
  <c r="N20" i="46" s="1"/>
  <c r="D16" i="33" s="1"/>
  <c r="M19" i="46"/>
  <c r="N19" i="46" s="1"/>
  <c r="D15" i="33" s="1"/>
  <c r="J18" i="62"/>
  <c r="M18" i="62" s="1"/>
  <c r="M18" i="46"/>
  <c r="N18" i="46" s="1"/>
  <c r="D14" i="33" s="1"/>
  <c r="M17" i="46"/>
  <c r="N17" i="46" s="1"/>
  <c r="M16" i="46"/>
  <c r="N16" i="46" s="1"/>
  <c r="M15" i="46"/>
  <c r="N15" i="46" s="1"/>
  <c r="M14" i="46"/>
  <c r="N14" i="46" s="1"/>
  <c r="J13" i="62"/>
  <c r="M13" i="62" s="1"/>
  <c r="M13" i="46"/>
  <c r="N13" i="46" s="1"/>
  <c r="D11" i="33" s="1"/>
  <c r="M12" i="46"/>
  <c r="N12" i="46" s="1"/>
  <c r="D10" i="33" s="1"/>
  <c r="M11" i="46"/>
  <c r="N11" i="46" s="1"/>
  <c r="D9" i="33" s="1"/>
  <c r="M10" i="62"/>
  <c r="N10" i="62" s="1"/>
  <c r="G9" i="33" s="1"/>
  <c r="M10" i="46"/>
  <c r="N10" i="46" s="1"/>
  <c r="D8" i="33" s="1"/>
  <c r="M9" i="46"/>
  <c r="N9" i="46" s="1"/>
  <c r="D7" i="33" s="1"/>
  <c r="M8" i="46"/>
  <c r="N8" i="46" s="1"/>
  <c r="M261" i="46"/>
  <c r="N261" i="46" s="1"/>
  <c r="D194" i="33" s="1"/>
  <c r="M260" i="46"/>
  <c r="N260" i="46" s="1"/>
  <c r="D193" i="33" s="1"/>
  <c r="M259" i="46"/>
  <c r="N259" i="46" s="1"/>
  <c r="D192" i="33" s="1"/>
  <c r="M258" i="46"/>
  <c r="N258" i="46" s="1"/>
  <c r="J256" i="62"/>
  <c r="M256" i="62" s="1"/>
  <c r="N256" i="62" s="1"/>
  <c r="M257" i="46"/>
  <c r="N257" i="46" s="1"/>
  <c r="D191" i="33" s="1"/>
  <c r="M256" i="46"/>
  <c r="N256" i="46" s="1"/>
  <c r="D190" i="33" s="1"/>
  <c r="J254" i="62"/>
  <c r="M254" i="62" s="1"/>
  <c r="M255" i="46"/>
  <c r="N255" i="46" s="1"/>
  <c r="D189" i="33" s="1"/>
  <c r="M254" i="46"/>
  <c r="N254" i="46" s="1"/>
  <c r="M253" i="46"/>
  <c r="N253" i="46" s="1"/>
  <c r="M252" i="46"/>
  <c r="N252" i="46" s="1"/>
  <c r="J250" i="62"/>
  <c r="M250" i="62" s="1"/>
  <c r="N250" i="62" s="1"/>
  <c r="M251" i="46"/>
  <c r="N251" i="46" s="1"/>
  <c r="J249" i="62"/>
  <c r="M249" i="62" s="1"/>
  <c r="N249" i="62" s="1"/>
  <c r="M250" i="46"/>
  <c r="N250" i="46" s="1"/>
  <c r="D187" i="33" s="1"/>
  <c r="M249" i="46"/>
  <c r="N249" i="46" s="1"/>
  <c r="J247" i="62"/>
  <c r="M247" i="62" s="1"/>
  <c r="N247" i="62" s="1"/>
  <c r="M248" i="46"/>
  <c r="N248" i="46" s="1"/>
  <c r="D186" i="33" s="1"/>
  <c r="J246" i="62"/>
  <c r="M246" i="62" s="1"/>
  <c r="M247" i="46"/>
  <c r="N247" i="46" s="1"/>
  <c r="D185" i="33" s="1"/>
  <c r="J245" i="62"/>
  <c r="M245" i="62" s="1"/>
  <c r="M246" i="46"/>
  <c r="N246" i="46" s="1"/>
  <c r="M245" i="46"/>
  <c r="N245" i="46" s="1"/>
  <c r="J243" i="62"/>
  <c r="M243" i="62" s="1"/>
  <c r="M244" i="46"/>
  <c r="N244" i="46" s="1"/>
  <c r="D183" i="33" s="1"/>
  <c r="M243" i="46"/>
  <c r="N243" i="46" s="1"/>
  <c r="D182" i="33" s="1"/>
  <c r="J241" i="62"/>
  <c r="M241" i="62" s="1"/>
  <c r="M242" i="46"/>
  <c r="N242" i="46" s="1"/>
  <c r="D181" i="33" s="1"/>
  <c r="J240" i="62"/>
  <c r="M240" i="62" s="1"/>
  <c r="M241" i="46"/>
  <c r="N241" i="46" s="1"/>
  <c r="D180" i="33" s="1"/>
  <c r="M240" i="46"/>
  <c r="N240" i="46" s="1"/>
  <c r="D179" i="33" s="1"/>
  <c r="M239" i="46"/>
  <c r="N239" i="46" s="1"/>
  <c r="M238" i="46"/>
  <c r="N238" i="46" s="1"/>
  <c r="M237" i="46"/>
  <c r="N237" i="46" s="1"/>
  <c r="M236" i="46"/>
  <c r="N236" i="46" s="1"/>
  <c r="D177" i="33" s="1"/>
  <c r="M235" i="46"/>
  <c r="N235" i="46" s="1"/>
  <c r="D176" i="33" s="1"/>
  <c r="J233" i="62"/>
  <c r="M233" i="62" s="1"/>
  <c r="M234" i="46"/>
  <c r="N234" i="46" s="1"/>
  <c r="D175" i="33" s="1"/>
  <c r="M233" i="46"/>
  <c r="N233" i="46" s="1"/>
  <c r="D174" i="33" s="1"/>
  <c r="M232" i="46"/>
  <c r="N232" i="46" s="1"/>
  <c r="D173" i="33" s="1"/>
  <c r="J230" i="62"/>
  <c r="M230" i="62" s="1"/>
  <c r="M231" i="46"/>
  <c r="N231" i="46" s="1"/>
  <c r="D172" i="33" s="1"/>
  <c r="M230" i="46"/>
  <c r="N230" i="46" s="1"/>
  <c r="J228" i="62"/>
  <c r="M228" i="62" s="1"/>
  <c r="N228" i="62" s="1"/>
  <c r="M229" i="46"/>
  <c r="N229" i="46" s="1"/>
  <c r="M228" i="46"/>
  <c r="N228" i="46" s="1"/>
  <c r="J226" i="62"/>
  <c r="M226" i="62" s="1"/>
  <c r="M227" i="46"/>
  <c r="N227" i="46" s="1"/>
  <c r="D170" i="33" s="1"/>
  <c r="M226" i="46"/>
  <c r="N226" i="46" s="1"/>
  <c r="D169" i="33" s="1"/>
  <c r="M225" i="46"/>
  <c r="N225" i="46" s="1"/>
  <c r="M224" i="46"/>
  <c r="N224" i="46" s="1"/>
  <c r="M223" i="46"/>
  <c r="N223" i="46" s="1"/>
  <c r="M222" i="46"/>
  <c r="N222" i="46" s="1"/>
  <c r="M221" i="46"/>
  <c r="N221" i="46" s="1"/>
  <c r="D166" i="33" s="1"/>
  <c r="J219" i="62"/>
  <c r="M219" i="62" s="1"/>
  <c r="M220" i="46"/>
  <c r="N220" i="46" s="1"/>
  <c r="M219" i="46"/>
  <c r="N219" i="46" s="1"/>
  <c r="J217" i="62"/>
  <c r="M217" i="62" s="1"/>
  <c r="M218" i="46"/>
  <c r="N218" i="46" s="1"/>
  <c r="D164" i="33" s="1"/>
  <c r="M217" i="46"/>
  <c r="N217" i="46" s="1"/>
  <c r="D163" i="33" s="1"/>
  <c r="J215" i="62"/>
  <c r="M215" i="62" s="1"/>
  <c r="M216" i="46"/>
  <c r="N216" i="46" s="1"/>
  <c r="J214" i="62"/>
  <c r="M214" i="62" s="1"/>
  <c r="N214" i="62" s="1"/>
  <c r="M215" i="46"/>
  <c r="N215" i="46" s="1"/>
  <c r="D162" i="33" s="1"/>
  <c r="M214" i="46"/>
  <c r="N214" i="46" s="1"/>
  <c r="D161" i="33" s="1"/>
  <c r="M213" i="46"/>
  <c r="N213" i="46" s="1"/>
  <c r="D160" i="33" s="1"/>
  <c r="M212" i="46"/>
  <c r="N212" i="46" s="1"/>
  <c r="D159" i="33" s="1"/>
  <c r="M211" i="46"/>
  <c r="N211" i="46" s="1"/>
  <c r="M210" i="46"/>
  <c r="N210" i="46" s="1"/>
  <c r="J208" i="62"/>
  <c r="M208" i="62" s="1"/>
  <c r="N208" i="62" s="1"/>
  <c r="M209" i="46"/>
  <c r="N209" i="46" s="1"/>
  <c r="J207" i="62"/>
  <c r="M207" i="62" s="1"/>
  <c r="N207" i="62" s="1"/>
  <c r="M208" i="46"/>
  <c r="N208" i="46" s="1"/>
  <c r="J206" i="62"/>
  <c r="M206" i="62" s="1"/>
  <c r="M207" i="46"/>
  <c r="N207" i="46" s="1"/>
  <c r="M206" i="46"/>
  <c r="N206" i="46" s="1"/>
  <c r="M205" i="46"/>
  <c r="N205" i="46" s="1"/>
  <c r="D156" i="33" s="1"/>
  <c r="M204" i="46"/>
  <c r="N204" i="46" s="1"/>
  <c r="D155" i="33" s="1"/>
  <c r="M203" i="46"/>
  <c r="N203" i="46" s="1"/>
  <c r="J201" i="62"/>
  <c r="M201" i="62" s="1"/>
  <c r="N201" i="62" s="1"/>
  <c r="M202" i="46"/>
  <c r="N202" i="46" s="1"/>
  <c r="D154" i="33" s="1"/>
  <c r="M201" i="46"/>
  <c r="N201" i="46" s="1"/>
  <c r="D153" i="33" s="1"/>
  <c r="J199" i="62"/>
  <c r="M199" i="62" s="1"/>
  <c r="M200" i="46"/>
  <c r="N200" i="46" s="1"/>
  <c r="D152" i="33" s="1"/>
  <c r="J198" i="62"/>
  <c r="M198" i="62" s="1"/>
  <c r="M199" i="46"/>
  <c r="N199" i="46" s="1"/>
  <c r="D151" i="33" s="1"/>
  <c r="J197" i="62"/>
  <c r="M197" i="62" s="1"/>
  <c r="M198" i="46"/>
  <c r="N198" i="46" s="1"/>
  <c r="D150" i="33" s="1"/>
  <c r="J196" i="62"/>
  <c r="M196" i="62" s="1"/>
  <c r="M197" i="46"/>
  <c r="N197" i="46" s="1"/>
  <c r="D149" i="33" s="1"/>
  <c r="J195" i="62"/>
  <c r="M195" i="62" s="1"/>
  <c r="M196" i="46"/>
  <c r="N196" i="46" s="1"/>
  <c r="D148" i="33" s="1"/>
  <c r="J194" i="62"/>
  <c r="M194" i="62" s="1"/>
  <c r="M195" i="46"/>
  <c r="N195" i="46" s="1"/>
  <c r="D147" i="33" s="1"/>
  <c r="J193" i="62"/>
  <c r="M193" i="62" s="1"/>
  <c r="M194" i="46"/>
  <c r="N194" i="46" s="1"/>
  <c r="D146" i="33" s="1"/>
  <c r="J192" i="62"/>
  <c r="M192" i="62" s="1"/>
  <c r="M193" i="46"/>
  <c r="N193" i="46" s="1"/>
  <c r="D145" i="33" s="1"/>
  <c r="M192" i="46"/>
  <c r="N192" i="46" s="1"/>
  <c r="D144" i="33" s="1"/>
  <c r="M191" i="46"/>
  <c r="N191" i="46" s="1"/>
  <c r="D143" i="33" s="1"/>
  <c r="M190" i="46"/>
  <c r="N190" i="46" s="1"/>
  <c r="D142" i="33" s="1"/>
  <c r="M189" i="46"/>
  <c r="N189" i="46" s="1"/>
  <c r="D141" i="33" s="1"/>
  <c r="J187" i="62"/>
  <c r="M187" i="62" s="1"/>
  <c r="M188" i="46"/>
  <c r="N188" i="46" s="1"/>
  <c r="J186" i="62"/>
  <c r="M186" i="62" s="1"/>
  <c r="N186" i="62" s="1"/>
  <c r="M187" i="46"/>
  <c r="N187" i="46" s="1"/>
  <c r="D140" i="33" s="1"/>
  <c r="J185" i="62"/>
  <c r="M185" i="62" s="1"/>
  <c r="M186" i="46"/>
  <c r="N186" i="46" s="1"/>
  <c r="D139" i="33" s="1"/>
  <c r="M185" i="46"/>
  <c r="N185" i="46" s="1"/>
  <c r="D138" i="33" s="1"/>
  <c r="M184" i="46"/>
  <c r="N184" i="46" s="1"/>
  <c r="D137" i="33" s="1"/>
  <c r="M183" i="46"/>
  <c r="N183" i="46" s="1"/>
  <c r="D136" i="33" s="1"/>
  <c r="J181" i="62"/>
  <c r="M181" i="62" s="1"/>
  <c r="M182" i="46"/>
  <c r="N182" i="46" s="1"/>
  <c r="D135" i="33" s="1"/>
  <c r="J180" i="62"/>
  <c r="M180" i="62" s="1"/>
  <c r="M181" i="46"/>
  <c r="N181" i="46" s="1"/>
  <c r="D134" i="33" s="1"/>
  <c r="M180" i="46"/>
  <c r="N180" i="46" s="1"/>
  <c r="D133" i="33" s="1"/>
  <c r="M289" i="46"/>
  <c r="N289" i="46" s="1"/>
  <c r="M288" i="46"/>
  <c r="N288" i="46" s="1"/>
  <c r="M287" i="46"/>
  <c r="N287" i="46" s="1"/>
  <c r="D215" i="33" s="1"/>
  <c r="M286" i="46"/>
  <c r="N286" i="46" s="1"/>
  <c r="D214" i="33" s="1"/>
  <c r="M285" i="46"/>
  <c r="N285" i="46" s="1"/>
  <c r="D213" i="33" s="1"/>
  <c r="M284" i="46"/>
  <c r="N284" i="46" s="1"/>
  <c r="M283" i="46"/>
  <c r="N283" i="46" s="1"/>
  <c r="J280" i="62"/>
  <c r="M280" i="62" s="1"/>
  <c r="M282" i="46"/>
  <c r="N282" i="46" s="1"/>
  <c r="D211" i="33" s="1"/>
  <c r="M281" i="46"/>
  <c r="N281" i="46" s="1"/>
  <c r="D210" i="33" s="1"/>
  <c r="M280" i="46"/>
  <c r="N280" i="46" s="1"/>
  <c r="D209" i="33" s="1"/>
  <c r="M279" i="46"/>
  <c r="N279" i="46" s="1"/>
  <c r="D208" i="33" s="1"/>
  <c r="J276" i="62"/>
  <c r="M276" i="62" s="1"/>
  <c r="M278" i="46"/>
  <c r="N278" i="46" s="1"/>
  <c r="M277" i="46"/>
  <c r="N277" i="46" s="1"/>
  <c r="M276" i="46"/>
  <c r="N276" i="46" s="1"/>
  <c r="D206" i="33" s="1"/>
  <c r="M275" i="46"/>
  <c r="N275" i="46" s="1"/>
  <c r="D205" i="33" s="1"/>
  <c r="M274" i="46"/>
  <c r="N274" i="46" s="1"/>
  <c r="D204" i="33" s="1"/>
  <c r="M273" i="46"/>
  <c r="N273" i="46" s="1"/>
  <c r="D203" i="33" s="1"/>
  <c r="M272" i="46"/>
  <c r="N272" i="46" s="1"/>
  <c r="D202" i="33" s="1"/>
  <c r="M271" i="46"/>
  <c r="N271" i="46" s="1"/>
  <c r="D201" i="33" s="1"/>
  <c r="M270" i="46"/>
  <c r="N270" i="46" s="1"/>
  <c r="D200" i="33" s="1"/>
  <c r="M269" i="46"/>
  <c r="N269" i="46" s="1"/>
  <c r="D199" i="33" s="1"/>
  <c r="M268" i="46"/>
  <c r="N268" i="46" s="1"/>
  <c r="D198" i="33" s="1"/>
  <c r="M267" i="46"/>
  <c r="N267" i="46" s="1"/>
  <c r="D197" i="33" s="1"/>
  <c r="M266" i="46"/>
  <c r="N266" i="46" s="1"/>
  <c r="M265" i="46"/>
  <c r="N265" i="46" s="1"/>
  <c r="M264" i="46"/>
  <c r="N264" i="46" s="1"/>
  <c r="M263" i="46"/>
  <c r="N263" i="46" s="1"/>
  <c r="D195" i="33" s="1"/>
  <c r="M6" i="62"/>
  <c r="M286" i="62"/>
  <c r="N286" i="62" s="1"/>
  <c r="M285" i="62"/>
  <c r="M284" i="62"/>
  <c r="M283" i="62"/>
  <c r="M282" i="62"/>
  <c r="M281" i="62"/>
  <c r="N281" i="62" s="1"/>
  <c r="M279" i="62"/>
  <c r="M278" i="62"/>
  <c r="M277" i="62"/>
  <c r="M275" i="62"/>
  <c r="N275" i="62" s="1"/>
  <c r="M274" i="62"/>
  <c r="M273" i="62"/>
  <c r="M272" i="62"/>
  <c r="M271" i="62"/>
  <c r="M270" i="62"/>
  <c r="M269" i="62"/>
  <c r="M268" i="62"/>
  <c r="M267" i="62"/>
  <c r="M266" i="62"/>
  <c r="M265" i="62"/>
  <c r="M264" i="62"/>
  <c r="M263" i="62"/>
  <c r="N263" i="62" s="1"/>
  <c r="M262" i="62"/>
  <c r="N262" i="62" s="1"/>
  <c r="M261" i="62"/>
  <c r="M260" i="62"/>
  <c r="M259" i="62"/>
  <c r="M258" i="62"/>
  <c r="M257" i="62"/>
  <c r="M255" i="62"/>
  <c r="M253" i="62"/>
  <c r="M252" i="62"/>
  <c r="N252" i="62" s="1"/>
  <c r="M251" i="62"/>
  <c r="N251" i="62" s="1"/>
  <c r="M248" i="62"/>
  <c r="M244" i="62"/>
  <c r="N244" i="62" s="1"/>
  <c r="M242" i="62"/>
  <c r="M239" i="62"/>
  <c r="M238" i="62"/>
  <c r="M237" i="62"/>
  <c r="N237" i="62" s="1"/>
  <c r="M236" i="62"/>
  <c r="N236" i="62" s="1"/>
  <c r="M235" i="62"/>
  <c r="M234" i="62"/>
  <c r="M232" i="62"/>
  <c r="M231" i="62"/>
  <c r="M229" i="62"/>
  <c r="M227" i="62"/>
  <c r="N227" i="62" s="1"/>
  <c r="M225" i="62"/>
  <c r="M224" i="62"/>
  <c r="M223" i="62"/>
  <c r="N223" i="62" s="1"/>
  <c r="M222" i="62"/>
  <c r="M221" i="62"/>
  <c r="N221" i="62" s="1"/>
  <c r="M220" i="62"/>
  <c r="M218" i="62"/>
  <c r="N218" i="62" s="1"/>
  <c r="M216" i="62"/>
  <c r="M213" i="62"/>
  <c r="M212" i="62"/>
  <c r="M211" i="62"/>
  <c r="M210" i="62"/>
  <c r="M209" i="62"/>
  <c r="N209" i="62" s="1"/>
  <c r="M205" i="62"/>
  <c r="N205" i="62" s="1"/>
  <c r="M204" i="62"/>
  <c r="N204" i="62" s="1"/>
  <c r="M203" i="62"/>
  <c r="M202" i="62"/>
  <c r="M200" i="62"/>
  <c r="M191" i="62"/>
  <c r="M190" i="62"/>
  <c r="M189" i="62"/>
  <c r="M188" i="62"/>
  <c r="M184" i="62"/>
  <c r="M183" i="62"/>
  <c r="M182" i="62"/>
  <c r="M179" i="62"/>
  <c r="M178" i="62"/>
  <c r="M177" i="62"/>
  <c r="M176" i="62"/>
  <c r="M175" i="62"/>
  <c r="M174" i="62"/>
  <c r="M173" i="62"/>
  <c r="N173" i="62" s="1"/>
  <c r="M172" i="62"/>
  <c r="M170" i="62"/>
  <c r="N170" i="62" s="1"/>
  <c r="M169" i="62"/>
  <c r="N169" i="62" s="1"/>
  <c r="M168" i="62"/>
  <c r="M167" i="62"/>
  <c r="M166" i="62"/>
  <c r="M164" i="62"/>
  <c r="M163" i="62"/>
  <c r="N163" i="62" s="1"/>
  <c r="M161" i="62"/>
  <c r="M154" i="62"/>
  <c r="N154" i="62" s="1"/>
  <c r="M153" i="62"/>
  <c r="M151" i="62"/>
  <c r="M146" i="62"/>
  <c r="M145" i="62"/>
  <c r="N145" i="62" s="1"/>
  <c r="M143" i="62"/>
  <c r="N143" i="62" s="1"/>
  <c r="M142" i="62"/>
  <c r="N142" i="62" s="1"/>
  <c r="M141" i="62"/>
  <c r="M140" i="62"/>
  <c r="M137" i="62"/>
  <c r="N137" i="62" s="1"/>
  <c r="M136" i="62"/>
  <c r="N136" i="62" s="1"/>
  <c r="M135" i="62"/>
  <c r="M134" i="62"/>
  <c r="M133" i="62"/>
  <c r="N133" i="62" s="1"/>
  <c r="M132" i="62"/>
  <c r="M131" i="62"/>
  <c r="M129" i="62"/>
  <c r="M128" i="62"/>
  <c r="N128" i="62" s="1"/>
  <c r="M127" i="62"/>
  <c r="N127" i="62" s="1"/>
  <c r="M125" i="62"/>
  <c r="N125" i="62" s="1"/>
  <c r="M124" i="62"/>
  <c r="N124" i="62" s="1"/>
  <c r="M120" i="62"/>
  <c r="M119" i="62"/>
  <c r="M118" i="62"/>
  <c r="M117" i="62"/>
  <c r="M115" i="62"/>
  <c r="M114" i="62"/>
  <c r="M111" i="62"/>
  <c r="M110" i="62"/>
  <c r="M109" i="62"/>
  <c r="M108" i="62"/>
  <c r="M107" i="62"/>
  <c r="M105" i="62"/>
  <c r="M103" i="62"/>
  <c r="N103" i="62" s="1"/>
  <c r="M101" i="62"/>
  <c r="M99" i="62"/>
  <c r="M97" i="62"/>
  <c r="M96" i="62"/>
  <c r="M95" i="62"/>
  <c r="N95" i="62" s="1"/>
  <c r="M94" i="62"/>
  <c r="M89" i="62"/>
  <c r="N89" i="62" s="1"/>
  <c r="M87" i="62"/>
  <c r="M83" i="62"/>
  <c r="M82" i="62"/>
  <c r="M81" i="62"/>
  <c r="N81" i="62" s="1"/>
  <c r="M77" i="62"/>
  <c r="M75" i="62"/>
  <c r="M72" i="62"/>
  <c r="M70" i="62"/>
  <c r="M69" i="62"/>
  <c r="M62" i="62"/>
  <c r="M61" i="62"/>
  <c r="M60" i="62"/>
  <c r="M59" i="62"/>
  <c r="M57" i="62"/>
  <c r="N57" i="62" s="1"/>
  <c r="M56" i="62"/>
  <c r="M55" i="62"/>
  <c r="N55" i="62" s="1"/>
  <c r="M54" i="62"/>
  <c r="M49" i="62"/>
  <c r="N49" i="62" s="1"/>
  <c r="M48" i="62"/>
  <c r="M46" i="62"/>
  <c r="N46" i="62" s="1"/>
  <c r="M44" i="62"/>
  <c r="N44" i="62" s="1"/>
  <c r="M43" i="62"/>
  <c r="M42" i="62"/>
  <c r="N42" i="62" s="1"/>
  <c r="M41" i="62"/>
  <c r="M38" i="62"/>
  <c r="M35" i="62"/>
  <c r="M34" i="62"/>
  <c r="M32" i="62"/>
  <c r="N32" i="62" s="1"/>
  <c r="M31" i="62"/>
  <c r="M30" i="62"/>
  <c r="M29" i="62"/>
  <c r="M26" i="62"/>
  <c r="M24" i="62"/>
  <c r="M23" i="62"/>
  <c r="N23" i="62" s="1"/>
  <c r="M22" i="62"/>
  <c r="N22" i="62" s="1"/>
  <c r="M19" i="62"/>
  <c r="M17" i="62"/>
  <c r="M16" i="62"/>
  <c r="N16" i="62" s="1"/>
  <c r="M15" i="62"/>
  <c r="M14" i="62"/>
  <c r="N14" i="62" s="1"/>
  <c r="M12" i="62"/>
  <c r="M11" i="62"/>
  <c r="M9" i="62"/>
  <c r="M8" i="62"/>
  <c r="M7" i="62"/>
  <c r="N7" i="62" s="1"/>
  <c r="D19" i="33" l="1"/>
  <c r="L7" i="60"/>
  <c r="M7" i="60" s="1"/>
  <c r="L465" i="60"/>
  <c r="M465" i="60" s="1"/>
  <c r="F207" i="33" s="1"/>
  <c r="A286" i="46"/>
  <c r="A287" i="46" s="1"/>
  <c r="A288" i="46" s="1"/>
  <c r="L31" i="60"/>
  <c r="M31" i="60" s="1"/>
  <c r="F17" i="33" s="1"/>
  <c r="L194" i="60"/>
  <c r="M194" i="60" s="1"/>
  <c r="F88" i="33" s="1"/>
  <c r="L168" i="60"/>
  <c r="M168" i="60" s="1"/>
  <c r="F75" i="33" s="1"/>
  <c r="L163" i="60"/>
  <c r="M163" i="60" s="1"/>
  <c r="F73" i="33" s="1"/>
  <c r="L158" i="60"/>
  <c r="M158" i="60" s="1"/>
  <c r="F71" i="33" s="1"/>
  <c r="L50" i="60"/>
  <c r="M50" i="60" s="1"/>
  <c r="F23" i="33" s="1"/>
  <c r="L40" i="60"/>
  <c r="M40" i="60" s="1"/>
  <c r="F18" i="33" s="1"/>
  <c r="L138" i="60"/>
  <c r="M138" i="60" s="1"/>
  <c r="F63" i="33" s="1"/>
  <c r="L287" i="60"/>
  <c r="M287" i="60" s="1"/>
  <c r="F128" i="33" s="1"/>
  <c r="L177" i="60"/>
  <c r="M177" i="60" s="1"/>
  <c r="F79" i="33" s="1"/>
  <c r="L145" i="60"/>
  <c r="M145" i="60" s="1"/>
  <c r="F66" i="33" s="1"/>
  <c r="L90" i="60"/>
  <c r="M90" i="60" s="1"/>
  <c r="F40" i="33" s="1"/>
  <c r="L84" i="60"/>
  <c r="M84" i="60" s="1"/>
  <c r="F37" i="33" s="1"/>
  <c r="L79" i="60"/>
  <c r="M79" i="60" s="1"/>
  <c r="F35" i="33" s="1"/>
  <c r="L74" i="60"/>
  <c r="M74" i="60" s="1"/>
  <c r="F33" i="33" s="1"/>
  <c r="L68" i="60"/>
  <c r="M68" i="60" s="1"/>
  <c r="F31" i="33" s="1"/>
  <c r="L476" i="60"/>
  <c r="M476" i="60" s="1"/>
  <c r="F212" i="33" s="1"/>
  <c r="L416" i="60"/>
  <c r="M416" i="60" s="1"/>
  <c r="F186" i="33" s="1"/>
  <c r="L411" i="60"/>
  <c r="M411" i="60" s="1"/>
  <c r="F184" i="33" s="1"/>
  <c r="L347" i="60"/>
  <c r="M347" i="60" s="1"/>
  <c r="F157" i="33" s="1"/>
  <c r="L376" i="60"/>
  <c r="M376" i="60" s="1"/>
  <c r="F168" i="33" s="1"/>
  <c r="L340" i="60"/>
  <c r="M340" i="60" s="1"/>
  <c r="F154" i="33" s="1"/>
  <c r="L217" i="60"/>
  <c r="M217" i="60" s="1"/>
  <c r="F98" i="33" s="1"/>
  <c r="L43" i="60"/>
  <c r="M43" i="60" s="1"/>
  <c r="F19" i="33" s="1"/>
  <c r="D196" i="33"/>
  <c r="D216" i="33"/>
  <c r="D157" i="33"/>
  <c r="D178" i="33"/>
  <c r="H9" i="33"/>
  <c r="D17" i="33"/>
  <c r="D23" i="33"/>
  <c r="D33" i="33"/>
  <c r="D35" i="33"/>
  <c r="D63" i="33"/>
  <c r="D69" i="33"/>
  <c r="D73" i="33"/>
  <c r="D97" i="33"/>
  <c r="D98" i="33"/>
  <c r="D104" i="33"/>
  <c r="D107" i="33"/>
  <c r="D108" i="33"/>
  <c r="D116" i="33"/>
  <c r="D121" i="33"/>
  <c r="D127" i="33"/>
  <c r="D128" i="33"/>
  <c r="D184" i="33"/>
  <c r="D188" i="33"/>
  <c r="A11" i="62"/>
  <c r="A12" i="62" s="1"/>
  <c r="A13" i="62" s="1"/>
  <c r="L429" i="60"/>
  <c r="M429" i="60" s="1"/>
  <c r="F191" i="33" s="1"/>
  <c r="L361" i="60"/>
  <c r="M361" i="60" s="1"/>
  <c r="F162" i="33" s="1"/>
  <c r="L214" i="60"/>
  <c r="M214" i="60" s="1"/>
  <c r="F97" i="33" s="1"/>
  <c r="L23" i="60"/>
  <c r="M23" i="60" s="1"/>
  <c r="F13" i="33" s="1"/>
  <c r="D207" i="33"/>
  <c r="D212" i="33"/>
  <c r="D158" i="33"/>
  <c r="D165" i="33"/>
  <c r="D167" i="33"/>
  <c r="D168" i="33"/>
  <c r="D12" i="33"/>
  <c r="D13" i="33"/>
  <c r="D18" i="33"/>
  <c r="D31" i="33"/>
  <c r="D32" i="33"/>
  <c r="D39" i="33"/>
  <c r="D40" i="33"/>
  <c r="D79" i="33"/>
  <c r="D102" i="33"/>
  <c r="L350" i="60"/>
  <c r="M350" i="60" s="1"/>
  <c r="F158" i="33" s="1"/>
  <c r="L257" i="60"/>
  <c r="M257" i="60" s="1"/>
  <c r="F116" i="33" s="1"/>
  <c r="L244" i="60"/>
  <c r="M244" i="60" s="1"/>
  <c r="F108" i="33" s="1"/>
  <c r="L231" i="60"/>
  <c r="M231" i="60" s="1"/>
  <c r="F104" i="33" s="1"/>
  <c r="L226" i="60"/>
  <c r="M226" i="60" s="1"/>
  <c r="F102" i="33" s="1"/>
  <c r="L485" i="60"/>
  <c r="M485" i="60" s="1"/>
  <c r="F216" i="33" s="1"/>
  <c r="L397" i="60"/>
  <c r="M397" i="60" s="1"/>
  <c r="F178" i="33" s="1"/>
  <c r="L373" i="60"/>
  <c r="M373" i="60" s="1"/>
  <c r="F167" i="33" s="1"/>
  <c r="L368" i="60"/>
  <c r="M368" i="60" s="1"/>
  <c r="F165" i="33" s="1"/>
  <c r="L284" i="60"/>
  <c r="M284" i="60" s="1"/>
  <c r="F127" i="33" s="1"/>
  <c r="L270" i="60"/>
  <c r="M270" i="60" s="1"/>
  <c r="F121" i="33" s="1"/>
  <c r="L265" i="60"/>
  <c r="M265" i="60" s="1"/>
  <c r="F119" i="33" s="1"/>
  <c r="L260" i="60"/>
  <c r="M260" i="60" s="1"/>
  <c r="F117" i="33" s="1"/>
  <c r="L240" i="60"/>
  <c r="M240" i="60" s="1"/>
  <c r="F107" i="33" s="1"/>
  <c r="L235" i="60"/>
  <c r="M235" i="60" s="1"/>
  <c r="F105" i="33" s="1"/>
  <c r="L152" i="60"/>
  <c r="M152" i="60" s="1"/>
  <c r="F69" i="33" s="1"/>
  <c r="L132" i="60"/>
  <c r="M132" i="60" s="1"/>
  <c r="F61" i="33" s="1"/>
  <c r="L87" i="60"/>
  <c r="M87" i="60" s="1"/>
  <c r="F39" i="33" s="1"/>
  <c r="L71" i="60"/>
  <c r="M71" i="60" s="1"/>
  <c r="F32" i="33" s="1"/>
  <c r="L57" i="60"/>
  <c r="M57" i="60" s="1"/>
  <c r="F26" i="33" s="1"/>
  <c r="L20" i="60"/>
  <c r="L441" i="60"/>
  <c r="M441" i="60" s="1"/>
  <c r="F196" i="33" s="1"/>
  <c r="L421" i="60"/>
  <c r="M421" i="60" s="1"/>
  <c r="F188" i="33" s="1"/>
  <c r="L383" i="60"/>
  <c r="M383" i="60" s="1"/>
  <c r="F171" i="33" s="1"/>
  <c r="A10" i="33"/>
  <c r="N8" i="62"/>
  <c r="G7" i="33" s="1"/>
  <c r="H7" i="33" s="1"/>
  <c r="N9" i="62"/>
  <c r="G8" i="33" s="1"/>
  <c r="H8" i="33" s="1"/>
  <c r="N11" i="62"/>
  <c r="G10" i="33" s="1"/>
  <c r="H10" i="33" s="1"/>
  <c r="N12" i="62"/>
  <c r="G11" i="33" s="1"/>
  <c r="H11" i="33" s="1"/>
  <c r="N13" i="62"/>
  <c r="G12" i="33" s="1"/>
  <c r="N15" i="62"/>
  <c r="G13" i="33" s="1"/>
  <c r="N17" i="62"/>
  <c r="G14" i="33" s="1"/>
  <c r="H14" i="33" s="1"/>
  <c r="N18" i="62"/>
  <c r="G15" i="33" s="1"/>
  <c r="H15" i="33" s="1"/>
  <c r="N19" i="62"/>
  <c r="G16" i="33" s="1"/>
  <c r="H16" i="33" s="1"/>
  <c r="N20" i="62"/>
  <c r="G17" i="33" s="1"/>
  <c r="N24" i="62"/>
  <c r="G18" i="33" s="1"/>
  <c r="H18" i="33" s="1"/>
  <c r="N26" i="62"/>
  <c r="G19" i="33" s="1"/>
  <c r="H19" i="33" s="1"/>
  <c r="N28" i="62"/>
  <c r="G20" i="33" s="1"/>
  <c r="H20" i="33" s="1"/>
  <c r="N29" i="62"/>
  <c r="G21" i="33" s="1"/>
  <c r="H21" i="33" s="1"/>
  <c r="N30" i="62"/>
  <c r="G22" i="33" s="1"/>
  <c r="H22" i="33" s="1"/>
  <c r="N31" i="62"/>
  <c r="G23" i="33" s="1"/>
  <c r="N33" i="62"/>
  <c r="G24" i="33" s="1"/>
  <c r="H24" i="33" s="1"/>
  <c r="N34" i="62"/>
  <c r="G25" i="33" s="1"/>
  <c r="H25" i="33" s="1"/>
  <c r="N35" i="62"/>
  <c r="G26" i="33" s="1"/>
  <c r="N37" i="62"/>
  <c r="G27" i="33" s="1"/>
  <c r="H27" i="33" s="1"/>
  <c r="N38" i="62"/>
  <c r="G28" i="33" s="1"/>
  <c r="H28" i="33" s="1"/>
  <c r="N39" i="62"/>
  <c r="G29" i="33" s="1"/>
  <c r="H29" i="33" s="1"/>
  <c r="N40" i="62"/>
  <c r="G30" i="33" s="1"/>
  <c r="H30" i="33" s="1"/>
  <c r="N41" i="62"/>
  <c r="G31" i="33" s="1"/>
  <c r="H31" i="33" s="1"/>
  <c r="N43" i="62"/>
  <c r="G32" i="33" s="1"/>
  <c r="N45" i="62"/>
  <c r="G33" i="33" s="1"/>
  <c r="N47" i="62"/>
  <c r="G34" i="33" s="1"/>
  <c r="H34" i="33" s="1"/>
  <c r="N48" i="62"/>
  <c r="G35" i="33" s="1"/>
  <c r="N50" i="62"/>
  <c r="G36" i="33" s="1"/>
  <c r="H36" i="33" s="1"/>
  <c r="N51" i="62"/>
  <c r="G37" i="33" s="1"/>
  <c r="N53" i="62"/>
  <c r="G38" i="33" s="1"/>
  <c r="H38" i="33" s="1"/>
  <c r="N54" i="62"/>
  <c r="G39" i="33" s="1"/>
  <c r="N56" i="62"/>
  <c r="G40" i="33" s="1"/>
  <c r="N58" i="62"/>
  <c r="G41" i="33" s="1"/>
  <c r="H41" i="33" s="1"/>
  <c r="N59" i="62"/>
  <c r="G42" i="33" s="1"/>
  <c r="H42" i="33" s="1"/>
  <c r="N60" i="62"/>
  <c r="G43" i="33" s="1"/>
  <c r="H43" i="33" s="1"/>
  <c r="N61" i="62"/>
  <c r="G44" i="33" s="1"/>
  <c r="H44" i="33" s="1"/>
  <c r="N62" i="62"/>
  <c r="G45" i="33" s="1"/>
  <c r="H45" i="33" s="1"/>
  <c r="N63" i="62"/>
  <c r="G46" i="33" s="1"/>
  <c r="H46" i="33" s="1"/>
  <c r="N64" i="62"/>
  <c r="G47" i="33" s="1"/>
  <c r="H47" i="33" s="1"/>
  <c r="N65" i="62"/>
  <c r="G48" i="33" s="1"/>
  <c r="H48" i="33" s="1"/>
  <c r="N66" i="62"/>
  <c r="G49" i="33" s="1"/>
  <c r="H49" i="33" s="1"/>
  <c r="N67" i="62"/>
  <c r="G50" i="33" s="1"/>
  <c r="H50" i="33" s="1"/>
  <c r="N68" i="62"/>
  <c r="G51" i="33" s="1"/>
  <c r="H51" i="33" s="1"/>
  <c r="N69" i="62"/>
  <c r="G52" i="33" s="1"/>
  <c r="H52" i="33" s="1"/>
  <c r="N70" i="62"/>
  <c r="G53" i="33" s="1"/>
  <c r="H53" i="33" s="1"/>
  <c r="N71" i="62"/>
  <c r="G54" i="33" s="1"/>
  <c r="H54" i="33" s="1"/>
  <c r="N72" i="62"/>
  <c r="G55" i="33" s="1"/>
  <c r="H55" i="33" s="1"/>
  <c r="N73" i="62"/>
  <c r="G56" i="33" s="1"/>
  <c r="H56" i="33" s="1"/>
  <c r="N74" i="62"/>
  <c r="G57" i="33" s="1"/>
  <c r="H57" i="33" s="1"/>
  <c r="N75" i="62"/>
  <c r="G58" i="33" s="1"/>
  <c r="H58" i="33" s="1"/>
  <c r="N76" i="62"/>
  <c r="G59" i="33" s="1"/>
  <c r="H59" i="33" s="1"/>
  <c r="N77" i="62"/>
  <c r="G60" i="33" s="1"/>
  <c r="N78" i="62"/>
  <c r="G61" i="33" s="1"/>
  <c r="N79" i="62"/>
  <c r="G62" i="33" s="1"/>
  <c r="H62" i="33" s="1"/>
  <c r="N80" i="62"/>
  <c r="G63" i="33" s="1"/>
  <c r="N82" i="62"/>
  <c r="G64" i="33" s="1"/>
  <c r="H64" i="33" s="1"/>
  <c r="N83" i="62"/>
  <c r="G65" i="33" s="1"/>
  <c r="H65" i="33" s="1"/>
  <c r="N84" i="62"/>
  <c r="G66" i="33" s="1"/>
  <c r="H66" i="33" s="1"/>
  <c r="N86" i="62"/>
  <c r="G67" i="33" s="1"/>
  <c r="H67" i="33" s="1"/>
  <c r="N87" i="62"/>
  <c r="G68" i="33" s="1"/>
  <c r="H68" i="33" s="1"/>
  <c r="N88" i="62"/>
  <c r="G69" i="33" s="1"/>
  <c r="N90" i="62"/>
  <c r="G70" i="33" s="1"/>
  <c r="H70" i="33" s="1"/>
  <c r="N91" i="62"/>
  <c r="G71" i="33" s="1"/>
  <c r="N93" i="62"/>
  <c r="G72" i="33" s="1"/>
  <c r="H72" i="33" s="1"/>
  <c r="N94" i="62"/>
  <c r="G73" i="33" s="1"/>
  <c r="N96" i="62"/>
  <c r="G74" i="33" s="1"/>
  <c r="H74" i="33" s="1"/>
  <c r="N97" i="62"/>
  <c r="G75" i="33" s="1"/>
  <c r="N99" i="62"/>
  <c r="G76" i="33" s="1"/>
  <c r="H76" i="33" s="1"/>
  <c r="N100" i="62"/>
  <c r="G77" i="33" s="1"/>
  <c r="H77" i="33" s="1"/>
  <c r="N101" i="62"/>
  <c r="G78" i="33" s="1"/>
  <c r="H78" i="33" s="1"/>
  <c r="N102" i="62"/>
  <c r="G79" i="33" s="1"/>
  <c r="N104" i="62"/>
  <c r="G80" i="33" s="1"/>
  <c r="H80" i="33" s="1"/>
  <c r="N105" i="62"/>
  <c r="G81" i="33" s="1"/>
  <c r="H81" i="33" s="1"/>
  <c r="N106" i="62"/>
  <c r="G82" i="33" s="1"/>
  <c r="H82" i="33" s="1"/>
  <c r="N107" i="62"/>
  <c r="G83" i="33" s="1"/>
  <c r="H83" i="33" s="1"/>
  <c r="N108" i="62"/>
  <c r="G84" i="33" s="1"/>
  <c r="H84" i="33" s="1"/>
  <c r="N109" i="62"/>
  <c r="G85" i="33" s="1"/>
  <c r="H85" i="33" s="1"/>
  <c r="N110" i="62"/>
  <c r="G86" i="33" s="1"/>
  <c r="H86" i="33" s="1"/>
  <c r="N111" i="62"/>
  <c r="G87" i="33" s="1"/>
  <c r="H87" i="33" s="1"/>
  <c r="N112" i="62"/>
  <c r="G88" i="33" s="1"/>
  <c r="H88" i="33" s="1"/>
  <c r="N114" i="62"/>
  <c r="G89" i="33" s="1"/>
  <c r="H89" i="33" s="1"/>
  <c r="N115" i="62"/>
  <c r="G90" i="33" s="1"/>
  <c r="H90" i="33" s="1"/>
  <c r="N116" i="62"/>
  <c r="G91" i="33" s="1"/>
  <c r="H91" i="33" s="1"/>
  <c r="N117" i="62"/>
  <c r="G92" i="33" s="1"/>
  <c r="H92" i="33" s="1"/>
  <c r="N118" i="62"/>
  <c r="G93" i="33" s="1"/>
  <c r="H93" i="33" s="1"/>
  <c r="N119" i="62"/>
  <c r="G94" i="33" s="1"/>
  <c r="H94" i="33" s="1"/>
  <c r="N120" i="62"/>
  <c r="G95" i="33" s="1"/>
  <c r="H95" i="33" s="1"/>
  <c r="N121" i="62"/>
  <c r="G96" i="33" s="1"/>
  <c r="H96" i="33" s="1"/>
  <c r="N126" i="62"/>
  <c r="G98" i="33" s="1"/>
  <c r="N129" i="62"/>
  <c r="G99" i="33" s="1"/>
  <c r="H99" i="33" s="1"/>
  <c r="N130" i="62"/>
  <c r="G100" i="33" s="1"/>
  <c r="H100" i="33" s="1"/>
  <c r="N131" i="62"/>
  <c r="G101" i="33" s="1"/>
  <c r="H101" i="33" s="1"/>
  <c r="N132" i="62"/>
  <c r="G102" i="33" s="1"/>
  <c r="N134" i="62"/>
  <c r="G103" i="33" s="1"/>
  <c r="H103" i="33" s="1"/>
  <c r="N135" i="62"/>
  <c r="G104" i="33" s="1"/>
  <c r="N138" i="62"/>
  <c r="G105" i="33" s="1"/>
  <c r="N140" i="62"/>
  <c r="G106" i="33" s="1"/>
  <c r="H106" i="33" s="1"/>
  <c r="N141" i="62"/>
  <c r="G107" i="33" s="1"/>
  <c r="N144" i="62"/>
  <c r="G108" i="33" s="1"/>
  <c r="N146" i="62"/>
  <c r="G109" i="33" s="1"/>
  <c r="H109" i="33" s="1"/>
  <c r="N147" i="62"/>
  <c r="G110" i="33" s="1"/>
  <c r="H110" i="33" s="1"/>
  <c r="N148" i="62"/>
  <c r="G111" i="33" s="1"/>
  <c r="H111" i="33" s="1"/>
  <c r="N149" i="62"/>
  <c r="G112" i="33" s="1"/>
  <c r="H112" i="33" s="1"/>
  <c r="N150" i="62"/>
  <c r="G113" i="33" s="1"/>
  <c r="H113" i="33" s="1"/>
  <c r="N151" i="62"/>
  <c r="G114" i="33" s="1"/>
  <c r="H114" i="33" s="1"/>
  <c r="N152" i="62"/>
  <c r="G115" i="33" s="1"/>
  <c r="H115" i="33" s="1"/>
  <c r="N153" i="62"/>
  <c r="G116" i="33" s="1"/>
  <c r="N155" i="62"/>
  <c r="G117" i="33" s="1"/>
  <c r="N157" i="62"/>
  <c r="G118" i="33" s="1"/>
  <c r="H118" i="33" s="1"/>
  <c r="N158" i="62"/>
  <c r="G119" i="33" s="1"/>
  <c r="N160" i="62"/>
  <c r="G120" i="33" s="1"/>
  <c r="H120" i="33" s="1"/>
  <c r="N161" i="62"/>
  <c r="G121" i="33" s="1"/>
  <c r="N164" i="62"/>
  <c r="G122" i="33" s="1"/>
  <c r="H122" i="33" s="1"/>
  <c r="N165" i="62"/>
  <c r="G123" i="33" s="1"/>
  <c r="H123" i="33" s="1"/>
  <c r="N166" i="62"/>
  <c r="G124" i="33" s="1"/>
  <c r="H124" i="33" s="1"/>
  <c r="N167" i="62"/>
  <c r="G125" i="33" s="1"/>
  <c r="H125" i="33" s="1"/>
  <c r="N168" i="62"/>
  <c r="G126" i="33" s="1"/>
  <c r="H126" i="33" s="1"/>
  <c r="N172" i="62"/>
  <c r="G128" i="33" s="1"/>
  <c r="N174" i="62"/>
  <c r="G129" i="33" s="1"/>
  <c r="H129" i="33" s="1"/>
  <c r="N175" i="62"/>
  <c r="G130" i="33" s="1"/>
  <c r="H130" i="33" s="1"/>
  <c r="N176" i="62"/>
  <c r="G131" i="33" s="1"/>
  <c r="H131" i="33" s="1"/>
  <c r="N177" i="62"/>
  <c r="G132" i="33" s="1"/>
  <c r="H132" i="33" s="1"/>
  <c r="N178" i="62"/>
  <c r="G133" i="33" s="1"/>
  <c r="H133" i="33" s="1"/>
  <c r="N179" i="62"/>
  <c r="G134" i="33" s="1"/>
  <c r="H134" i="33" s="1"/>
  <c r="N180" i="62"/>
  <c r="G135" i="33" s="1"/>
  <c r="H135" i="33" s="1"/>
  <c r="N181" i="62"/>
  <c r="G136" i="33" s="1"/>
  <c r="H136" i="33" s="1"/>
  <c r="N182" i="62"/>
  <c r="G137" i="33" s="1"/>
  <c r="H137" i="33" s="1"/>
  <c r="N183" i="62"/>
  <c r="G138" i="33" s="1"/>
  <c r="H138" i="33" s="1"/>
  <c r="N184" i="62"/>
  <c r="G139" i="33" s="1"/>
  <c r="H139" i="33" s="1"/>
  <c r="N185" i="62"/>
  <c r="G140" i="33" s="1"/>
  <c r="H140" i="33" s="1"/>
  <c r="N187" i="62"/>
  <c r="G141" i="33" s="1"/>
  <c r="H141" i="33" s="1"/>
  <c r="N188" i="62"/>
  <c r="G142" i="33" s="1"/>
  <c r="H142" i="33" s="1"/>
  <c r="N189" i="62"/>
  <c r="G143" i="33" s="1"/>
  <c r="H143" i="33" s="1"/>
  <c r="N190" i="62"/>
  <c r="G144" i="33" s="1"/>
  <c r="H144" i="33" s="1"/>
  <c r="N191" i="62"/>
  <c r="G145" i="33" s="1"/>
  <c r="H145" i="33" s="1"/>
  <c r="N192" i="62"/>
  <c r="G146" i="33" s="1"/>
  <c r="H146" i="33" s="1"/>
  <c r="N193" i="62"/>
  <c r="G147" i="33" s="1"/>
  <c r="H147" i="33" s="1"/>
  <c r="N194" i="62"/>
  <c r="G148" i="33" s="1"/>
  <c r="H148" i="33" s="1"/>
  <c r="N195" i="62"/>
  <c r="G149" i="33" s="1"/>
  <c r="H149" i="33" s="1"/>
  <c r="N196" i="62"/>
  <c r="G150" i="33" s="1"/>
  <c r="H150" i="33" s="1"/>
  <c r="N197" i="62"/>
  <c r="G151" i="33" s="1"/>
  <c r="H151" i="33" s="1"/>
  <c r="N198" i="62"/>
  <c r="G152" i="33" s="1"/>
  <c r="H152" i="33" s="1"/>
  <c r="N199" i="62"/>
  <c r="G153" i="33" s="1"/>
  <c r="H153" i="33" s="1"/>
  <c r="N200" i="62"/>
  <c r="G154" i="33" s="1"/>
  <c r="N202" i="62"/>
  <c r="G155" i="33" s="1"/>
  <c r="H155" i="33" s="1"/>
  <c r="N203" i="62"/>
  <c r="G156" i="33" s="1"/>
  <c r="H156" i="33" s="1"/>
  <c r="N206" i="62"/>
  <c r="G158" i="33" s="1"/>
  <c r="N210" i="62"/>
  <c r="G159" i="33" s="1"/>
  <c r="H159" i="33" s="1"/>
  <c r="N211" i="62"/>
  <c r="G160" i="33" s="1"/>
  <c r="H160" i="33" s="1"/>
  <c r="N212" i="62"/>
  <c r="G161" i="33" s="1"/>
  <c r="H161" i="33" s="1"/>
  <c r="N213" i="62"/>
  <c r="G162" i="33" s="1"/>
  <c r="N215" i="62"/>
  <c r="G163" i="33" s="1"/>
  <c r="H163" i="33" s="1"/>
  <c r="N216" i="62"/>
  <c r="G164" i="33" s="1"/>
  <c r="H164" i="33" s="1"/>
  <c r="N217" i="62"/>
  <c r="G165" i="33" s="1"/>
  <c r="N219" i="62"/>
  <c r="G166" i="33" s="1"/>
  <c r="H166" i="33" s="1"/>
  <c r="N220" i="62"/>
  <c r="G167" i="33" s="1"/>
  <c r="N222" i="62"/>
  <c r="G168" i="33" s="1"/>
  <c r="N224" i="62"/>
  <c r="G169" i="33" s="1"/>
  <c r="H169" i="33" s="1"/>
  <c r="N225" i="62"/>
  <c r="G170" i="33" s="1"/>
  <c r="H170" i="33" s="1"/>
  <c r="N226" i="62"/>
  <c r="G171" i="33" s="1"/>
  <c r="N229" i="62"/>
  <c r="G172" i="33" s="1"/>
  <c r="H172" i="33" s="1"/>
  <c r="N230" i="62"/>
  <c r="G173" i="33" s="1"/>
  <c r="H173" i="33" s="1"/>
  <c r="N231" i="62"/>
  <c r="G174" i="33" s="1"/>
  <c r="H174" i="33" s="1"/>
  <c r="N232" i="62"/>
  <c r="G175" i="33" s="1"/>
  <c r="H175" i="33" s="1"/>
  <c r="N233" i="62"/>
  <c r="G176" i="33" s="1"/>
  <c r="H176" i="33" s="1"/>
  <c r="N234" i="62"/>
  <c r="G177" i="33" s="1"/>
  <c r="H177" i="33" s="1"/>
  <c r="N235" i="62"/>
  <c r="G178" i="33" s="1"/>
  <c r="N238" i="62"/>
  <c r="G179" i="33" s="1"/>
  <c r="H179" i="33" s="1"/>
  <c r="N239" i="62"/>
  <c r="G180" i="33" s="1"/>
  <c r="H180" i="33" s="1"/>
  <c r="N240" i="62"/>
  <c r="G181" i="33" s="1"/>
  <c r="H181" i="33" s="1"/>
  <c r="N241" i="62"/>
  <c r="G182" i="33" s="1"/>
  <c r="H182" i="33" s="1"/>
  <c r="N242" i="62"/>
  <c r="G183" i="33" s="1"/>
  <c r="H183" i="33" s="1"/>
  <c r="N243" i="62"/>
  <c r="G184" i="33" s="1"/>
  <c r="N245" i="62"/>
  <c r="G185" i="33" s="1"/>
  <c r="H185" i="33" s="1"/>
  <c r="N246" i="62"/>
  <c r="G186" i="33" s="1"/>
  <c r="N248" i="62"/>
  <c r="G187" i="33" s="1"/>
  <c r="H187" i="33" s="1"/>
  <c r="N253" i="62"/>
  <c r="G189" i="33" s="1"/>
  <c r="H189" i="33" s="1"/>
  <c r="N254" i="62"/>
  <c r="G190" i="33" s="1"/>
  <c r="H190" i="33" s="1"/>
  <c r="N255" i="62"/>
  <c r="G191" i="33" s="1"/>
  <c r="N257" i="62"/>
  <c r="G192" i="33" s="1"/>
  <c r="H192" i="33" s="1"/>
  <c r="N258" i="62"/>
  <c r="G193" i="33" s="1"/>
  <c r="H193" i="33" s="1"/>
  <c r="N259" i="62"/>
  <c r="G194" i="33" s="1"/>
  <c r="H194" i="33" s="1"/>
  <c r="N260" i="62"/>
  <c r="G195" i="33" s="1"/>
  <c r="H195" i="33" s="1"/>
  <c r="N261" i="62"/>
  <c r="G196" i="33" s="1"/>
  <c r="N264" i="62"/>
  <c r="G197" i="33" s="1"/>
  <c r="H197" i="33" s="1"/>
  <c r="N265" i="62"/>
  <c r="G198" i="33" s="1"/>
  <c r="H198" i="33" s="1"/>
  <c r="N266" i="62"/>
  <c r="G199" i="33" s="1"/>
  <c r="H199" i="33" s="1"/>
  <c r="N267" i="62"/>
  <c r="G200" i="33" s="1"/>
  <c r="H200" i="33" s="1"/>
  <c r="N268" i="62"/>
  <c r="G201" i="33" s="1"/>
  <c r="H201" i="33" s="1"/>
  <c r="N269" i="62"/>
  <c r="G202" i="33" s="1"/>
  <c r="H202" i="33" s="1"/>
  <c r="N270" i="62"/>
  <c r="G203" i="33" s="1"/>
  <c r="H203" i="33" s="1"/>
  <c r="N271" i="62"/>
  <c r="G204" i="33" s="1"/>
  <c r="H204" i="33" s="1"/>
  <c r="N272" i="62"/>
  <c r="G205" i="33" s="1"/>
  <c r="H205" i="33" s="1"/>
  <c r="N273" i="62"/>
  <c r="G206" i="33" s="1"/>
  <c r="H206" i="33" s="1"/>
  <c r="N274" i="62"/>
  <c r="G207" i="33" s="1"/>
  <c r="N276" i="62"/>
  <c r="G208" i="33" s="1"/>
  <c r="H208" i="33" s="1"/>
  <c r="N277" i="62"/>
  <c r="G209" i="33" s="1"/>
  <c r="H209" i="33" s="1"/>
  <c r="N278" i="62"/>
  <c r="G210" i="33" s="1"/>
  <c r="H210" i="33" s="1"/>
  <c r="N279" i="62"/>
  <c r="G211" i="33" s="1"/>
  <c r="H211" i="33" s="1"/>
  <c r="N280" i="62"/>
  <c r="G212" i="33" s="1"/>
  <c r="N282" i="62"/>
  <c r="G213" i="33" s="1"/>
  <c r="H213" i="33" s="1"/>
  <c r="N283" i="62"/>
  <c r="G214" i="33" s="1"/>
  <c r="H214" i="33" s="1"/>
  <c r="N284" i="62"/>
  <c r="G215" i="33" s="1"/>
  <c r="H215" i="33" s="1"/>
  <c r="N285" i="62"/>
  <c r="G216" i="33" s="1"/>
  <c r="M287" i="62"/>
  <c r="I31" i="56" s="1"/>
  <c r="I32" i="56" s="1"/>
  <c r="N6" i="62"/>
  <c r="G6" i="33" s="1"/>
  <c r="G127" i="33"/>
  <c r="G157" i="33"/>
  <c r="G188" i="33"/>
  <c r="G97" i="33"/>
  <c r="F6" i="33"/>
  <c r="D171" i="33"/>
  <c r="D60" i="33"/>
  <c r="D61" i="33"/>
  <c r="H13" i="33" l="1"/>
  <c r="H117" i="33"/>
  <c r="H105" i="33"/>
  <c r="H32" i="33"/>
  <c r="H154" i="33"/>
  <c r="A11" i="33"/>
  <c r="A12" i="33" s="1"/>
  <c r="H212" i="33"/>
  <c r="H75" i="33"/>
  <c r="H71" i="33"/>
  <c r="H39" i="33"/>
  <c r="H188" i="33"/>
  <c r="H207" i="33"/>
  <c r="H191" i="33"/>
  <c r="H184" i="33"/>
  <c r="H178" i="33"/>
  <c r="H158" i="33"/>
  <c r="H37" i="33"/>
  <c r="H73" i="33"/>
  <c r="H196" i="33"/>
  <c r="H104" i="33"/>
  <c r="H35" i="33"/>
  <c r="H23" i="33"/>
  <c r="H216" i="33"/>
  <c r="H186" i="33"/>
  <c r="H162" i="33"/>
  <c r="H119" i="33"/>
  <c r="H107" i="33"/>
  <c r="H40" i="33"/>
  <c r="H26" i="33"/>
  <c r="H165" i="33"/>
  <c r="H108" i="33"/>
  <c r="H102" i="33"/>
  <c r="H61" i="33"/>
  <c r="H171" i="33"/>
  <c r="H157" i="33"/>
  <c r="H168" i="33"/>
  <c r="H128" i="33"/>
  <c r="H121" i="33"/>
  <c r="H79" i="33"/>
  <c r="H69" i="33"/>
  <c r="H127" i="33"/>
  <c r="H116" i="33"/>
  <c r="H98" i="33"/>
  <c r="H63" i="33"/>
  <c r="H33" i="33"/>
  <c r="H17" i="33"/>
  <c r="H60" i="33"/>
  <c r="N287" i="62"/>
  <c r="I30" i="56" s="1"/>
  <c r="H167" i="33"/>
  <c r="M20" i="60"/>
  <c r="L488" i="60"/>
  <c r="H97" i="33"/>
  <c r="G218" i="33"/>
  <c r="A15" i="62"/>
  <c r="A17" i="62" s="1"/>
  <c r="A18" i="62" l="1"/>
  <c r="A19" i="62" s="1"/>
  <c r="F12" i="33"/>
  <c r="M488" i="60"/>
  <c r="I16" i="56" s="1"/>
  <c r="A13" i="33"/>
  <c r="A14" i="33" l="1"/>
  <c r="A15" i="33" s="1"/>
  <c r="A20" i="62"/>
  <c r="A24" i="62" s="1"/>
  <c r="H12" i="33"/>
  <c r="F218" i="33"/>
  <c r="A26" i="62" l="1"/>
  <c r="A16" i="33"/>
  <c r="A17" i="33" l="1"/>
  <c r="A28" i="62"/>
  <c r="E290" i="46"/>
  <c r="A18" i="33" l="1"/>
  <c r="A29" i="62"/>
  <c r="A19" i="33"/>
  <c r="I287" i="62"/>
  <c r="G38" i="56" s="1"/>
  <c r="H38" i="56" s="1"/>
  <c r="H30" i="56" s="1"/>
  <c r="H40" i="56" l="1"/>
  <c r="H39" i="56"/>
  <c r="A30" i="62"/>
  <c r="A20" i="33"/>
  <c r="N7" i="46"/>
  <c r="A31" i="62" l="1"/>
  <c r="A21" i="33"/>
  <c r="D6" i="33"/>
  <c r="I290" i="46"/>
  <c r="A33" i="62" l="1"/>
  <c r="A22" i="33"/>
  <c r="A23" i="33" s="1"/>
  <c r="A24" i="33" s="1"/>
  <c r="A25" i="33" s="1"/>
  <c r="A26" i="33" s="1"/>
  <c r="H6" i="33"/>
  <c r="H218" i="33" s="1"/>
  <c r="D218" i="33"/>
  <c r="M290" i="46"/>
  <c r="A27" i="33" l="1"/>
  <c r="A28" i="33" s="1"/>
  <c r="A29" i="33" s="1"/>
  <c r="A30" i="33" s="1"/>
  <c r="A31" i="33" s="1"/>
  <c r="A32" i="33" s="1"/>
  <c r="A33" i="33" s="1"/>
  <c r="A34" i="33" s="1"/>
  <c r="A35" i="33" s="1"/>
  <c r="A36" i="33" s="1"/>
  <c r="A37" i="33" s="1"/>
  <c r="A38" i="33" s="1"/>
  <c r="A39" i="33" s="1"/>
  <c r="A40" i="33" s="1"/>
  <c r="A41" i="33" s="1"/>
  <c r="A42" i="33" s="1"/>
  <c r="A43" i="33" s="1"/>
  <c r="A44" i="33" s="1"/>
  <c r="A34" i="62"/>
  <c r="I39" i="56"/>
  <c r="I6" i="43"/>
  <c r="I7" i="43"/>
  <c r="I8" i="43"/>
  <c r="I9" i="43"/>
  <c r="I10" i="43"/>
  <c r="I11" i="43"/>
  <c r="I12" i="43"/>
  <c r="I13" i="43"/>
  <c r="I14" i="43"/>
  <c r="I15" i="43"/>
  <c r="I16" i="43"/>
  <c r="I17" i="43"/>
  <c r="I18" i="43"/>
  <c r="I19" i="43"/>
  <c r="I20" i="43"/>
  <c r="I21" i="43"/>
  <c r="I22" i="43"/>
  <c r="I23" i="43"/>
  <c r="I24" i="43"/>
  <c r="I25" i="43"/>
  <c r="I26" i="43"/>
  <c r="I27" i="43"/>
  <c r="I28" i="43"/>
  <c r="I29" i="43"/>
  <c r="I30" i="43"/>
  <c r="I31" i="43"/>
  <c r="I32" i="43"/>
  <c r="H33" i="43"/>
  <c r="F33" i="43"/>
  <c r="A35" i="62" l="1"/>
  <c r="A45" i="33"/>
  <c r="A46" i="33" s="1"/>
  <c r="A47" i="33" s="1"/>
  <c r="A48" i="33" s="1"/>
  <c r="A49" i="33" s="1"/>
  <c r="A50" i="33" s="1"/>
  <c r="A51" i="33" s="1"/>
  <c r="A52" i="33" s="1"/>
  <c r="A53" i="33" s="1"/>
  <c r="A54" i="33" s="1"/>
  <c r="A55" i="33" s="1"/>
  <c r="A56" i="33" s="1"/>
  <c r="A57" i="33" s="1"/>
  <c r="A58" i="33" s="1"/>
  <c r="A59" i="33" s="1"/>
  <c r="A60" i="33" s="1"/>
  <c r="A61" i="33" s="1"/>
  <c r="A62" i="33" s="1"/>
  <c r="A63" i="33" s="1"/>
  <c r="A64" i="33" s="1"/>
  <c r="A65" i="33" s="1"/>
  <c r="A66" i="33" s="1"/>
  <c r="A67" i="33" s="1"/>
  <c r="A68" i="33" s="1"/>
  <c r="A69" i="33" s="1"/>
  <c r="A70" i="33" s="1"/>
  <c r="A71" i="33" s="1"/>
  <c r="A72" i="33" s="1"/>
  <c r="A73" i="33" s="1"/>
  <c r="A74" i="33" s="1"/>
  <c r="A75" i="33" s="1"/>
  <c r="A76" i="33" s="1"/>
  <c r="A77" i="33" s="1"/>
  <c r="A78" i="33" s="1"/>
  <c r="A79" i="33" s="1"/>
  <c r="A80" i="33" s="1"/>
  <c r="A81" i="33" s="1"/>
  <c r="A82" i="33" s="1"/>
  <c r="A83" i="33" s="1"/>
  <c r="A84" i="33" s="1"/>
  <c r="A85" i="33" s="1"/>
  <c r="A86" i="33" s="1"/>
  <c r="A87" i="33" s="1"/>
  <c r="A88" i="33" s="1"/>
  <c r="A89" i="33" s="1"/>
  <c r="A90" i="33" s="1"/>
  <c r="A91" i="33" s="1"/>
  <c r="A92" i="33" s="1"/>
  <c r="A93" i="33" s="1"/>
  <c r="A94" i="33" s="1"/>
  <c r="A95" i="33" s="1"/>
  <c r="A96" i="33" s="1"/>
  <c r="A97" i="33" s="1"/>
  <c r="A98" i="33" s="1"/>
  <c r="A99" i="33" s="1"/>
  <c r="A100" i="33" s="1"/>
  <c r="A101" i="33" s="1"/>
  <c r="A102" i="33" s="1"/>
  <c r="A103" i="33" s="1"/>
  <c r="A104" i="33" s="1"/>
  <c r="A105" i="33" s="1"/>
  <c r="A106" i="33" s="1"/>
  <c r="A107" i="33" s="1"/>
  <c r="A108" i="33" s="1"/>
  <c r="A109" i="33" s="1"/>
  <c r="A110" i="33" s="1"/>
  <c r="A111" i="33" s="1"/>
  <c r="A112" i="33" s="1"/>
  <c r="A113" i="33" s="1"/>
  <c r="A114" i="33" s="1"/>
  <c r="A115" i="33" s="1"/>
  <c r="A116" i="33" s="1"/>
  <c r="A117" i="33" s="1"/>
  <c r="A118" i="33" s="1"/>
  <c r="A119" i="33" s="1"/>
  <c r="A120" i="33" s="1"/>
  <c r="A121" i="33" s="1"/>
  <c r="A122" i="33" s="1"/>
  <c r="A123" i="33" s="1"/>
  <c r="A124" i="33" s="1"/>
  <c r="A125" i="33" s="1"/>
  <c r="A126" i="33" s="1"/>
  <c r="A127" i="33" s="1"/>
  <c r="A128" i="33" s="1"/>
  <c r="A129" i="33" s="1"/>
  <c r="A130" i="33" s="1"/>
  <c r="A131" i="33" s="1"/>
  <c r="A132" i="33" s="1"/>
  <c r="A133" i="33" s="1"/>
  <c r="A134" i="33" s="1"/>
  <c r="A135" i="33" s="1"/>
  <c r="A136" i="33" s="1"/>
  <c r="A137" i="33" s="1"/>
  <c r="A138" i="33" s="1"/>
  <c r="A139" i="33" s="1"/>
  <c r="A140" i="33" s="1"/>
  <c r="A141" i="33" s="1"/>
  <c r="A142" i="33" s="1"/>
  <c r="A143" i="33" s="1"/>
  <c r="A144" i="33" s="1"/>
  <c r="A145" i="33" s="1"/>
  <c r="A146" i="33" s="1"/>
  <c r="A147" i="33" s="1"/>
  <c r="A148" i="33" s="1"/>
  <c r="A149" i="33" s="1"/>
  <c r="A150" i="33" s="1"/>
  <c r="A151" i="33" s="1"/>
  <c r="A152" i="33" s="1"/>
  <c r="A153" i="33" s="1"/>
  <c r="A154" i="33" s="1"/>
  <c r="A155" i="33" s="1"/>
  <c r="A156" i="33" s="1"/>
  <c r="A157" i="33" s="1"/>
  <c r="A158" i="33" s="1"/>
  <c r="A159" i="33" s="1"/>
  <c r="A160" i="33" s="1"/>
  <c r="A161" i="33" s="1"/>
  <c r="A162" i="33" s="1"/>
  <c r="A163" i="33" s="1"/>
  <c r="A164" i="33" s="1"/>
  <c r="A165" i="33" s="1"/>
  <c r="A166" i="33" s="1"/>
  <c r="A167" i="33" s="1"/>
  <c r="A168" i="33" s="1"/>
  <c r="A169" i="33" s="1"/>
  <c r="A170" i="33" s="1"/>
  <c r="A171" i="33" s="1"/>
  <c r="A172" i="33" s="1"/>
  <c r="A173" i="33" s="1"/>
  <c r="A174" i="33" s="1"/>
  <c r="A175" i="33" s="1"/>
  <c r="A176" i="33" s="1"/>
  <c r="A177" i="33" s="1"/>
  <c r="A178" i="33" s="1"/>
  <c r="A179" i="33" s="1"/>
  <c r="A180" i="33" s="1"/>
  <c r="A181" i="33" s="1"/>
  <c r="A182" i="33" s="1"/>
  <c r="A183" i="33" s="1"/>
  <c r="A184" i="33" s="1"/>
  <c r="A185" i="33" s="1"/>
  <c r="A186" i="33" s="1"/>
  <c r="A187" i="33" s="1"/>
  <c r="A188" i="33" s="1"/>
  <c r="A189" i="33" s="1"/>
  <c r="A190" i="33" s="1"/>
  <c r="A191" i="33" s="1"/>
  <c r="A192" i="33" s="1"/>
  <c r="A193" i="33" s="1"/>
  <c r="A194" i="33" s="1"/>
  <c r="A195" i="33" s="1"/>
  <c r="A196" i="33" s="1"/>
  <c r="A197" i="33" s="1"/>
  <c r="A198" i="33" s="1"/>
  <c r="A199" i="33" s="1"/>
  <c r="A200" i="33" s="1"/>
  <c r="A201" i="33" s="1"/>
  <c r="A202" i="33" s="1"/>
  <c r="A203" i="33" s="1"/>
  <c r="A204" i="33" s="1"/>
  <c r="A205" i="33" s="1"/>
  <c r="A206" i="33" s="1"/>
  <c r="A207" i="33" s="1"/>
  <c r="A208" i="33" s="1"/>
  <c r="A209" i="33" s="1"/>
  <c r="A210" i="33" s="1"/>
  <c r="A211" i="33" s="1"/>
  <c r="A212" i="33" s="1"/>
  <c r="A213" i="33" s="1"/>
  <c r="A214" i="33" s="1"/>
  <c r="A215" i="33" s="1"/>
  <c r="A216" i="33" s="1"/>
  <c r="A217" i="33" s="1"/>
  <c r="I33" i="43"/>
  <c r="A37" i="62" l="1"/>
  <c r="N290" i="46"/>
  <c r="I6" i="56" l="1"/>
  <c r="A38" i="62"/>
  <c r="A39" i="62" s="1"/>
  <c r="A40" i="62" s="1"/>
  <c r="A41" i="62" s="1"/>
  <c r="A43" i="62" s="1"/>
  <c r="A45" i="62" s="1"/>
  <c r="A47" i="62" s="1"/>
  <c r="A48" i="62" s="1"/>
  <c r="A50" i="62" s="1"/>
  <c r="A51" i="62" s="1"/>
  <c r="A53" i="62" s="1"/>
  <c r="A54" i="62" s="1"/>
  <c r="A56" i="62" s="1"/>
  <c r="A58" i="62" s="1"/>
  <c r="A59" i="62" s="1"/>
  <c r="A60" i="62" s="1"/>
  <c r="A61" i="62" s="1"/>
  <c r="A62" i="62" s="1"/>
  <c r="A63" i="62" s="1"/>
  <c r="A64" i="62" s="1"/>
  <c r="A65" i="62" s="1"/>
  <c r="A66" i="62" s="1"/>
  <c r="A67" i="62" s="1"/>
  <c r="A68" i="62" s="1"/>
  <c r="A69" i="62" s="1"/>
  <c r="A70" i="62" s="1"/>
  <c r="A71" i="62" s="1"/>
  <c r="A72" i="62" s="1"/>
  <c r="A73" i="62" s="1"/>
  <c r="A74" i="62" s="1"/>
  <c r="A75" i="62" s="1"/>
  <c r="A76" i="62" s="1"/>
  <c r="A77" i="62" s="1"/>
  <c r="A78" i="62" s="1"/>
  <c r="A79" i="62" s="1"/>
  <c r="A80" i="62" s="1"/>
  <c r="A82" i="62" s="1"/>
  <c r="A83" i="62" s="1"/>
  <c r="A84" i="62" s="1"/>
  <c r="A86" i="62" s="1"/>
  <c r="A87" i="62" s="1"/>
  <c r="A88" i="62" s="1"/>
  <c r="A90" i="62" s="1"/>
  <c r="A91" i="62" s="1"/>
  <c r="A93" i="62" s="1"/>
  <c r="A94" i="62" s="1"/>
  <c r="A96" i="62" s="1"/>
  <c r="A97" i="62" s="1"/>
  <c r="A99" i="62" s="1"/>
  <c r="A100" i="62" s="1"/>
  <c r="A101" i="62" s="1"/>
  <c r="A102" i="62" s="1"/>
  <c r="A104" i="62" s="1"/>
  <c r="A105" i="62" s="1"/>
  <c r="A106" i="62" s="1"/>
  <c r="A107" i="62" s="1"/>
  <c r="A108" i="62" s="1"/>
  <c r="A109" i="62" s="1"/>
  <c r="A110" i="62" s="1"/>
  <c r="A111" i="62" s="1"/>
  <c r="A112" i="62" s="1"/>
  <c r="A114" i="62" s="1"/>
  <c r="A115" i="62" s="1"/>
  <c r="A116" i="62" s="1"/>
  <c r="A117" i="62" s="1"/>
  <c r="A118" i="62" s="1"/>
  <c r="A119" i="62" s="1"/>
  <c r="A120" i="62" s="1"/>
  <c r="A121" i="62" s="1"/>
  <c r="A122" i="62" s="1"/>
  <c r="A126" i="62" s="1"/>
  <c r="A129" i="62" s="1"/>
  <c r="A130" i="62" s="1"/>
  <c r="A131" i="62" s="1"/>
  <c r="A132" i="62" s="1"/>
  <c r="A134" i="62" s="1"/>
  <c r="A135" i="62" s="1"/>
  <c r="A138" i="62" s="1"/>
  <c r="A140" i="62" s="1"/>
  <c r="A141" i="62" s="1"/>
  <c r="A144" i="62" s="1"/>
  <c r="A146" i="62" s="1"/>
  <c r="A147" i="62" s="1"/>
  <c r="A148" i="62" s="1"/>
  <c r="A149" i="62" s="1"/>
  <c r="A150" i="62" s="1"/>
  <c r="A151" i="62" s="1"/>
  <c r="A152" i="62" s="1"/>
  <c r="A153" i="62" s="1"/>
  <c r="A155" i="62" s="1"/>
  <c r="A157" i="62" s="1"/>
  <c r="A158" i="62" s="1"/>
  <c r="A160" i="62" s="1"/>
  <c r="A161" i="62" s="1"/>
  <c r="A164" i="62" s="1"/>
  <c r="A165" i="62" s="1"/>
  <c r="A166" i="62" s="1"/>
  <c r="A167" i="62" s="1"/>
  <c r="A168" i="62" s="1"/>
  <c r="A169" i="62" s="1"/>
  <c r="A172" i="62" s="1"/>
  <c r="A174" i="62" s="1"/>
  <c r="A175" i="62" s="1"/>
  <c r="A176" i="62" s="1"/>
  <c r="A177" i="62" s="1"/>
  <c r="A178" i="62" s="1"/>
  <c r="A179" i="62" s="1"/>
  <c r="A180" i="62" s="1"/>
  <c r="A181" i="62" s="1"/>
  <c r="A182" i="62" s="1"/>
  <c r="A183" i="62" s="1"/>
  <c r="A184" i="62" s="1"/>
  <c r="A185" i="62" s="1"/>
  <c r="A187" i="62" s="1"/>
  <c r="A188" i="62" s="1"/>
  <c r="A189" i="62" s="1"/>
  <c r="A190" i="62" s="1"/>
  <c r="A191" i="62" s="1"/>
  <c r="A192" i="62" s="1"/>
  <c r="A193" i="62" s="1"/>
  <c r="A194" i="62" s="1"/>
  <c r="A195" i="62" s="1"/>
  <c r="A196" i="62" s="1"/>
  <c r="A197" i="62" s="1"/>
  <c r="A198" i="62" s="1"/>
  <c r="A199" i="62" s="1"/>
  <c r="A200" i="62" s="1"/>
  <c r="A202" i="62" s="1"/>
  <c r="A203" i="62" s="1"/>
  <c r="A204" i="62" s="1"/>
  <c r="A206" i="62" s="1"/>
  <c r="A210" i="62" s="1"/>
  <c r="A211" i="62" s="1"/>
  <c r="A212" i="62" s="1"/>
  <c r="A213" i="62" s="1"/>
  <c r="A215" i="62" s="1"/>
  <c r="A216" i="62" s="1"/>
  <c r="A217" i="62" s="1"/>
  <c r="A219" i="62" s="1"/>
  <c r="A220" i="62" s="1"/>
  <c r="A222" i="62" s="1"/>
  <c r="A224" i="62" s="1"/>
  <c r="A225" i="62" s="1"/>
  <c r="A226" i="62" s="1"/>
  <c r="A229" i="62" s="1"/>
  <c r="A230" i="62" s="1"/>
  <c r="A231" i="62" s="1"/>
  <c r="A232" i="62" s="1"/>
  <c r="A233" i="62" s="1"/>
  <c r="A234" i="62" s="1"/>
  <c r="A235" i="62" s="1"/>
  <c r="A238" i="62" s="1"/>
  <c r="A239" i="62" s="1"/>
  <c r="A240" i="62" s="1"/>
  <c r="A241" i="62" s="1"/>
  <c r="A242" i="62" s="1"/>
  <c r="A243" i="62" s="1"/>
  <c r="A245" i="62" s="1"/>
  <c r="A246" i="62" s="1"/>
  <c r="A248" i="62" s="1"/>
  <c r="A249" i="62" s="1"/>
  <c r="A253" i="62" s="1"/>
  <c r="A254" i="62" s="1"/>
  <c r="A255" i="62" s="1"/>
  <c r="A257" i="62" s="1"/>
  <c r="A258" i="62" s="1"/>
  <c r="A259" i="62" s="1"/>
  <c r="A260" i="62" s="1"/>
  <c r="A261" i="62" s="1"/>
  <c r="A264" i="62" s="1"/>
  <c r="A265" i="62" s="1"/>
  <c r="A266" i="62" s="1"/>
  <c r="A267" i="62" s="1"/>
  <c r="A268" i="62" s="1"/>
  <c r="A269" i="62" s="1"/>
  <c r="A270" i="62" s="1"/>
  <c r="A271" i="62" s="1"/>
  <c r="A272" i="62" s="1"/>
  <c r="A273" i="62" s="1"/>
  <c r="A274" i="62" s="1"/>
  <c r="A276" i="62" s="1"/>
  <c r="A277" i="62" s="1"/>
  <c r="A278" i="62" s="1"/>
  <c r="A279" i="62" s="1"/>
  <c r="A280" i="62" s="1"/>
  <c r="A282" i="62" s="1"/>
  <c r="A283" i="62" s="1"/>
  <c r="A284" i="62" s="1"/>
  <c r="A285" i="62" s="1"/>
  <c r="O488" i="60" l="1"/>
</calcChain>
</file>

<file path=xl/sharedStrings.xml><?xml version="1.0" encoding="utf-8"?>
<sst xmlns="http://schemas.openxmlformats.org/spreadsheetml/2006/main" count="2583" uniqueCount="451">
  <si>
    <t>(Biểu số 12)</t>
  </si>
  <si>
    <t xml:space="preserve">Bồi thường về đất </t>
  </si>
  <si>
    <t>KT.GIÁM ĐỐC</t>
  </si>
  <si>
    <t>DANH SÁCH ĐỀ NGHỊ HỖ TRỢ VỤ LÚA CHO CÁC HỘ GIA ĐÌNH, CÁ NHÂN CÓ ĐẤT NÔNG NGHIỆP
KHÔNG THỂ SẢN XUẤT ĐƯỢC BỊ ẢNH HƯỞNG BỞI CÔNG TRÌNH: SÂN VẬN ĐỘNG PHỔ THẠNH</t>
  </si>
  <si>
    <t>Số vụ không sản xuất lúa đề nghị hỗ trợ</t>
  </si>
  <si>
    <t>ĐỊA CHÍNH</t>
  </si>
  <si>
    <t>UBND XÃ PHỔ THẠNH</t>
  </si>
  <si>
    <t>Diện tích  (m²)</t>
  </si>
  <si>
    <t>Mồ mã, công trình, VKT</t>
  </si>
  <si>
    <t>Số lượng được bồi thường, hỗ trợ theo quy định</t>
  </si>
  <si>
    <t>thôn Tân Diêm, xã Phổ Thạnh</t>
  </si>
  <si>
    <t>thôn La Vân, xã Phổ Thạnh</t>
  </si>
  <si>
    <t>thôn Thạch By 1, xã Phổ Thạnh</t>
  </si>
  <si>
    <t>Ông Lê Thành Công</t>
  </si>
  <si>
    <t>Họ và tên chủ sử dụng, quản lý</t>
  </si>
  <si>
    <t>Tờ bản đồ trích đo địa chính thực hiện dự án</t>
  </si>
  <si>
    <t>Bồi thường đất nông nghiệp, đất vườn</t>
  </si>
  <si>
    <t>Hỗ trợ chuyển đổi nghề nghiệp, đào tạo việc làm</t>
  </si>
  <si>
    <t>Tổng cộng 
(đồng)</t>
  </si>
  <si>
    <t>Diện tích đất thu hồi trong quy hoạch (m²)</t>
  </si>
  <si>
    <t xml:space="preserve">                                NGƯỜI LẬP                                                                                           </t>
  </si>
  <si>
    <t xml:space="preserve">NGƯỜI KIỂM TRA    </t>
  </si>
  <si>
    <t>Stt</t>
  </si>
  <si>
    <t>Họ và tên chủ sử dụng đất</t>
  </si>
  <si>
    <t>STT</t>
  </si>
  <si>
    <t>Ghi chú</t>
  </si>
  <si>
    <t>Số thửa</t>
  </si>
  <si>
    <t>Loại đất</t>
  </si>
  <si>
    <t>Tổng</t>
  </si>
  <si>
    <t>LUC</t>
  </si>
  <si>
    <t>Địa chỉ thường trú</t>
  </si>
  <si>
    <t>D</t>
  </si>
  <si>
    <r>
      <t>ĐVT: m</t>
    </r>
    <r>
      <rPr>
        <b/>
        <vertAlign val="superscript"/>
        <sz val="12"/>
        <rFont val="Times New Roman"/>
        <family val="1"/>
      </rPr>
      <t>2</t>
    </r>
  </si>
  <si>
    <t>Tổng cộng Phần I= (A+B+C+D)</t>
  </si>
  <si>
    <t>Diện tích thực tế không sản xuất được đề nghị hỗ trợ (m2)</t>
  </si>
  <si>
    <t>Bà Ngô Thị Diệu</t>
  </si>
  <si>
    <t>Ông Nguyễn Hùng</t>
  </si>
  <si>
    <t>Bà Nguyễn Thị Nga</t>
  </si>
  <si>
    <t>Ông Lê Đức Phước</t>
  </si>
  <si>
    <t>Phổ Thạnh, ngày        tháng         năm 2018</t>
  </si>
  <si>
    <t>Họ và tên</t>
  </si>
  <si>
    <t>Tờ bản đồ</t>
  </si>
  <si>
    <t>Diện tích thửa (m2)</t>
  </si>
  <si>
    <t xml:space="preserve">Thửa đất số </t>
  </si>
  <si>
    <t>Diện tích Quy
hoạch (m2)</t>
  </si>
  <si>
    <t>(Biểu số: 14)</t>
  </si>
  <si>
    <t>Đơn vị tính: Đồng</t>
  </si>
  <si>
    <t>Họ và tên Chủ hộ</t>
  </si>
  <si>
    <t>Giá trị bồi thường hỗ trợ (đồng)</t>
  </si>
  <si>
    <t>Tổng cộng  
(đồng)</t>
  </si>
  <si>
    <t>Đất</t>
  </si>
  <si>
    <t>Cây cối, hoa màu</t>
  </si>
  <si>
    <t>TỔNG CỘNG:</t>
  </si>
  <si>
    <t>Biểu số: 09</t>
  </si>
  <si>
    <t>Phần I : Mức bồi thường, hỗ trợ:</t>
  </si>
  <si>
    <t>ĐVT: Đồng</t>
  </si>
  <si>
    <t xml:space="preserve">Hạng mục </t>
  </si>
  <si>
    <t>ĐVT</t>
  </si>
  <si>
    <t>Bồi thường,
 hỗ trợ (%)</t>
  </si>
  <si>
    <t xml:space="preserve">Đơn giá         </t>
  </si>
  <si>
    <t>Thành tiền
(đồng)</t>
  </si>
  <si>
    <t>A</t>
  </si>
  <si>
    <t>C</t>
  </si>
  <si>
    <t>CÂY  CỐI, HOA MÀU</t>
  </si>
  <si>
    <t>I</t>
  </si>
  <si>
    <t>II</t>
  </si>
  <si>
    <t>Hộ ông Nguyễn Mười và bà Trần Thị Son</t>
  </si>
  <si>
    <t>Ông Võ Tùng và Bà Hồ Thị Kim Thương</t>
  </si>
  <si>
    <t>Bà Phùng Thị Phiên</t>
  </si>
  <si>
    <t>Ông Trần Ngọc Trinh</t>
  </si>
  <si>
    <t>Ông Lê Nhảy</t>
  </si>
  <si>
    <t>Ông Lê Hồng Lý</t>
  </si>
  <si>
    <t>Hộ ông Nguyễn Văn Như và bà Huỳnh Thị Gái</t>
  </si>
  <si>
    <t>CÁC KHOẢN HỖ TRỢ</t>
  </si>
  <si>
    <t>Địa điểm:  xã Phổ Thạnh, huyện Đức Phổ, tỉnh Quảng Ngãi</t>
  </si>
  <si>
    <t>Hộ ông Nguyễn Văn Xừ và bà Phùng Thị Yến</t>
  </si>
  <si>
    <t>Hộ ông Phan Văn Lý và bà Nguyễn Thị Loan</t>
  </si>
  <si>
    <t>Hộ ông Lê Xin và bà Võ Thị Hoa</t>
  </si>
  <si>
    <t>Hộ ông Ngô Văn Chiêm và bà Phùng Thị Xuyến</t>
  </si>
  <si>
    <t>Hộ ông Võ Ngọc Hoàng</t>
  </si>
  <si>
    <t>Hộ ông Nguyễn Văn Liêm và bà Võ Thị Gai</t>
  </si>
  <si>
    <t>Hộ bà Nguyễn Thị Kim Long</t>
  </si>
  <si>
    <t>Hộ ông Nguyễn Hộp</t>
  </si>
  <si>
    <t>Hộ ông Ngô Tấn Hồng và bà Trần Thị Hoa</t>
  </si>
  <si>
    <t>Hộ ông Võ Ngọc Sau và bà Lê Thị Tính</t>
  </si>
  <si>
    <t>Hộ ông Võ Ngọc Trai và bà Lê Thị Thanh</t>
  </si>
  <si>
    <t>Hộ ông Võ Văn Thành và bà Lê Thị Dàng</t>
  </si>
  <si>
    <t>Hộ ông Trần Ngọc Sa và bà Lê Thị Thu Hà</t>
  </si>
  <si>
    <t>Hộ ông Nguyễn Chu</t>
  </si>
  <si>
    <t>Đơn giá</t>
  </si>
  <si>
    <t xml:space="preserve">Họ và tên </t>
  </si>
  <si>
    <t>Số lượng theo thực tế kiểm kê</t>
  </si>
  <si>
    <t>Tổng cộng
(đồng)</t>
  </si>
  <si>
    <t>Chủng lọai, quy cách cây trồng</t>
  </si>
  <si>
    <t>Đơn vị tính</t>
  </si>
  <si>
    <t xml:space="preserve">Số lượng kiểm kê </t>
  </si>
  <si>
    <t>Số lượng</t>
  </si>
  <si>
    <t>Thành tiền (đồng)</t>
  </si>
  <si>
    <t>TỔNG CỘNG</t>
  </si>
  <si>
    <t>KT. GIÁM ĐỐC</t>
  </si>
  <si>
    <t>NGƯỜI LẬP</t>
  </si>
  <si>
    <t>NGƯỜI KIỂM TRA</t>
  </si>
  <si>
    <t>PHÓ GIÁM ĐỐC</t>
  </si>
  <si>
    <t>m2</t>
  </si>
  <si>
    <t>cây</t>
  </si>
  <si>
    <t xml:space="preserve">B </t>
  </si>
  <si>
    <t>TT</t>
  </si>
  <si>
    <t>CÔNG TRÌNH NHÀ CỬA, VẬT KIẾN TRÚC</t>
  </si>
  <si>
    <t>Nguyễn Thanh Toàn</t>
  </si>
  <si>
    <t xml:space="preserve">                NGƯỜI LẬP                                     NGƯỜI KIỂM TRA</t>
  </si>
  <si>
    <t>(Biểu số 13)</t>
  </si>
  <si>
    <t xml:space="preserve">NGƯỜI LẬP    </t>
  </si>
  <si>
    <t>Hỗ trợ ổn định đời sống</t>
  </si>
  <si>
    <t>(Biểu số 10)</t>
  </si>
  <si>
    <t>III</t>
  </si>
  <si>
    <t>Diện tích thửa
(m²)</t>
  </si>
  <si>
    <t>1.1</t>
  </si>
  <si>
    <t>ĐẤT ĐAI</t>
  </si>
  <si>
    <t>Tỷ lệ (%) đất bị thu hồi</t>
  </si>
  <si>
    <t>Số tháng hỗ trợ</t>
  </si>
  <si>
    <t>Đơn giá
hỗ trợ (đồng)</t>
  </si>
  <si>
    <t>Số nhân khẩu hỗ trợ</t>
  </si>
  <si>
    <t>Diện tích đất bị thu hồi (m2)</t>
  </si>
  <si>
    <t>Mức hỗ trợ (đồng)</t>
  </si>
  <si>
    <t>1.2</t>
  </si>
  <si>
    <t>Hỗ trợ chuyển đổi nghề nghiệp</t>
  </si>
  <si>
    <t>(Biểu số: 11)</t>
  </si>
  <si>
    <t>Họ tên chủ hộ</t>
  </si>
  <si>
    <t>Tờ BĐ</t>
  </si>
  <si>
    <t>Nhà, công trình phục vụ đời sống</t>
  </si>
  <si>
    <t>Tổng cộng (đồng)</t>
  </si>
  <si>
    <t>Hạng mục</t>
  </si>
  <si>
    <t>Khối lượng</t>
  </si>
  <si>
    <t>Năm xây dựng</t>
  </si>
  <si>
    <t>Bồi thường, hỗ trợ (%)</t>
  </si>
  <si>
    <t>Đơn
giá 
(đồng)</t>
  </si>
  <si>
    <t>Tổng cộng</t>
  </si>
  <si>
    <t>Địa điểm: phường Sa Huỳnh, tỉnh Quảng Ngãi</t>
  </si>
  <si>
    <t>Tổ dân phố Tân Diêm</t>
  </si>
  <si>
    <t>Hộ bà Trần Thị Bế</t>
  </si>
  <si>
    <t>Hộ bà Phạm Thị Bông</t>
  </si>
  <si>
    <t>Hộ bà Ngô Thị Bình</t>
  </si>
  <si>
    <t>Hộ ông Ngô Văn Bình và bà Nguyễn Thị Tho</t>
  </si>
  <si>
    <t>hộ bà Phùng Thị Bình</t>
  </si>
  <si>
    <t>ông Trần Văn Bình và bà Trương Thị Hồng Hoa</t>
  </si>
  <si>
    <t>Hộ ông Ngô Văn Chinh và bà Lê Thị Tâm</t>
  </si>
  <si>
    <t>ông Lê Thành Công và bà Lê Thị Trịnh</t>
  </si>
  <si>
    <t>Hộ ông Lê Thành Công và bà Lê Thị Trịnh</t>
  </si>
  <si>
    <t>Hộ ông Trần Văn Cứ và bà Nguyễn Thị Rùa</t>
  </si>
  <si>
    <t>ông Trần Văn Cứ
bà Nguyễn Thị Rùa</t>
  </si>
  <si>
    <t>ông Ngô Văn Chiêm và bà Phùng Thị Xuyến</t>
  </si>
  <si>
    <t>Hộ ông Ngô Hữu Chí và bà Nguyễn Thị Lương</t>
  </si>
  <si>
    <t>Hộ ông Ngô Văn Chiền và bà Phạm Thị Gái</t>
  </si>
  <si>
    <t>hộ ông Trần Trung Dũng và bà Nguyễn Thị Cúc</t>
  </si>
  <si>
    <t>Hộ ông Phùng Đình Duy và bà Ngô Thị Hường</t>
  </si>
  <si>
    <t>Hộ ông Đào Văn Đỗi và bà Lê Thị Sông</t>
  </si>
  <si>
    <t>Hộ bà Ngô Thị Đài</t>
  </si>
  <si>
    <t>Hộ ông Nguyễn Tấn Đức và bà Trần Thị Ngọc Anh</t>
  </si>
  <si>
    <t>Hộ ông Ngô Quang Hiền và bà Võ Thị Ngãnh</t>
  </si>
  <si>
    <t>Hộ ông Phạm Hùng và bà Nguyễn Thị Ngọc</t>
  </si>
  <si>
    <t>Hộ ông Nguyễn Hiệp và bà Nguyễn Thị Bi</t>
  </si>
  <si>
    <t>Hộ ông Ngô Tấn Hồng và bà Phùng Thị Hoa</t>
  </si>
  <si>
    <t>ông Võ Thanh Hồng</t>
  </si>
  <si>
    <t>Hộ ông Trần Hồng và bà Ngô Thị Lập</t>
  </si>
  <si>
    <t>Hộ ông Nguyễn Tấn Hiền và bà Lê Thị Kim Nhung</t>
  </si>
  <si>
    <t>Hộ bà Nguyễn Thị Hữu</t>
  </si>
  <si>
    <t>ông Phùng Đình Hoa và bà Trần Thị Mai</t>
  </si>
  <si>
    <t>Hộ bà Phùng Thị Hương và ông Huỳnh Phú</t>
  </si>
  <si>
    <t>Hộ ông Nguyễn Văn Hùng và bà Phạm Thị Lựa</t>
  </si>
  <si>
    <t>Hộ ông Phạm Trọng Hiếu và bà Võ Thị Sáu</t>
  </si>
  <si>
    <t>Hộ bà Ngô Thị Hữu</t>
  </si>
  <si>
    <t>Hộ ông Nguyễn Duy Khánh và bà Nguyễn Thị Kim Liên</t>
  </si>
  <si>
    <t>Hộ ông Phùng Đình Khánh và bà Nguyễn Thị Hương</t>
  </si>
  <si>
    <t>Ông Võ Sĩ Khánh và bà Nguyễn Thị Nhi</t>
  </si>
  <si>
    <t>Ông Đoàn Tấn Linh và bà Đinh Thị Thu Hà</t>
  </si>
  <si>
    <t>Hộ ông Ngô Văn Liễu và bà Nguyễn Thị My</t>
  </si>
  <si>
    <t>ông Ngô Văn Liễu và bà Nguyễn Thị My</t>
  </si>
  <si>
    <t>Hộ bà Lê Thị Thanh Nga và ông Nguyễn Hưng Liễm</t>
  </si>
  <si>
    <t>Hộ ông Nguyễn Lành và bà Phùng Thị Tâm</t>
  </si>
  <si>
    <t>Hộ ông Phùng Đình Lai và bà Ngô Thị Liễu</t>
  </si>
  <si>
    <t>Hộ ông Nguyễn Lộc và bà Nguyễn Thị Sô</t>
  </si>
  <si>
    <t>ông Nguyễn Lộc và bà Nguyễn Thị Sô</t>
  </si>
  <si>
    <t>Hộ ông Ngô Văn Lệ và bà Đào Thị Mỹ Linh</t>
  </si>
  <si>
    <t>Hộ ông Nguyễn Lương và bà Nguyễn Thị Hùng</t>
  </si>
  <si>
    <t>Ông Nguyễn Tấn Lực và bà Phùng Thị Thu</t>
  </si>
  <si>
    <t>Ông Trịnh Bích và bà Trần Thị Lệ</t>
  </si>
  <si>
    <t>Hộ ông Ngô Đức Hùng và bà Nguyễn Thị Mười</t>
  </si>
  <si>
    <t>Hộ bà Trần Thị Mực</t>
  </si>
  <si>
    <t>ông Lê Miên</t>
  </si>
  <si>
    <t>Hộ bà Phùng Thị Mỹ</t>
  </si>
  <si>
    <t>bà Nguyễn Thị Nga</t>
  </si>
  <si>
    <t>Hộ ông Ngô Tấn Ngọc và bà Nguyễn Thị Hương</t>
  </si>
  <si>
    <t>Hộ bà Mai Thị Nỡ</t>
  </si>
  <si>
    <t>Hộ ông Phùng Đình Ninh và bà Nguyễn Thị Sa</t>
  </si>
  <si>
    <t>Hộ ông Nguyễn Xuân Nam và bà Trương Thị Lan</t>
  </si>
  <si>
    <t>bà Nguyễn Thị Nhị</t>
  </si>
  <si>
    <t>ông Trần Trung Nguyên và bà Nguyễn Thị Diệu</t>
  </si>
  <si>
    <t>Hộ ông Nguyễn Tấn Phó và bà Đặng Thị Điệp</t>
  </si>
  <si>
    <t>ông Nguyễn Tấn Phó và bà Đặng Thị Điệp</t>
  </si>
  <si>
    <t>Hộ bà Trần Thị Rợ</t>
  </si>
  <si>
    <t>Hộ ông Đào Ngọc Sĩ</t>
  </si>
  <si>
    <t>Hộ bà Phùng Thị Sáu</t>
  </si>
  <si>
    <t>ông Trịnh Quốc Sinh và bà Trương Thị Lệ Thu</t>
  </si>
  <si>
    <t>bà Phạm Thị Thanh</t>
  </si>
  <si>
    <t>ông Nguyễn Hữu Trị</t>
  </si>
  <si>
    <t>Hộ ông Nguyễn Bá Thống và bà Nguyễn Thị Bông</t>
  </si>
  <si>
    <t>Hộ bà Lê Thị Thức</t>
  </si>
  <si>
    <t>Hộ ông Nguyễn Tấn Thọ và bà Trần Thị Mỵ</t>
  </si>
  <si>
    <t>Hộ ông Trần Ngọc Thơm và bà Nguyễn Thị Đào</t>
  </si>
  <si>
    <t>Hộ ông Đào Văn Thiện và bà Ngô Thị Thơm</t>
  </si>
  <si>
    <t>ông Đào Văn Thiện và bà Ngô Thị Thơm</t>
  </si>
  <si>
    <t>Hộ ông Ngô Văn Thành và bà Phạm Thị Đề</t>
  </si>
  <si>
    <t>Hộ bà Phùng Thị Tý</t>
  </si>
  <si>
    <t>ông Nguyễn Công Tuy và bà Trần Thị Kim Chi</t>
  </si>
  <si>
    <t>Hộ ông Nguyễn Công Tuy và bà Trần Thị Kim Chi</t>
  </si>
  <si>
    <t>ông Trần Văn Tiền và bà Lê Thị Hồng</t>
  </si>
  <si>
    <t>ông Trần Văn Tuấn</t>
  </si>
  <si>
    <t>Hộ ông Trần Văn Tuấn và bà Nguyễn Thị Minh Loan</t>
  </si>
  <si>
    <t>ông Lê Thanh Truyền và bà Nguyễn Thị Vũ Hạnh</t>
  </si>
  <si>
    <t>ông Ngô Văn Tài</t>
  </si>
  <si>
    <t>Hộ bà Nguyễn Thị Tường</t>
  </si>
  <si>
    <t>ông Trần Văn Tiến</t>
  </si>
  <si>
    <t>Hộ ông Lê Hồng Tía và bà Đỗ Thị Lam</t>
  </si>
  <si>
    <t>Hộ ông Huỳnh Tám và bà Ngô Thị Trầm</t>
  </si>
  <si>
    <t>ông Phùng Đình Tuấn và bà Hồ Thị Trà My</t>
  </si>
  <si>
    <t>Hộ bà Nguyễn Thị Trầm</t>
  </si>
  <si>
    <t>ông Ngô Văn Tín</t>
  </si>
  <si>
    <t>Bà Nguyễn Thị Tú, bà Trần Thị Nhơn, bà Trần Thị Đức, bà Trần Thị Xí, ông Trần Văn Tuấn, ông Trần Văn Trúc, ông Trần Văn Phát, bà Trần Thị Kim Oanh, bà Trần Thị Kim Thu đồng thừa kế của hộ ông Trần Xê và bà Nguyễn Thị Tú</t>
  </si>
  <si>
    <t>ông Phùng Đình Việt</t>
  </si>
  <si>
    <t>ông Trần Phong Vũ và bà Nguyễn Thị Hằng</t>
  </si>
  <si>
    <t>Số tờ bản đồ địa chính</t>
  </si>
  <si>
    <t>NTS</t>
  </si>
  <si>
    <t>Diện tích đất thu hồi ngoài quy hoạch (m²)</t>
  </si>
  <si>
    <t>Hệ số điều chỉnh giá đất (K)</t>
  </si>
  <si>
    <t>Tổ dân phố La Vân</t>
  </si>
  <si>
    <t>BẢNG TÍNH CHI TIẾT GIÁ TRỊ BỒI THƯỜNG, HỖ TRỢ VỀ ĐẤT CỦA TỔ CHỨC, HỘ GIA ĐÌNH, CÁ NHÂN THUỘC DỰ ÁN: KHU ĐÔ THỊ BẮC SA HUỲNH (ĐỢT 1)</t>
  </si>
  <si>
    <t>Mộ Đức, ngày        tháng      năm 2026</t>
  </si>
  <si>
    <t>Hộ ông Phan Thanh An và bà Nguyễn Thị Lợi</t>
  </si>
  <si>
    <t>bà Lê Thị Như Ái</t>
  </si>
  <si>
    <t>hộ bà Nguyễn Thị Bảy</t>
  </si>
  <si>
    <t>hộ ông Hoàng Thái Bình và bà Nguyễn Thị Kim Anh</t>
  </si>
  <si>
    <t>Hộ ông Nguyễn Bổng và bà Dương Thị Hà</t>
  </si>
  <si>
    <t>Hộ ông Nguyễn Cho và bà Nguyễn Thị Lộc</t>
  </si>
  <si>
    <t>Hộ ông Nguyễn Văn Cảnh và bà Ngô Thị Tích</t>
  </si>
  <si>
    <t>ông Nguyễn Văn Cảnh và bà Ngô Thị Tích</t>
  </si>
  <si>
    <t>hộ ông Nguyễn Chánh và bà Võ Thị Kiểm</t>
  </si>
  <si>
    <t>bà Lê Thị Được</t>
  </si>
  <si>
    <t>Hộ ông Trần Đạm và bà Nguyễn Thị Thao</t>
  </si>
  <si>
    <t>ông Trần Đạm và bà Nguyễn Thị Thao</t>
  </si>
  <si>
    <t>Hộ bà Trần Thị Én</t>
  </si>
  <si>
    <t>Hộ ông Phạm Em và bà Huỳnh Thị Chiến</t>
  </si>
  <si>
    <t>Hộ bà Nguyễn Thị Loan và ông Phan Đức Hiệp</t>
  </si>
  <si>
    <t>Hộ bà Đinh Thị Hạnh</t>
  </si>
  <si>
    <t>Hộ ông Lê Văn Hạng và bà Nguyễn Thị Trung</t>
  </si>
  <si>
    <t>Hộ bà Nguyễn Thị Huế (chết); ông Lê Anh Tuân đại diện kê khai</t>
  </si>
  <si>
    <t>Hộ ông Nguyễn Hùng và bà Võ Thị Kim Nguyệt</t>
  </si>
  <si>
    <t>Hộ ông Nguyễn Hoàng và bà Lê Thị Oanh</t>
  </si>
  <si>
    <t>Hộ ông Phạm Thành Hải và bà Lê Thị Cúc</t>
  </si>
  <si>
    <t>hộ ông Trần Huỳnh</t>
  </si>
  <si>
    <t>Hộ ông Phùng Văn Lý và bà Phạm Thị Nuôi</t>
  </si>
  <si>
    <t>Hộ bà Lê Thị Liên</t>
  </si>
  <si>
    <t>hộ ông Nguyễn Công Minh và bà Phùng Thị Vân</t>
  </si>
  <si>
    <t>Hộ ông Võ Văn Nhân và bà Nguyễn Thị Mậu</t>
  </si>
  <si>
    <t>Hộ ông Võ Đình Nga và bà Phan Thị Mắng</t>
  </si>
  <si>
    <t>Hộ ông Nguyễn Tấn Nghĩa và bà Phạm Thị Xanh</t>
  </si>
  <si>
    <t>bà Phạm Thị Tuyết Nhung</t>
  </si>
  <si>
    <t>Hộ bà Phạm Thị Tuyết Nhung</t>
  </si>
  <si>
    <t>bà Phạm Thị Ái Nhi và ông Nguyễn Viết Nhân</t>
  </si>
  <si>
    <t>Hộ bà Nguyễn Thị Phấn và ông Nguyễn Đô</t>
  </si>
  <si>
    <t>ông Nguyễn Quốc Phận và bà Lê Thị Thảo</t>
  </si>
  <si>
    <t>Hộ ông Võ Ngọc Sinh và bà Nguyễn Thị Đỉnh</t>
  </si>
  <si>
    <t>hộ ông Lê Văn Sắt</t>
  </si>
  <si>
    <t>ông Nguyễn Tấn Thạch</t>
  </si>
  <si>
    <t>Hộ bà Phùng Thị Liễu và ông Nguyễn Công Thành</t>
  </si>
  <si>
    <t>Hộ bà Phùng Thị Liễu và bà Nguyễn Công Thành</t>
  </si>
  <si>
    <t>ông Phùng Đình Thọ và bà Nguyễn Thị Kim Yến</t>
  </si>
  <si>
    <t>Hộ ông Nguyễn Tấn Thành và bà Đào Thị Liên</t>
  </si>
  <si>
    <t>Hộ ông Nguyễn Vinh và bà Đoàn Thị Nữ</t>
  </si>
  <si>
    <t>Hộ ông Nguyễn Văn Xuân và bà Trần Thị Kiều</t>
  </si>
  <si>
    <t>Tổ dân phố khác</t>
  </si>
  <si>
    <t>ông Võ Lục và bà Nguyễn Thị Bé</t>
  </si>
  <si>
    <t>Hộ ông Nguyễn Hữu Cảnh và bà Huỳnh Thị Thanh Mân</t>
  </si>
  <si>
    <t>Hộ ông Dương Ngọc Danh</t>
  </si>
  <si>
    <t>hộ ông Nguyễn Xuân Dung và bà Nguyễn Thị Mạnh</t>
  </si>
  <si>
    <t>ông Nguyễn Cu Em</t>
  </si>
  <si>
    <t>Hộ ông Lê Văn Hiển và bà Phùng Thị Hường</t>
  </si>
  <si>
    <t>Hộ ông Lê Văn Hội và bà Nguyễn Thị Hồng</t>
  </si>
  <si>
    <t>Hộ ông Võ Ha và bà Nguyễn Thị Tùng</t>
  </si>
  <si>
    <t>hộ ông Nguyễn Kỳ và bà Dương Thị Phê Vân</t>
  </si>
  <si>
    <t>Bà Lê Thị Ngọc Bích, bà Lê Thị Kim Liễu, ông Huỳnh Ngọc Vân, bà Lê Thị Kim Nhung, bà Lê Thị Thu Hà</t>
  </si>
  <si>
    <t>Hộ ông Võ Ngạt và bà Bạch Thị Nhì</t>
  </si>
  <si>
    <t>ông Nguyễn Hữu Phước</t>
  </si>
  <si>
    <t>hộ bà Phùng Thị Phát</t>
  </si>
  <si>
    <t>bà Nguyễn Thị Thêu</t>
  </si>
  <si>
    <t>Hộ bà Nguyễn Thị Thỏi</t>
  </si>
  <si>
    <t>BẢNG TÍNH CHI TIẾT CÁC KHOẢN HỖ TRỢ CỦA HỘ GIA ĐÌNH, CÁ NHÂN THUỘC DỰ ÁN: KHU ĐÔ THỊ BẮC SA HUỲNH (ĐỢT 1)</t>
  </si>
  <si>
    <t>BẢNG TỔNG HỢP KINH PHÍ BỒI THƯỜNG, HỖ TRỢ DỰ ÁN: TIỂU DỰ ÁN BỒI THƯỜNG, HỖ TRỢ, TÁI ĐỊNH CƯ DỰ ÁN: KHU ĐÔ THỊ BẮC SA HUỲNH (ĐỢT 1)</t>
  </si>
  <si>
    <t xml:space="preserve"> BẢNG TỔNG HỢP GIÁ TRỊ BỒI THƯỜNG, HỖ TRỢ DỰ ÁN: KHU ĐÔ THỊ BẮC SA HUỲNH (ĐỢT 1)</t>
  </si>
  <si>
    <t>* Tổng giá trị bồi thường, hỗ trợ:</t>
  </si>
  <si>
    <t>Mộ Đức, ngày         tháng    năm 2026</t>
  </si>
  <si>
    <t>TDP Thạnh Đức 2, phường Sa Huỳnh</t>
  </si>
  <si>
    <t>TDP Thạch By 1, phường Sa Huỳnh</t>
  </si>
  <si>
    <t>Thôn Tấn Lộc, phường Sa Huỳnh</t>
  </si>
  <si>
    <t>TDP Thạch By 2, phường Sa Huỳnh</t>
  </si>
  <si>
    <t>TDP Thạnh Đức 1, phường Sa Huỳnh</t>
  </si>
  <si>
    <t>TDP Long Thạnh 1, phường Sa Huỳnh</t>
  </si>
  <si>
    <t>TDP Thạnh By 1, phường Sa Huỳnh</t>
  </si>
  <si>
    <t>TDP La Vân, phường Sa Huỳnh</t>
  </si>
  <si>
    <t>TDP Tân Diêm, phường Sa Huỳnh</t>
  </si>
  <si>
    <t>Lúa</t>
  </si>
  <si>
    <t>m²</t>
  </si>
  <si>
    <t>HNK</t>
  </si>
  <si>
    <t>Cây khoai lang lấy củ</t>
  </si>
  <si>
    <t>Cây lạc</t>
  </si>
  <si>
    <t>Tre thường cây xanh chưa già</t>
  </si>
  <si>
    <t>Tre thường cây già sử dụng được</t>
  </si>
  <si>
    <r>
      <t>m</t>
    </r>
    <r>
      <rPr>
        <sz val="11"/>
        <rFont val="Times New Roman"/>
        <family val="1"/>
      </rPr>
      <t>²</t>
    </r>
  </si>
  <si>
    <t>Mộ Đức, ngày       tháng     năm 2026</t>
  </si>
  <si>
    <t>Tổng diện tích đất nông nghiệp đang sử dụng trên địa bàn phường Sa Huỳnh</t>
  </si>
  <si>
    <t>Diện tích đất nông nghiệp bị thu hồi</t>
  </si>
  <si>
    <t>Xong</t>
  </si>
  <si>
    <t>Hộ bà Phùng Thị Phát</t>
  </si>
  <si>
    <t>xong</t>
  </si>
  <si>
    <t>Xong
KT lại</t>
  </si>
  <si>
    <t>Ông Nguyễn Tấn Thạch</t>
  </si>
  <si>
    <t>Kiểm tra lại</t>
  </si>
  <si>
    <t>kiểm tra lại có ko</t>
  </si>
  <si>
    <t>Xong
trên đất ông Ngô Văn Bình thửa 546</t>
  </si>
  <si>
    <t>ông Trần Văn Dự</t>
  </si>
  <si>
    <t>Xong
Trên đất người khác</t>
  </si>
  <si>
    <t>bà Nguyễn Thị Hữu</t>
  </si>
  <si>
    <t>BẢNG TÍNH CHI TIẾT GIÁ TRỊ BỒI THƯỜNG, HỖ TRỢ  NHÀ, CÔNG TRÌNH PHỤC VỤ ĐỜI SỐNG SẢN XUẤT DỰ ÁN:KHU ĐÔ THỊ BẮC SA HUỲNH (ĐỢT 1)
Địa điểm: phường Sa Huỳnh, tỉnh Quảng Ngãi</t>
  </si>
  <si>
    <t>Mộ Đức, ngày       tháng        năm 2026</t>
  </si>
  <si>
    <t>để kiểm tra lại, GĐ2</t>
  </si>
  <si>
    <t xml:space="preserve">có mộ </t>
  </si>
  <si>
    <t xml:space="preserve">  chưa kiểm kê cây</t>
  </si>
  <si>
    <t>có mộ , GĐ2</t>
  </si>
  <si>
    <t xml:space="preserve">  cỏ voi, GĐ2</t>
  </si>
  <si>
    <t>có mộ,  GĐ2</t>
  </si>
  <si>
    <t xml:space="preserve"> GĐ2</t>
  </si>
  <si>
    <t xml:space="preserve"> chưa kiểm kê cây</t>
  </si>
  <si>
    <t xml:space="preserve">  đậu phộng</t>
  </si>
  <si>
    <t>có mộ,   GĐ2</t>
  </si>
  <si>
    <t xml:space="preserve"> đậu phộng</t>
  </si>
  <si>
    <t>có mộ, GĐ2</t>
  </si>
  <si>
    <t xml:space="preserve">  cỏ, </t>
  </si>
  <si>
    <t xml:space="preserve">Đơn giá (đồng) </t>
  </si>
  <si>
    <t>ông Đoàn Tấn Linh và bà Đinh Thị Thu Hà</t>
  </si>
  <si>
    <t>bà Mai Thị Nỡ</t>
  </si>
  <si>
    <t>đất bà nhị mà sao giếng ông Dự</t>
  </si>
  <si>
    <t>Keo cây có đường kính gốc &gt; 4cm đến ≤ 8cm</t>
  </si>
  <si>
    <t>Keo cây có đường kính gốc &gt; 8cm đến ≤ 12cm</t>
  </si>
  <si>
    <t>Dừa cây mới trồng</t>
  </si>
  <si>
    <t>Dừa cây đã cho quả</t>
  </si>
  <si>
    <t>Bạch đàn cây có đường kính gốc &gt; 8cm đến ≤ 12cm</t>
  </si>
  <si>
    <t>Bạch đàn cây có đường kính gốc &gt; 12cm đến ≤ 16cm</t>
  </si>
  <si>
    <t>m</t>
  </si>
  <si>
    <t xml:space="preserve">Giếng đóng bằng ống nhựa (PVC) Ø60. Chiều sâu 13m. </t>
  </si>
  <si>
    <t>Giếng đóng bằng ống nhựa (PVC) Ø60. Chiều sâu &gt; 8m ÷ ≤ 12m</t>
  </si>
  <si>
    <t xml:space="preserve">hộ ông Trần Bình Phục </t>
  </si>
  <si>
    <t>bà Nguyễn Thị Ai, bà Ngô Thị Ánh, ông Ngô Văn Bình, ông Ngô Văn Minh, bà Ngô Thị Diệu, bà Ngô Thị Hòa, bà Ngô Thị Lan, ông Ngô Văn Sang đồng thừa kế của ông Ngô Đức Tâm</t>
  </si>
  <si>
    <t>bà Võ Thị Kim Oanh, ông Nguyễn Trọng Chương, ông Nguyễn Trọng Vương, ông Nguyễn Trọng Linh, ông Nguyễn Trọng Thủ, ông Nguyễn Trọng Lộc, bà Nguyễn Thị Bích Hậu đồng thừa kế của ông Nguyễn Anh Bản</t>
  </si>
  <si>
    <t>ông Lê Thành Công, bà Lê Thị Phi, bà Lê Thị Nguyệt, ông Lê Thanh Dân, ông Lê Đức Phước, bà Lê Thị Đức, ông Lê Văn Toàn, bà Lê Thị Oanh đồng thừa kế của ông Lê Cát và bà Nguyễn Thị Sáu</t>
  </si>
  <si>
    <t>bà Phùng Thị Chí, ông Trần Trọng Nghĩa, bà Trần Thị Kim Loan, ông Trần Đức Phụng, bà Trần Thị Mỹ Hạnh  đồng thừa kế của ông Trần Mỉa</t>
  </si>
  <si>
    <t>bà Võ Thị Hường, ông Phùng Đình Thích, bà Phùng Thị Trinh, bà Phùng Thị Đậm, bà Phùng Thị Được, ông Phùng Đình Lắm đồng thừa kế của ông Phùng Đình Kích</t>
  </si>
  <si>
    <t>ông Ngô Lá, bà Ngô Thị Thu, ông Ngô Văn Toàn, ông Ngô Lâm đồng thừa kế của bà Trần Thị Hoàng</t>
  </si>
  <si>
    <t>ông Nguyễn Tấn Phó, bà Nguyễn Thị Hòa, ông Nguyễn Công Danh, ông Nguyễn Văn Chiến, bà Nguyễn Thị Thắng đồng thừa kế của bà Nguyễn Thị Kỉnh</t>
  </si>
  <si>
    <t>bà Nguyễn Thị Nhàn, bà Phùng Thị Thư, ông Phùng Đình Bằng, ông Phùng Đình Lĩnh, bà Phùng Thị Phương Linh đồng thừa kế của ông Phùng Đình Khải</t>
  </si>
  <si>
    <t>ông Trần Minh Long, ông Trần Minh Nam, bà Trần Thị Vĩnh, ông Trần Minh Quảng, ông Trần Quảng Đại đồng thừa kế của bà Nguyễn Thị Huấn</t>
  </si>
  <si>
    <t>ông Phùng Đình Thôi, bà Phùng Thị Tí, bà Phùng Thị Mùi, bà Phùng Thị Vân, bà Phùng Thị Mười, bà Phùng Thị Dư đồng thừa kế của bà Lê Thị Năm</t>
  </si>
  <si>
    <t>ông Lê Minh Mậu, bà Lê Thị Trang, ông Lê Văn Châu, ông Lê Minh Kiệt, ông Lê Minh Dũng, bà Lê Thị Ngọc, ông Lê Minh Hiệp đồng thừa kế của bà Nguyễn Thị Điểm</t>
  </si>
  <si>
    <t>bà Trương Thị Kim Nhựt, ông Phùng Đình Lưu, bà Phùng Thị Nguyện, ông Phùng Đình Ý đồng thừa kế của ông Phùng Đình Chiến</t>
  </si>
  <si>
    <t>bà Nguyễn Thị Nữ, ông Ngô Văn Điệp, ông Ngô Nhựt, bà Ngô Thị Bửu, ông Ngô Văn Hoàng, bà Ngô Thị Khắc Ghi đồng thừa kế của ông Ngô Nhứt</t>
  </si>
  <si>
    <t>ông Ngô Tấn Ngọc, bà Ngô Thị Đào, bà Ngô Thị Sáng, ông Ngô Gương đồng thừa kế của hộ bà Nguyễn Thị Có</t>
  </si>
  <si>
    <t>bà Đào Thị Nguyệt, bà Đào Thị Tuyết Thương, bà Đào Thị Tuyết Vân, ông Đào Anh Toàn, ông Đào Anh Tuấn đồng thừa kế của ông Đào Văn Ngại</t>
  </si>
  <si>
    <t>bà Nguyễn Thị Hường, bà Nguyễn Thị Bông, ông Nguyễn Văn Trường, ông Nguyễn Hữu Thọ đồng thừa kế của bà Ngô Thị Năm</t>
  </si>
  <si>
    <t>ông Ngô Văn Tín, ông Ngô Văn Sương, bà Ngô Thị Lập, bà Ngô Thị Hồng đồng thừa kế của bà Nguyễn Thị Nơi</t>
  </si>
  <si>
    <t>bà Nguyễn Thị Lựu, ông Ngô Văn Hà, ông Ngô Văn Hải, bà Ngô Thị Hưng, ông Ngô Văn Hạng, bà Ngô Thị Hằng đồng thừa kế của ông Ngô Thanh Sơn</t>
  </si>
  <si>
    <t>bà Trần Thị Ngọc Lan, ông Trần Đức Thủ, bà Trần Thị Tường Vi, ông Trần Minh Thư, bà Trần Thị Hoài Niệm, bà Trần Thị Hà Uyên đồng thừa kế ông Trần Ngọc Thạch</t>
  </si>
  <si>
    <t>ông Phùng Đình Thung, ông Phùng Đình Trường, bà Phùng Thị Ân, ông Phùng Đình Toàn, ông Phùng Đình Chiến, bà Phùng Thị Ánh Diệu, bà Phùng Thị Lệ Hằng, ông Phùng Đình Dụng đồng thừa kế của bà Ngô Thị Cán</t>
  </si>
  <si>
    <t>ông Phan Ngọc Toàn, bà Phan Thị Kim Thanh, bà Phan Thị Kim Thủy đồng thừa kế của bà Trần Thị Tứ và ông Phan Ngọc Huỳnh</t>
  </si>
  <si>
    <t>bà Lê Thị Lục, ông Phùng Minh Thông, ông Phùng Đình Thái, bà Phùng Thị Thu đồng thừa kế của ông Phùng Đình Trị</t>
  </si>
  <si>
    <t>bà Trần Thị Kim Thu, bà Trần Thị Nhơn, bà Trần Thị Đức, bà Trần Thị Xí, ông Trần Văn Tuấn, ông Trần Văn Trúc, ông Trần Văn Phát, bà Trần Thị Kim Oanh  đồng thừa kế của ông Trần Xê và bà Nguyễn Thị Tú</t>
  </si>
  <si>
    <t>bà Trần Thị Kim Thu, bà Trần Thị Nhơn, bà Trần Thị Đức, bà Trần Thị Xí, ông Trần Văn Tuấn, ông Trần Văn Trúc, ông Trần Văn Phát, bà Trần Thị Kim Oanh  đồng thừa kế của ông Trần Xê</t>
  </si>
  <si>
    <t>ông Ngô Đức Nghĩa, ông Ngô Thanh Bình, bà Ngô Thị Kim Minh, bà Ngô Thị Mỹ Hạnh đồng thừa kế của bà Nguyễn Thị Vân</t>
  </si>
  <si>
    <t>bà Nguyễn Thị Bé, ông Nguyễn Văn Bảo, bà Nguyễn Thị Kim Chi, ông Nguyễn Văn Tấn đồng hàng thừa kế của ông Nguyễn Hậu</t>
  </si>
  <si>
    <t>ông Ngô Chớ, bà Ngô Thị Bưởi, ông Ngô Văn Hồng, bà Ngô Thị Sanh, ông Ngô Thanh Lòng, bà Ngô Thị Liên đồng thừa kế của bà Lê Thị Bòng</t>
  </si>
  <si>
    <t xml:space="preserve">ông Nguyễn Văn Đoàn, bà Nguyễn Thị Hồng Vệ, ông Nguyễn Văn Như, bà Nguyễn Thị Hồng Thơm đồng thừa kế của ông Nguyễn Chu </t>
  </si>
  <si>
    <t>bà Nguyễn Thị Sành, ông Nguyễn Công Minh, bà Nguyễn Thị Hợp, bà Nguyễn Thị Lộc đồng thừa kế của ông Nguyễn Hợi</t>
  </si>
  <si>
    <t>ông Trần Huỳnh, ông Trần Quang Thái, ông Trần Minh Hậu, bà Trận Thị Thanh đồng thừa kế của bà Lê Thị A</t>
  </si>
  <si>
    <t>ông Ngô Lâm, bà Ngô Thị Hồng Châu đồng thừa kế của bà Nguyễn Thị Mỹ</t>
  </si>
  <si>
    <t>ông Lê Đình Quy, ông Lê Đình Phúc, bà Lê Thị Trị đồng thừa kế của bà Nguyễn Thị Mươi</t>
  </si>
  <si>
    <t>ông Nguyễn Sương, bà Phạm Thị Tuyết, ông Nguyễn Hùng, bà Nguyễn Thị Nữ đồng thừa kế của ông Nguyễn Mọc</t>
  </si>
  <si>
    <t>bà Võ Thị Nghĩa, ông Phạm Chính, ông Phạm Hòa, ông Phạm Hộp, ông Phạm Dân, ông Phạm Đức đồng thừa kế của ông Phạm Minh</t>
  </si>
  <si>
    <t>bà Võ Thị Xuân Hương, ông Võ Tấn Dân, bà Võ Thị Xuân Phước, bà Võ Thị Xuân Thọ, bà Võ Thị Xuân Hạnh, ông Võ Tấn Tuấn, bà Võ Thị Nhạn đồng thừa kế của hộ ông Võ Tấn Quất và bà Nguyễn Thị Trà</t>
  </si>
  <si>
    <t>ông Lê Văn Sỹ, ông Lê Thanh Dũng, ông Lê Văn Quang, ông Lê Thanh Đạt, ông Lê Thanh Mỹ, bà Lê Thị Gái, bà Lê Mỹ Phượng, bà Lê Mỹ Liên đồng thừa kế của bà Nguyễn Thị Nhược</t>
  </si>
  <si>
    <t>bà Hồ Thị Bích Thủy, ông Nguyễn Ngọc Phố, Nguyễn Ngọc Thành đồng thừa kế của ông Nguyễn Hoàn Công</t>
  </si>
  <si>
    <t>ông Nguyễn Tấn Cường, bà Nguyễn Thị Nga, ông Nguyễn Tấn Anh, ông Nguyễn Tấn Quốc, bà Nguyễn Thị Thúy Chi, ông Nguyễn Tấn Ân, ông Nguyễn Tấn Tân đồng thừa kế của ông Nguyễn Tấn Đức và bà Nguyễn Thị Tuyết</t>
  </si>
  <si>
    <t>ông Phan Xu, ông Phan Văn Ánh, ông Phan Thanh Hiện, bà, Phan Thị Tâm, ông Phan Văn Lý, bà Phan Thị Nguyệt, ông Phan Văn Thục, ông Phan Thanh Tại đồng thừa kế của bà Võ Thị Tạo</t>
  </si>
  <si>
    <t>bà Ngô Thị Bá, ông Võ Hòa, bà Võ Thị Lập, bà Võ Thị Thuận, ông Võ Nga, bà Võ Thị Nhị, bà Võ Thị Sinh đồng thừa kế của ông Võ Chợ</t>
  </si>
  <si>
    <t>bà Ngô Thị Ba, ông Ngô Văn Công, bà Ngô Thị Sương, bà Ngô Thị Tho, bà Ngô Thị Thủy, bà Ngô Thị Lũy đồng thừa kế của ông Ngô Báu và bà Nguyễn Thị Nầy</t>
  </si>
  <si>
    <t>bà Nguyễn Thị Lan, ông Nguyễn Hoài Nam, bà Nguyễn Thị Phương, bà Nguyễn Thị Thủy, bà Nguyễn Thị Chung, bà Nguyễn Thị Vi đồng thừa kế của ông Nguyễn Hải</t>
  </si>
  <si>
    <t xml:space="preserve">bà Trần Thị Nghĩa, bà Trần Thị Sang đồng thừa kế của ông Trần Văn Tình </t>
  </si>
  <si>
    <t>ông Võ Tạo, ông Võ Đến, ông Võ Thẻ, ông Võ Phục, bà Võ Thị Lập, ông Võ Thị Bé, bà Võ Thị Thủy, bà Võ Thị Gái, bà Võ Thị Hồi đồng thừa kế ông Võ Thỏi và bà Trần Thị Nhánh</t>
  </si>
  <si>
    <t>ông Võ Ngọc Trang, ông Võ Ngọc Sanh, ông Võ Ngọc Sau, bà Võ Thị Ấn, bà Võ Ngọc Ly đồng thừa kế của ông Võ Văn Hoán</t>
  </si>
  <si>
    <t>ông Lê Văn Sinh, ông Lê Văn Chương đồng thừa kế của bà Ngô Thị Hồng</t>
  </si>
  <si>
    <t>ông Mai Nga, ông Mai Văn Du, bà Mai Thị Gái, ông Mai Sô, bà Mai Thị Tàu đồng thừa kế của  bà Ngô Thị Tư</t>
  </si>
  <si>
    <t>Hộ ông Lê Hồng Nga và bà Nguyễn Thị Mai Anh</t>
  </si>
  <si>
    <t>bà Phùng Thị Mỹ, ông Đinh Xuân Tuấn, ông Đinh Xuân Đạt, bà Đinh Thanh Thúy, bà Đinh Thị Bích Ngọc đồng thừa kế của ông Đinh Vận</t>
  </si>
  <si>
    <t xml:space="preserve">bà Nguyễn Thị Châu, bà Ngô Thị Bích Trâm, ông Ngô Văn Vinh, ông Ngô Vinh Quang đồng thừa kế của ông Ngô Văn Ngữ </t>
  </si>
  <si>
    <t>tạm không áp, nếu văn bản PCTK để ông Long thì ko HT vì ông đang nhận lương hưu</t>
  </si>
  <si>
    <t>giáo viên</t>
  </si>
  <si>
    <t>ông Nguyễn Tấn Hiền và bà Lê Thị Kim Nhung</t>
  </si>
  <si>
    <t>ông Phan Thanh An đại diện đồng thừa kế bà Phan Thị Xiếp</t>
  </si>
  <si>
    <t>Hộ ông Nguyễn Mười và bà Trần Thị Son (chết)</t>
  </si>
  <si>
    <t xml:space="preserve">bà Phạm Thị Sáu </t>
  </si>
  <si>
    <t>ông Lê Anh Tuân đại diện đồng thừa kế bà Nguyễn Thị Huế</t>
  </si>
  <si>
    <t>Vị trí</t>
  </si>
  <si>
    <t>Bạch đàn cây có đường kính gốc &gt; 16cm đến ≤ 20cm</t>
  </si>
  <si>
    <t>Dưa hấu</t>
  </si>
  <si>
    <t xml:space="preserve">Đất trồng lúa (LUC) thuộc Khu vực 1, vị trí 1 </t>
  </si>
  <si>
    <t>Đất trồng lúa (LUC) thuộc Khu vực 1, vị trí 2</t>
  </si>
  <si>
    <t>1.3</t>
  </si>
  <si>
    <t>Đất trồng lúa (LUC) thuộc Khu vực 1, vị trí 3</t>
  </si>
  <si>
    <t>1.4</t>
  </si>
  <si>
    <t>Đất trồng cây hằng năm khác (HNK)  thuộc Khu vực 1, vị trí 2</t>
  </si>
  <si>
    <t>1.5</t>
  </si>
  <si>
    <t>Đất trồng cây hằng năm khác (HNK)  thuộc Khu vực 1, vị trí 3</t>
  </si>
  <si>
    <t>1.6</t>
  </si>
  <si>
    <t>Đất nuôi trồng thuỷ sản (NTS)   thuộc Khu vực 1, vị trí 2</t>
  </si>
  <si>
    <t>ông Phùng Đình Vân, ông Phùng Đình Trung, ông Phùng Đình Tâm, ông Phùng Đình Bảo, ông Phùng Đình Toàn, ông Phùng Đình Khanh, ông Phùng Thanh Hiếu đồng thừa kế của ông Phùng Đình Chánh và bà Trần Thị Tự</t>
  </si>
  <si>
    <t>Hỗ trợ</t>
  </si>
  <si>
    <r>
      <t xml:space="preserve">Giếng đóng bằng ống nhựa (PVC) Ø60, không có máy bơm điện, đầu bơm tay, nền giếng. </t>
    </r>
    <r>
      <rPr>
        <sz val="12"/>
        <color theme="1"/>
        <rFont val="Times New Roman"/>
        <family val="1"/>
      </rPr>
      <t>Chiều sâu &gt; 8m ÷ ≤ 12m</t>
    </r>
  </si>
  <si>
    <r>
      <t xml:space="preserve">Giếng đóng bằng ống nhựa (PVC) Ø60, không có máy bơm điện, đầu bơm tay, nền giếng. </t>
    </r>
    <r>
      <rPr>
        <sz val="12"/>
        <color theme="1"/>
        <rFont val="Times New Roman"/>
        <family val="1"/>
      </rPr>
      <t>Chiều sâu 16m</t>
    </r>
  </si>
  <si>
    <r>
      <t xml:space="preserve">Giếng đóng bằng ống nhựa (PVC) Ø60, không có máy bơm điện, đầu bơm tay, nền giếng. </t>
    </r>
    <r>
      <rPr>
        <sz val="12"/>
        <color theme="1"/>
        <rFont val="Times New Roman"/>
        <family val="1"/>
      </rPr>
      <t>Chiều sâu 14m</t>
    </r>
  </si>
  <si>
    <r>
      <t xml:space="preserve">Giếng đóng bằng ống nhựa (PVC) Ø60, không có máy bơm điện, đầu bơm tay, nền giếng. </t>
    </r>
    <r>
      <rPr>
        <sz val="12"/>
        <color theme="1"/>
        <rFont val="Times New Roman"/>
        <family val="1"/>
      </rPr>
      <t>Chiều sâu 30m</t>
    </r>
  </si>
  <si>
    <t>Giếng đóng bằng ống nhựa (PVC) Ø60, không có máy bơm điện, đầu bơm tay, nền giếng. Chiều sâu 14m</t>
  </si>
  <si>
    <r>
      <t xml:space="preserve">Giếng đóng bằng ống nhựa (PVC) Ø60, không có máy bơm điện, đầu bơm tay, nền giếng. </t>
    </r>
    <r>
      <rPr>
        <sz val="12"/>
        <color theme="1"/>
        <rFont val="Times New Roman"/>
        <family val="1"/>
      </rPr>
      <t>Chiều sâu 15m</t>
    </r>
  </si>
  <si>
    <r>
      <t xml:space="preserve">Giếng đóng bằng ống nhựa (PVC) Ø60, không có máy bơm điện, đầu bơm tay, nền giếng. </t>
    </r>
    <r>
      <rPr>
        <sz val="12"/>
        <color theme="1"/>
        <rFont val="Times New Roman"/>
        <family val="1"/>
      </rPr>
      <t>Chiều sâu 13m</t>
    </r>
  </si>
  <si>
    <t>bà Tý đã chết</t>
  </si>
  <si>
    <t>Họ và tên chủ sử dụng</t>
  </si>
  <si>
    <t>Tờ bản đồ dự án</t>
  </si>
  <si>
    <t>Tờ BĐ dự án</t>
  </si>
  <si>
    <t>BẢNG TÍNH CHI TIẾT GIÁ TRỊ BỒI THƯỜNG, HỖ TRỢ CÂY CỐI, HOA MÀU CỦA HỘ GIA ĐÌNH, CÁ NHÂN DỰ ÁN: KHU ĐÔ THỊ BẮC SA HUỲNH (ĐỢT 1)</t>
  </si>
  <si>
    <t>Bằng chữ: Mười bốn tỷ, tám trăm lẻ chín triệu, một trăm bốn mươi chín nghìn, năm trăm đồng./.</t>
  </si>
  <si>
    <t>Bằng chữ: Bảy mươi lăm tỷ, chín trăm sáu mươi tám triệu, chín trăm sáu mốt nghìn, hai trăm đồng./.</t>
  </si>
  <si>
    <t>Bằng chữ: Tám trăm năm mươi ba triệu, tám trăm lẻ một nghìn, năm trăm hai mươi đồng./.</t>
  </si>
  <si>
    <t>Bằng chữ: Chín mốt tỷ, sáu trăm ba mươi bốn triệu, hai trăm hai mươi bảy nghìn, tám trăm hai mươi đồng./.</t>
  </si>
  <si>
    <t>Bằng chữ: Hai triệu, ba trăm mười lăm nghìn, sáu trăm đồng./.</t>
  </si>
  <si>
    <t>ông Võ Sỉ Khánh và bà Nguyễn Thị Nhi</t>
  </si>
  <si>
    <t>Tỷ lệ bồi thường, hỗ trợ (%)</t>
  </si>
</sst>
</file>

<file path=xl/styles.xml><?xml version="1.0" encoding="utf-8"?>
<styleSheet xmlns="http://schemas.openxmlformats.org/spreadsheetml/2006/main" xmlns:mc="http://schemas.openxmlformats.org/markup-compatibility/2006" xmlns:x14ac="http://schemas.microsoft.com/office/spreadsheetml/2009/9/ac" mc:Ignorable="x14ac">
  <numFmts count="6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quot;$&quot;#,##0;[Red]\-&quot;$&quot;#,##0"/>
    <numFmt numFmtId="168" formatCode="&quot;$&quot;#,##0.00;[Red]\-&quot;$&quot;#,##0.00"/>
    <numFmt numFmtId="169" formatCode="_-&quot;$&quot;* #,##0_-;\-&quot;$&quot;* #,##0_-;_-&quot;$&quot;* &quot;-&quot;_-;_-@_-"/>
    <numFmt numFmtId="170" formatCode="_-&quot;$&quot;* #,##0.00_-;\-&quot;$&quot;* #,##0.00_-;_-&quot;$&quot;* &quot;-&quot;??_-;_-@_-"/>
    <numFmt numFmtId="171" formatCode="0.0"/>
    <numFmt numFmtId="172" formatCode="#,##0.0"/>
    <numFmt numFmtId="173" formatCode="_(* #,##0_);_(* \(#,##0\);_(* &quot;-&quot;??_);_(@_)"/>
    <numFmt numFmtId="174" formatCode="_(* #,##0.0_);_(* \(#,##0.0\);_(* &quot;-&quot;??_);_(@_)"/>
    <numFmt numFmtId="175" formatCode="_ * #,##0_ ;_ * \-#,##0_ ;_ * &quot;-&quot;??_ ;_ @_ "/>
    <numFmt numFmtId="176" formatCode="0_);\(0\)"/>
    <numFmt numFmtId="177" formatCode="#,##0.000"/>
    <numFmt numFmtId="178" formatCode="0.000000"/>
    <numFmt numFmtId="179" formatCode="_ * #,##0.00_ ;_ * \-#,##0.00_ ;_ * &quot;-&quot;??_ ;_ @_ "/>
    <numFmt numFmtId="180" formatCode="0.0%"/>
    <numFmt numFmtId="181" formatCode="_-* #,##0\ _k_r_-;\-* #,##0\ _k_r_-;_-* &quot;-&quot;\ _k_r_-;_-@_-"/>
    <numFmt numFmtId="182" formatCode="0.00_)"/>
    <numFmt numFmtId="183" formatCode="#.\ ###\ ##0"/>
    <numFmt numFmtId="184" formatCode="####\ ###\ ##0.000"/>
    <numFmt numFmtId="185" formatCode="000.000"/>
    <numFmt numFmtId="186" formatCode="##0.000"/>
    <numFmt numFmtId="187" formatCode="##\).000"/>
    <numFmt numFmtId="188" formatCode="&quot;$&quot;#,##0.00"/>
    <numFmt numFmtId="189" formatCode="_-&quot;£&quot;* #,##0_-;\-&quot;£&quot;* #,##0_-;_-&quot;£&quot;* &quot;-&quot;_-;_-@_-"/>
    <numFmt numFmtId="190" formatCode="_-&quot;£&quot;* #,##0.00_-;\-&quot;£&quot;* #,##0.00_-;_-&quot;£&quot;* &quot;-&quot;??_-;_-@_-"/>
    <numFmt numFmtId="191" formatCode="#,##0.000_);\(#,##0.000\)"/>
    <numFmt numFmtId="192" formatCode="#,##0\ &quot;£&quot;_);\(#,##0\ &quot;£&quot;\)"/>
    <numFmt numFmtId="193" formatCode="#,##0.0_);\(#,##0.0\)"/>
    <numFmt numFmtId="194" formatCode="0.0%;\(0.0%\)"/>
    <numFmt numFmtId="195" formatCode="_ * #,##0.00_)&quot;£&quot;_ ;_ * \(#,##0.00\)&quot;£&quot;_ ;_ * &quot;-&quot;??_)&quot;£&quot;_ ;_ @_ "/>
    <numFmt numFmtId="196" formatCode="#,##0\ &quot;F&quot;;[Red]\-#,##0\ &quot;F&quot;"/>
    <numFmt numFmtId="197" formatCode="_ * #,##0_ ;_ * \-#,##0_ ;_ * &quot;-&quot;_ ;_ @_ "/>
    <numFmt numFmtId="198" formatCode="0_)"/>
    <numFmt numFmtId="199" formatCode="#,##0.00\ &quot;F&quot;;[Red]\-#,##0.00\ &quot;F&quot;"/>
    <numFmt numFmtId="200" formatCode="0\ \ \ \ "/>
    <numFmt numFmtId="201" formatCode="#,##0.00\ "/>
    <numFmt numFmtId="202" formatCode="#,##0.00\ \ "/>
    <numFmt numFmtId="203" formatCode="#,##0.00\ \ \ \ "/>
    <numFmt numFmtId="204" formatCode="#,##0.00\ \ \ "/>
    <numFmt numFmtId="205" formatCode="#,##0.00_);\-#,##0.00_)"/>
    <numFmt numFmtId="206" formatCode="#,##0_);\-#,##0_)"/>
    <numFmt numFmtId="207" formatCode="_-* #,##0\ &quot;ден.&quot;_-;\-* #,##0\ &quot;ден.&quot;_-;_-* &quot;-&quot;\ &quot;ден.&quot;_-;_-@_-"/>
    <numFmt numFmtId="208" formatCode="_-* #,##0\ _д_е_н_._-;\-* #,##0\ _д_е_н_._-;_-* &quot;-&quot;\ _д_е_н_._-;_-@_-"/>
    <numFmt numFmtId="209" formatCode="_-* #,##0.00\ &quot;ден.&quot;_-;\-* #,##0.00\ &quot;ден.&quot;_-;_-* &quot;-&quot;??\ &quot;ден.&quot;_-;_-@_-"/>
    <numFmt numFmtId="210" formatCode="_-* #,##0.00\ _д_е_н_._-;\-* #,##0.00\ _д_е_н_._-;_-* &quot;-&quot;??\ _д_е_н_._-;_-@_-"/>
    <numFmt numFmtId="211" formatCode="#,##0&quot;£&quot;_);[Red]\(#,##0&quot;£&quot;\)"/>
    <numFmt numFmtId="212" formatCode="_ * #,##0.00_)_d_ ;_ * \(#,##0.00\)_d_ ;_ * &quot;-&quot;??_)_d_ ;_ @_ "/>
    <numFmt numFmtId="213" formatCode="#."/>
    <numFmt numFmtId="214" formatCode="#.00"/>
    <numFmt numFmtId="215" formatCode="&quot;$&quot;#.00"/>
    <numFmt numFmtId="216" formatCode="%#.00"/>
    <numFmt numFmtId="217" formatCode="_-* #,##0.00&quot; F&quot;_-;\-* #,##0.00&quot; F&quot;_-;_-* &quot;-&quot;??&quot; F&quot;_-;_-@_-"/>
    <numFmt numFmtId="218" formatCode="_-* #,##0.00\ [$€-1]_-;\-* #,##0.00\ [$€-1]_-;_-* &quot;-&quot;??\ [$€-1]_-"/>
    <numFmt numFmtId="219" formatCode="_(* #.##0.00_);_(* \(#.##0.00\);_(* &quot;-&quot;??_);_(@_)"/>
    <numFmt numFmtId="220" formatCode="_-* #,##0.0\ _₫_-;\-* #,##0.0\ _₫_-;_-* &quot;-&quot;?\ _₫_-;_-@_-"/>
    <numFmt numFmtId="221" formatCode="_(* #,##0.0_);_(* \(#,##0.0\);_(* &quot;-&quot;?_);_(@_)"/>
  </numFmts>
  <fonts count="139">
    <font>
      <sz val="10"/>
      <name val=".VnArial"/>
    </font>
    <font>
      <sz val="10"/>
      <name val=".VnArial"/>
      <family val="2"/>
    </font>
    <font>
      <sz val="10"/>
      <name val="Times New Roman"/>
      <family val="1"/>
    </font>
    <font>
      <sz val="10"/>
      <name val="Arial"/>
      <family val="2"/>
    </font>
    <font>
      <sz val="10"/>
      <name val=".VnArial"/>
      <family val="2"/>
    </font>
    <font>
      <sz val="10"/>
      <color indexed="8"/>
      <name val="Times New Roman"/>
      <family val="1"/>
    </font>
    <font>
      <sz val="12"/>
      <color indexed="8"/>
      <name val="Times New Roman"/>
      <family val="1"/>
    </font>
    <font>
      <b/>
      <sz val="10"/>
      <name val="Times New Roman"/>
      <family val="1"/>
    </font>
    <font>
      <sz val="8"/>
      <name val=".VnArial"/>
      <family val="2"/>
    </font>
    <font>
      <b/>
      <sz val="12"/>
      <name val="Times New Roman"/>
      <family val="1"/>
    </font>
    <font>
      <sz val="12"/>
      <name val="Times New Roman"/>
      <family val="1"/>
    </font>
    <font>
      <sz val="9"/>
      <name val="Times New Roman"/>
      <family val="1"/>
    </font>
    <font>
      <b/>
      <i/>
      <sz val="12"/>
      <name val="Times New Roman"/>
      <family val="1"/>
    </font>
    <font>
      <sz val="8"/>
      <name val="Times New Roman"/>
      <family val="1"/>
    </font>
    <font>
      <b/>
      <vertAlign val="superscript"/>
      <sz val="12"/>
      <name val="Times New Roman"/>
      <family val="1"/>
    </font>
    <font>
      <b/>
      <sz val="8"/>
      <name val="Times New Roman"/>
      <family val="1"/>
    </font>
    <font>
      <b/>
      <sz val="8"/>
      <name val="Times New Roman"/>
      <family val="1"/>
      <charset val="163"/>
    </font>
    <font>
      <b/>
      <sz val="9"/>
      <name val="Times New Roman"/>
      <family val="1"/>
      <charset val="163"/>
    </font>
    <font>
      <i/>
      <sz val="12"/>
      <name val="Times New Roman"/>
      <family val="1"/>
      <charset val="163"/>
    </font>
    <font>
      <b/>
      <sz val="12"/>
      <name val="Times New Roman"/>
      <family val="1"/>
      <charset val="163"/>
    </font>
    <font>
      <i/>
      <sz val="12"/>
      <color indexed="8"/>
      <name val="Times New Roman"/>
      <family val="1"/>
    </font>
    <font>
      <b/>
      <sz val="12"/>
      <color indexed="8"/>
      <name val="Times New Roman"/>
      <family val="1"/>
      <charset val="163"/>
    </font>
    <font>
      <b/>
      <sz val="12"/>
      <name val=".VnTime"/>
      <family val="2"/>
    </font>
    <font>
      <sz val="12"/>
      <name val=".VnTime"/>
      <family val="2"/>
    </font>
    <font>
      <sz val="12"/>
      <name val="Arial"/>
      <family val="2"/>
    </font>
    <font>
      <i/>
      <sz val="12"/>
      <name val="Times New Roman"/>
      <family val="1"/>
    </font>
    <font>
      <b/>
      <sz val="11"/>
      <name val="Times New Roman"/>
      <family val="1"/>
    </font>
    <font>
      <sz val="12"/>
      <name val="VNbook-Antiqua"/>
    </font>
    <font>
      <sz val="11"/>
      <color indexed="8"/>
      <name val="Calibri"/>
      <family val="2"/>
    </font>
    <font>
      <sz val="13"/>
      <name val="Times New Roman"/>
      <family val="1"/>
    </font>
    <font>
      <sz val="11"/>
      <name val="VNI-Times"/>
    </font>
    <font>
      <sz val="10"/>
      <name val="VNbook-Antiqua"/>
    </font>
    <font>
      <sz val="10"/>
      <name val="?? ??"/>
      <family val="1"/>
      <charset val="136"/>
    </font>
    <font>
      <sz val="12"/>
      <name val="???"/>
    </font>
    <font>
      <sz val="9"/>
      <name val="Arial"/>
      <family val="2"/>
    </font>
    <font>
      <sz val="12"/>
      <name val="Courier"/>
      <family val="3"/>
    </font>
    <font>
      <sz val="11"/>
      <name val="–¾’©"/>
      <family val="1"/>
      <charset val="128"/>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¹UAAA¼"/>
      <family val="3"/>
      <charset val="129"/>
    </font>
    <font>
      <sz val="12"/>
      <name val="Helv"/>
      <family val="2"/>
    </font>
    <font>
      <sz val="10"/>
      <name val="±¼¸²A¼"/>
      <family val="3"/>
      <charset val="129"/>
    </font>
    <font>
      <sz val="10"/>
      <name val="Helv"/>
    </font>
    <font>
      <b/>
      <sz val="10"/>
      <name val="Helv"/>
    </font>
    <font>
      <b/>
      <sz val="10"/>
      <name val="MS Sans Serif"/>
      <family val="2"/>
    </font>
    <font>
      <sz val="10"/>
      <name val="MS Serif"/>
      <family val="1"/>
    </font>
    <font>
      <sz val="12"/>
      <name val="VNtimes new roman"/>
    </font>
    <font>
      <sz val="10"/>
      <color indexed="8"/>
      <name val="Arial"/>
      <family val="2"/>
    </font>
    <font>
      <sz val="11"/>
      <name val="VNtimes new roman"/>
    </font>
    <font>
      <sz val="10"/>
      <color indexed="16"/>
      <name val="MS Serif"/>
      <family val="1"/>
    </font>
    <font>
      <b/>
      <sz val="1"/>
      <color indexed="8"/>
      <name val="Courier"/>
      <family val="3"/>
    </font>
    <font>
      <sz val="1"/>
      <color indexed="8"/>
      <name val="Courier"/>
      <family val="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4"/>
      <color indexed="14"/>
      <name val="VNottawa"/>
      <family val="2"/>
    </font>
    <font>
      <b/>
      <sz val="16"/>
      <color indexed="14"/>
      <name val="VNottawa"/>
      <family val="2"/>
    </font>
    <font>
      <sz val="8"/>
      <name val="Arial"/>
      <family val="2"/>
    </font>
    <font>
      <b/>
      <sz val="12"/>
      <name val=".VnBook-AntiquaH"/>
      <family val="2"/>
    </font>
    <font>
      <b/>
      <sz val="12"/>
      <name val="Helv"/>
    </font>
    <font>
      <b/>
      <sz val="12"/>
      <name val="Arial"/>
      <family val="2"/>
    </font>
    <font>
      <b/>
      <sz val="18"/>
      <name val="Arial"/>
      <family val="2"/>
    </font>
    <font>
      <sz val="10"/>
      <name val="vnTimesRoman"/>
    </font>
    <font>
      <sz val="10"/>
      <name val="MS Sans Serif"/>
      <family val="2"/>
    </font>
    <font>
      <b/>
      <sz val="11"/>
      <name val="Helv"/>
    </font>
    <font>
      <sz val="10"/>
      <name val="Arial"/>
      <family val="2"/>
    </font>
    <font>
      <sz val="10"/>
      <name val="Geneva"/>
      <family val="2"/>
    </font>
    <font>
      <sz val="1"/>
      <color indexed="8"/>
      <name val="Courier"/>
      <family val="3"/>
    </font>
    <font>
      <sz val="7"/>
      <name val="Small Fonts"/>
      <family val="2"/>
    </font>
    <font>
      <b/>
      <i/>
      <sz val="16"/>
      <name val="Helv"/>
    </font>
    <font>
      <sz val="12"/>
      <name val="바탕체"/>
      <family val="1"/>
      <charset val="129"/>
    </font>
    <font>
      <sz val="10"/>
      <name val="VNI-Times"/>
    </font>
    <font>
      <sz val="10"/>
      <name val="VNlucida sans"/>
      <family val="2"/>
    </font>
    <font>
      <sz val="11"/>
      <name val="VNI-Aptima"/>
    </font>
    <font>
      <b/>
      <sz val="11"/>
      <name val="Arial"/>
      <family val="2"/>
    </font>
    <font>
      <sz val="12"/>
      <name val="Helv"/>
    </font>
    <font>
      <sz val="12"/>
      <name val="VNI-Times"/>
    </font>
    <font>
      <sz val="10"/>
      <name val=".VnTime"/>
      <family val="2"/>
    </font>
    <font>
      <sz val="11"/>
      <color indexed="32"/>
      <name val="VNI-Times"/>
    </font>
    <font>
      <b/>
      <sz val="8"/>
      <color indexed="8"/>
      <name val="Helv"/>
      <family val="2"/>
    </font>
    <font>
      <sz val="10"/>
      <name val="Symbol"/>
      <family val="1"/>
      <charset val="2"/>
    </font>
    <font>
      <sz val="13"/>
      <name val=".VnTime"/>
      <family val="2"/>
    </font>
    <font>
      <sz val="13"/>
      <name val=".VnTime"/>
      <family val="2"/>
    </font>
    <font>
      <b/>
      <sz val="10"/>
      <name val="VNI-Univer"/>
    </font>
    <font>
      <sz val="10"/>
      <name val="VNI-Univer"/>
    </font>
    <font>
      <sz val="10"/>
      <name val="VNI-Helve-Condense"/>
    </font>
    <font>
      <sz val="10"/>
      <color indexed="8"/>
      <name val="MS Sans Serif"/>
      <family val="2"/>
    </font>
    <font>
      <b/>
      <sz val="10"/>
      <name val=".VnTime"/>
      <family val="2"/>
    </font>
    <font>
      <sz val="10"/>
      <name val=".VnTime"/>
      <family val="2"/>
    </font>
    <font>
      <sz val="9"/>
      <name val=".VnTime"/>
      <family val="2"/>
    </font>
    <font>
      <sz val="14"/>
      <name val=".VnArial"/>
      <family val="2"/>
    </font>
    <font>
      <sz val="16"/>
      <name val="AngsanaUPC"/>
      <family val="3"/>
    </font>
    <font>
      <sz val="10"/>
      <name val=" "/>
      <family val="1"/>
      <charset val="136"/>
    </font>
    <font>
      <sz val="14"/>
      <name val="뼻뮝"/>
      <family val="3"/>
    </font>
    <font>
      <sz val="12"/>
      <color indexed="8"/>
      <name val="바탕체"/>
      <family val="3"/>
      <charset val="128"/>
    </font>
    <font>
      <sz val="12"/>
      <name val="뼻뮝"/>
      <family val="3"/>
    </font>
    <font>
      <sz val="10"/>
      <name val="Helv"/>
      <family val="2"/>
    </font>
    <font>
      <sz val="12"/>
      <name val="바탕체"/>
      <family val="1"/>
    </font>
    <font>
      <sz val="10"/>
      <name val="굴림체"/>
      <family val="3"/>
    </font>
    <font>
      <sz val="10"/>
      <name val="Courier"/>
      <family val="3"/>
    </font>
    <font>
      <sz val="15"/>
      <name val="Times New Roman"/>
      <family val="1"/>
    </font>
    <font>
      <sz val="10"/>
      <name val="Arial"/>
      <family val="2"/>
    </font>
    <font>
      <sz val="12"/>
      <color theme="1"/>
      <name val="Times New Roman"/>
      <family val="1"/>
      <charset val="163"/>
    </font>
    <font>
      <b/>
      <sz val="12"/>
      <color theme="1"/>
      <name val=".VnTime"/>
      <family val="2"/>
      <charset val="163"/>
    </font>
    <font>
      <sz val="12"/>
      <color theme="1"/>
      <name val="Arial"/>
      <family val="2"/>
      <charset val="163"/>
    </font>
    <font>
      <b/>
      <sz val="12"/>
      <color theme="1"/>
      <name val="Times New Roman"/>
      <family val="1"/>
      <charset val="163"/>
    </font>
    <font>
      <b/>
      <sz val="11"/>
      <color theme="1"/>
      <name val="Times New Roman"/>
      <family val="1"/>
    </font>
    <font>
      <sz val="12"/>
      <color theme="1"/>
      <name val="Times New Roman"/>
      <family val="1"/>
    </font>
    <font>
      <b/>
      <sz val="13"/>
      <color theme="1"/>
      <name val="Times New Roman"/>
      <family val="1"/>
    </font>
    <font>
      <sz val="13"/>
      <color theme="1"/>
      <name val="Times New Roman"/>
      <family val="1"/>
    </font>
    <font>
      <b/>
      <sz val="12"/>
      <color theme="1"/>
      <name val="Times New Roman"/>
      <family val="1"/>
    </font>
    <font>
      <b/>
      <sz val="14"/>
      <color theme="1"/>
      <name val="Times New Roman"/>
      <family val="1"/>
    </font>
    <font>
      <sz val="10"/>
      <name val=".VnArial"/>
      <family val="2"/>
    </font>
    <font>
      <sz val="11"/>
      <color theme="1"/>
      <name val="Times New Roman"/>
      <family val="1"/>
    </font>
    <font>
      <i/>
      <sz val="11"/>
      <color theme="1"/>
      <name val="Times New Roman"/>
      <family val="1"/>
    </font>
    <font>
      <b/>
      <sz val="11"/>
      <color theme="1"/>
      <name val="Times New Roman"/>
      <family val="1"/>
      <charset val="163"/>
    </font>
    <font>
      <b/>
      <i/>
      <sz val="11"/>
      <color theme="1"/>
      <name val="Times New Roman"/>
      <family val="1"/>
    </font>
    <font>
      <sz val="11"/>
      <color rgb="FF000000"/>
      <name val="Times New Roman"/>
      <family val="1"/>
      <charset val="163"/>
    </font>
    <font>
      <sz val="11"/>
      <name val="Times New Roman"/>
      <family val="1"/>
    </font>
    <font>
      <sz val="11"/>
      <color rgb="FF000000"/>
      <name val="Times New Roman"/>
      <family val="1"/>
    </font>
    <font>
      <b/>
      <sz val="11"/>
      <name val="Times New Roman"/>
      <family val="1"/>
      <charset val="163"/>
    </font>
    <font>
      <sz val="12"/>
      <name val=".VnArial"/>
      <family val="2"/>
    </font>
    <font>
      <i/>
      <sz val="12"/>
      <color theme="1"/>
      <name val="Times New Roman"/>
      <family val="1"/>
    </font>
    <font>
      <b/>
      <sz val="11.5"/>
      <name val="Times New Roman"/>
      <family val="1"/>
    </font>
    <font>
      <b/>
      <i/>
      <sz val="12"/>
      <color theme="1"/>
      <name val="Times New Roman"/>
      <family val="1"/>
    </font>
    <font>
      <b/>
      <sz val="10"/>
      <color theme="1"/>
      <name val="Times New Roman"/>
      <family val="1"/>
    </font>
    <font>
      <sz val="10"/>
      <name val=".VnArial"/>
      <family val="2"/>
    </font>
    <font>
      <b/>
      <sz val="10"/>
      <name val="Times New Roman"/>
      <family val="1"/>
      <charset val="163"/>
    </font>
    <font>
      <sz val="10"/>
      <color theme="1"/>
      <name val=".VnArial"/>
      <family val="2"/>
      <charset val="163"/>
    </font>
    <font>
      <sz val="11"/>
      <color theme="1"/>
      <name val="Times New Roman"/>
      <family val="1"/>
      <charset val="163"/>
    </font>
    <font>
      <i/>
      <sz val="11"/>
      <color theme="1"/>
      <name val="Times New Roman"/>
      <family val="1"/>
      <charset val="163"/>
    </font>
    <font>
      <b/>
      <i/>
      <sz val="11"/>
      <color theme="1"/>
      <name val="Times New Roman"/>
      <family val="1"/>
      <charset val="163"/>
    </font>
    <font>
      <sz val="10"/>
      <color theme="1"/>
      <name val=".VnTime"/>
      <family val="2"/>
      <charset val="163"/>
    </font>
    <font>
      <sz val="12"/>
      <name val="Cambria"/>
      <family val="1"/>
      <scheme val="major"/>
    </font>
    <font>
      <b/>
      <sz val="12"/>
      <name val="Cambria"/>
      <family val="1"/>
      <scheme val="major"/>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58"/>
        <bgColor indexed="64"/>
      </patternFill>
    </fill>
    <fill>
      <patternFill patternType="gray125">
        <fgColor indexed="15"/>
      </patternFill>
    </fill>
    <fill>
      <patternFill patternType="solid">
        <fgColor rgb="FFFFFF00"/>
        <bgColor indexed="64"/>
      </patternFill>
    </fill>
    <fill>
      <patternFill patternType="solid">
        <fgColor theme="0"/>
        <bgColor indexed="64"/>
      </patternFill>
    </fill>
  </fills>
  <borders count="24">
    <border>
      <left/>
      <right/>
      <top/>
      <bottom/>
      <diagonal/>
    </border>
    <border>
      <left style="thick">
        <color indexed="64"/>
      </left>
      <right/>
      <top style="thick">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s>
  <cellStyleXfs count="277">
    <xf numFmtId="0" fontId="0" fillId="0" borderId="0"/>
    <xf numFmtId="0" fontId="30" fillId="0" borderId="0"/>
    <xf numFmtId="184" fontId="31" fillId="0" borderId="0" applyFont="0" applyFill="0" applyBorder="0" applyAlignment="0" applyProtection="0"/>
    <xf numFmtId="0" fontId="32" fillId="0" borderId="0" applyFont="0" applyFill="0" applyBorder="0" applyAlignment="0" applyProtection="0"/>
    <xf numFmtId="183" fontId="31" fillId="0" borderId="0" applyFont="0" applyFill="0" applyBorder="0" applyAlignment="0" applyProtection="0"/>
    <xf numFmtId="0" fontId="33" fillId="0" borderId="0"/>
    <xf numFmtId="179" fontId="4" fillId="0" borderId="0" applyFont="0" applyFill="0" applyBorder="0" applyAlignment="0" applyProtection="0"/>
    <xf numFmtId="197" fontId="4" fillId="0" borderId="0" applyFont="0" applyFill="0" applyBorder="0" applyAlignment="0" applyProtection="0"/>
    <xf numFmtId="164" fontId="34" fillId="0" borderId="0" applyFont="0" applyFill="0" applyBorder="0" applyAlignment="0" applyProtection="0"/>
    <xf numFmtId="165" fontId="34" fillId="0" borderId="0" applyFont="0" applyFill="0" applyBorder="0" applyAlignment="0" applyProtection="0"/>
    <xf numFmtId="6" fontId="35" fillId="0" borderId="0" applyFont="0" applyFill="0" applyBorder="0" applyAlignment="0" applyProtection="0"/>
    <xf numFmtId="0" fontId="10" fillId="0" borderId="0">
      <alignment vertical="center"/>
    </xf>
    <xf numFmtId="0" fontId="36" fillId="0" borderId="0"/>
    <xf numFmtId="0" fontId="36" fillId="0" borderId="0"/>
    <xf numFmtId="0" fontId="36" fillId="0" borderId="0"/>
    <xf numFmtId="0" fontId="37" fillId="2" borderId="0"/>
    <xf numFmtId="0" fontId="38" fillId="2" borderId="0"/>
    <xf numFmtId="0" fontId="39" fillId="2" borderId="0"/>
    <xf numFmtId="0" fontId="40" fillId="0" borderId="0">
      <alignment wrapText="1"/>
    </xf>
    <xf numFmtId="0" fontId="41" fillId="0" borderId="0" applyFont="0" applyFill="0" applyBorder="0" applyAlignment="0" applyProtection="0"/>
    <xf numFmtId="210" fontId="30" fillId="0" borderId="0" applyFont="0" applyFill="0" applyBorder="0" applyAlignment="0" applyProtection="0"/>
    <xf numFmtId="0" fontId="41" fillId="0" borderId="0" applyFont="0" applyFill="0" applyBorder="0" applyAlignment="0" applyProtection="0"/>
    <xf numFmtId="209" fontId="30" fillId="0" borderId="0" applyFont="0" applyFill="0" applyBorder="0" applyAlignment="0" applyProtection="0"/>
    <xf numFmtId="0" fontId="41" fillId="0" borderId="0" applyFont="0" applyFill="0" applyBorder="0" applyAlignment="0" applyProtection="0"/>
    <xf numFmtId="207" fontId="30" fillId="0" borderId="0" applyFont="0" applyFill="0" applyBorder="0" applyAlignment="0" applyProtection="0"/>
    <xf numFmtId="0" fontId="41" fillId="0" borderId="0" applyFont="0" applyFill="0" applyBorder="0" applyAlignment="0" applyProtection="0"/>
    <xf numFmtId="208" fontId="30" fillId="0" borderId="0" applyFont="0" applyFill="0" applyBorder="0" applyAlignment="0" applyProtection="0"/>
    <xf numFmtId="0" fontId="41" fillId="0" borderId="0"/>
    <xf numFmtId="0" fontId="41" fillId="0" borderId="0"/>
    <xf numFmtId="37" fontId="42" fillId="0" borderId="0"/>
    <xf numFmtId="0" fontId="43" fillId="0" borderId="0"/>
    <xf numFmtId="0" fontId="3" fillId="0" borderId="0" applyFill="0" applyBorder="0" applyAlignment="0"/>
    <xf numFmtId="193" fontId="44" fillId="0" borderId="0" applyFill="0" applyBorder="0" applyAlignment="0"/>
    <xf numFmtId="180" fontId="3" fillId="0" borderId="0" applyFill="0" applyBorder="0" applyAlignment="0"/>
    <xf numFmtId="188" fontId="3" fillId="0" borderId="0" applyFill="0" applyBorder="0" applyAlignment="0"/>
    <xf numFmtId="195" fontId="3"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45" fillId="0" borderId="0"/>
    <xf numFmtId="43" fontId="1" fillId="0" borderId="0" applyFont="0" applyFill="0" applyBorder="0" applyAlignment="0" applyProtection="0"/>
    <xf numFmtId="190" fontId="4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87" fontId="31" fillId="0" borderId="0"/>
    <xf numFmtId="166" fontId="3" fillId="0" borderId="0" applyFont="0" applyFill="0" applyBorder="0" applyAlignment="0" applyProtection="0"/>
    <xf numFmtId="3" fontId="3" fillId="0" borderId="0" applyFont="0" applyFill="0" applyBorder="0" applyAlignment="0" applyProtection="0"/>
    <xf numFmtId="0" fontId="47" fillId="0" borderId="0" applyNumberFormat="0" applyAlignment="0">
      <alignment horizontal="left"/>
    </xf>
    <xf numFmtId="193" fontId="44" fillId="0" borderId="0" applyFont="0" applyFill="0" applyBorder="0" applyAlignment="0" applyProtection="0"/>
    <xf numFmtId="178" fontId="48" fillId="0" borderId="0" applyFont="0" applyFill="0" applyBorder="0" applyAlignment="0" applyProtection="0"/>
    <xf numFmtId="185" fontId="31" fillId="0" borderId="0"/>
    <xf numFmtId="0" fontId="3" fillId="0" borderId="0" applyFont="0" applyFill="0" applyBorder="0" applyAlignment="0" applyProtection="0"/>
    <xf numFmtId="14" fontId="49" fillId="0" borderId="0" applyFill="0" applyBorder="0" applyAlignment="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86" fontId="31" fillId="0" borderId="0"/>
    <xf numFmtId="0" fontId="50" fillId="0" borderId="0">
      <alignment vertical="top" wrapText="1"/>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51" fillId="0" borderId="0" applyNumberFormat="0" applyAlignment="0">
      <alignment horizontal="left"/>
    </xf>
    <xf numFmtId="213" fontId="52" fillId="0" borderId="0">
      <protection locked="0"/>
    </xf>
    <xf numFmtId="213" fontId="52" fillId="0" borderId="0">
      <protection locked="0"/>
    </xf>
    <xf numFmtId="218" fontId="105" fillId="0" borderId="0" applyFont="0" applyFill="0" applyBorder="0" applyAlignment="0" applyProtection="0"/>
    <xf numFmtId="218" fontId="3" fillId="0" borderId="0" applyFont="0" applyFill="0" applyBorder="0" applyAlignment="0" applyProtection="0"/>
    <xf numFmtId="4" fontId="53" fillId="0" borderId="0">
      <protection locked="0"/>
    </xf>
    <xf numFmtId="214" fontId="53" fillId="0" borderId="0">
      <protection locked="0"/>
    </xf>
    <xf numFmtId="2" fontId="3" fillId="0" borderId="0" applyFont="0" applyFill="0" applyBorder="0" applyAlignment="0" applyProtection="0"/>
    <xf numFmtId="0" fontId="54" fillId="0" borderId="0" applyNumberFormat="0" applyFill="0" applyBorder="0" applyAlignment="0" applyProtection="0"/>
    <xf numFmtId="0" fontId="55" fillId="0" borderId="0" applyNumberFormat="0" applyFill="0" applyBorder="0" applyProtection="0">
      <alignment vertical="center"/>
    </xf>
    <xf numFmtId="0" fontId="56" fillId="0" borderId="0" applyNumberFormat="0" applyFill="0" applyBorder="0" applyAlignment="0" applyProtection="0"/>
    <xf numFmtId="0" fontId="57" fillId="0" borderId="0" applyNumberFormat="0" applyFill="0" applyBorder="0" applyProtection="0">
      <alignment vertical="center"/>
    </xf>
    <xf numFmtId="0" fontId="58" fillId="0" borderId="0" applyNumberFormat="0" applyFill="0" applyBorder="0" applyAlignment="0" applyProtection="0"/>
    <xf numFmtId="0" fontId="56" fillId="0" borderId="0" applyNumberFormat="0" applyFill="0" applyBorder="0" applyAlignment="0" applyProtection="0"/>
    <xf numFmtId="212" fontId="59" fillId="0" borderId="1" applyNumberFormat="0" applyFill="0" applyBorder="0" applyAlignment="0" applyProtection="0"/>
    <xf numFmtId="0" fontId="60" fillId="0" borderId="0" applyNumberFormat="0" applyFill="0" applyBorder="0" applyAlignment="0" applyProtection="0"/>
    <xf numFmtId="38" fontId="61" fillId="2" borderId="0" applyNumberFormat="0" applyBorder="0" applyAlignment="0" applyProtection="0"/>
    <xf numFmtId="206" fontId="26" fillId="2" borderId="0" applyBorder="0" applyProtection="0"/>
    <xf numFmtId="0" fontId="62" fillId="0" borderId="0" applyNumberFormat="0" applyFont="0" applyBorder="0" applyAlignment="0">
      <alignment horizontal="left" vertical="center"/>
    </xf>
    <xf numFmtId="0" fontId="63" fillId="0" borderId="0">
      <alignment horizontal="left"/>
    </xf>
    <xf numFmtId="0" fontId="64" fillId="0" borderId="2" applyNumberFormat="0" applyAlignment="0" applyProtection="0">
      <alignment horizontal="left" vertical="center"/>
    </xf>
    <xf numFmtId="0" fontId="64" fillId="0" borderId="3">
      <alignment horizontal="left" vertical="center"/>
    </xf>
    <xf numFmtId="0" fontId="65" fillId="0" borderId="0" applyProtection="0"/>
    <xf numFmtId="0" fontId="64" fillId="0" borderId="0" applyProtection="0"/>
    <xf numFmtId="0" fontId="66" fillId="0" borderId="0"/>
    <xf numFmtId="10" fontId="61" fillId="3" borderId="4" applyNumberFormat="0" applyBorder="0" applyAlignment="0" applyProtection="0"/>
    <xf numFmtId="0" fontId="2" fillId="0" borderId="0" applyNumberFormat="0" applyFont="0" applyFill="0" applyBorder="0" applyProtection="0">
      <alignment horizontal="left" vertical="center"/>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3" fontId="30" fillId="0" borderId="3">
      <alignment horizontal="centerContinuous"/>
    </xf>
    <xf numFmtId="38" fontId="67" fillId="0" borderId="0" applyFont="0" applyFill="0" applyBorder="0" applyAlignment="0" applyProtection="0"/>
    <xf numFmtId="40" fontId="67" fillId="0" borderId="0" applyFont="0" applyFill="0" applyBorder="0" applyAlignment="0" applyProtection="0"/>
    <xf numFmtId="38" fontId="67" fillId="0" borderId="0" applyFont="0" applyFill="0" applyBorder="0" applyAlignment="0" applyProtection="0"/>
    <xf numFmtId="40" fontId="67" fillId="0" borderId="0" applyFont="0" applyFill="0" applyBorder="0" applyAlignment="0" applyProtection="0"/>
    <xf numFmtId="0" fontId="68" fillId="0" borderId="5"/>
    <xf numFmtId="189" fontId="69" fillId="0" borderId="6"/>
    <xf numFmtId="189" fontId="3" fillId="0" borderId="6"/>
    <xf numFmtId="181" fontId="48" fillId="0" borderId="0" applyFont="0" applyFill="0" applyBorder="0" applyAlignment="0" applyProtection="0"/>
    <xf numFmtId="174" fontId="48" fillId="0" borderId="0" applyFont="0" applyFill="0" applyBorder="0" applyAlignment="0" applyProtection="0"/>
    <xf numFmtId="215" fontId="53" fillId="0" borderId="0">
      <protection locked="0"/>
    </xf>
    <xf numFmtId="167" fontId="67" fillId="0" borderId="0" applyFont="0" applyFill="0" applyBorder="0" applyAlignment="0" applyProtection="0"/>
    <xf numFmtId="168" fontId="67" fillId="0" borderId="0" applyFont="0" applyFill="0" applyBorder="0" applyAlignment="0" applyProtection="0"/>
    <xf numFmtId="215" fontId="53" fillId="0" borderId="0">
      <protection locked="0"/>
    </xf>
    <xf numFmtId="217" fontId="70" fillId="0" borderId="0" applyFont="0" applyFill="0" applyBorder="0" applyAlignment="0" applyProtection="0"/>
    <xf numFmtId="215" fontId="71" fillId="0" borderId="0">
      <protection locked="0"/>
    </xf>
    <xf numFmtId="0" fontId="24" fillId="0" borderId="0" applyNumberFormat="0" applyFont="0" applyFill="0" applyAlignment="0"/>
    <xf numFmtId="0" fontId="2" fillId="0" borderId="0"/>
    <xf numFmtId="37" fontId="72" fillId="0" borderId="0"/>
    <xf numFmtId="182" fontId="73" fillId="0" borderId="0"/>
    <xf numFmtId="0" fontId="74" fillId="0" borderId="0"/>
    <xf numFmtId="0" fontId="28" fillId="0" borderId="0"/>
    <xf numFmtId="0" fontId="4" fillId="0" borderId="0"/>
    <xf numFmtId="0" fontId="4" fillId="0" borderId="0"/>
    <xf numFmtId="0" fontId="4" fillId="0" borderId="0"/>
    <xf numFmtId="0" fontId="4" fillId="0" borderId="0"/>
    <xf numFmtId="0" fontId="69" fillId="0" borderId="0"/>
    <xf numFmtId="0" fontId="27" fillId="0" borderId="0"/>
    <xf numFmtId="0" fontId="3" fillId="0" borderId="0"/>
    <xf numFmtId="0" fontId="3" fillId="0" borderId="0"/>
    <xf numFmtId="0" fontId="10" fillId="0" borderId="0"/>
    <xf numFmtId="0" fontId="23" fillId="0" borderId="0"/>
    <xf numFmtId="0" fontId="76" fillId="0" borderId="0">
      <alignment horizontal="left" vertical="top"/>
    </xf>
    <xf numFmtId="205" fontId="77" fillId="0" borderId="0" applyFont="0" applyFill="0" applyBorder="0" applyProtection="0">
      <alignment vertical="top" wrapText="1"/>
    </xf>
    <xf numFmtId="0" fontId="78" fillId="0" borderId="0" applyNumberFormat="0" applyFill="0" applyBorder="0" applyAlignment="0" applyProtection="0"/>
    <xf numFmtId="0" fontId="78" fillId="0" borderId="0" applyNumberFormat="0" applyFill="0" applyBorder="0" applyAlignment="0" applyProtection="0"/>
    <xf numFmtId="0" fontId="3" fillId="0" borderId="0" applyFont="0" applyFill="0" applyBorder="0" applyAlignment="0" applyProtection="0"/>
    <xf numFmtId="0" fontId="2" fillId="0" borderId="0"/>
    <xf numFmtId="195" fontId="3" fillId="0" borderId="0" applyFont="0" applyFill="0" applyBorder="0" applyAlignment="0" applyProtection="0"/>
    <xf numFmtId="191" fontId="3" fillId="0" borderId="0" applyFont="0" applyFill="0" applyBorder="0" applyAlignment="0" applyProtection="0"/>
    <xf numFmtId="10"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7" fillId="0" borderId="7" applyNumberFormat="0" applyBorder="0"/>
    <xf numFmtId="216" fontId="53" fillId="0" borderId="0">
      <protection locked="0"/>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79" fillId="0" borderId="0"/>
    <xf numFmtId="0" fontId="67" fillId="0" borderId="0" applyNumberFormat="0" applyFont="0" applyFill="0" applyBorder="0" applyAlignment="0" applyProtection="0">
      <alignment horizontal="left"/>
    </xf>
    <xf numFmtId="0" fontId="46" fillId="0" borderId="5">
      <alignment horizontal="center"/>
    </xf>
    <xf numFmtId="0" fontId="3" fillId="0" borderId="0"/>
    <xf numFmtId="211" fontId="3" fillId="0" borderId="0" applyNumberFormat="0" applyFill="0" applyBorder="0" applyAlignment="0" applyProtection="0">
      <alignment horizontal="left"/>
    </xf>
    <xf numFmtId="3" fontId="75" fillId="0" borderId="8">
      <alignment horizontal="right" wrapText="1"/>
    </xf>
    <xf numFmtId="3" fontId="80" fillId="0" borderId="0"/>
    <xf numFmtId="0" fontId="3" fillId="4" borderId="0"/>
    <xf numFmtId="0" fontId="81" fillId="0" borderId="0" applyNumberFormat="0" applyFill="0" applyBorder="0" applyAlignment="0" applyProtection="0"/>
    <xf numFmtId="14" fontId="31" fillId="0" borderId="0"/>
    <xf numFmtId="0" fontId="82" fillId="0" borderId="0"/>
    <xf numFmtId="0" fontId="68" fillId="0" borderId="0"/>
    <xf numFmtId="40" fontId="83" fillId="0" borderId="0" applyBorder="0">
      <alignment horizontal="right"/>
    </xf>
    <xf numFmtId="0" fontId="84" fillId="0" borderId="0"/>
    <xf numFmtId="202" fontId="75"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199" fontId="85"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203" fontId="87" fillId="2" borderId="10" applyFont="0" applyFill="0" applyBorder="0"/>
    <xf numFmtId="49" fontId="49" fillId="0" borderId="0" applyFill="0" applyBorder="0" applyAlignment="0"/>
    <xf numFmtId="0" fontId="3" fillId="0" borderId="0" applyFill="0" applyBorder="0" applyAlignment="0"/>
    <xf numFmtId="196" fontId="3" fillId="0" borderId="0" applyFill="0" applyBorder="0" applyAlignment="0"/>
    <xf numFmtId="201" fontId="88" fillId="0" borderId="9">
      <alignment horizontal="center"/>
    </xf>
    <xf numFmtId="0" fontId="78" fillId="0" borderId="0" applyNumberFormat="0" applyFill="0" applyBorder="0" applyAlignment="0" applyProtection="0"/>
    <xf numFmtId="200" fontId="89" fillId="0" borderId="0"/>
    <xf numFmtId="204" fontId="89" fillId="0" borderId="4"/>
    <xf numFmtId="0" fontId="90" fillId="0" borderId="0"/>
    <xf numFmtId="5" fontId="92" fillId="0" borderId="11">
      <alignment horizontal="left" vertical="top"/>
    </xf>
    <xf numFmtId="5" fontId="81" fillId="0" borderId="11">
      <alignment horizontal="left" vertical="top"/>
    </xf>
    <xf numFmtId="0" fontId="93" fillId="0" borderId="11">
      <alignment horizontal="left" vertical="center"/>
    </xf>
    <xf numFmtId="0" fontId="22" fillId="5" borderId="4">
      <alignment horizontal="left" vertical="center"/>
    </xf>
    <xf numFmtId="192" fontId="91" fillId="0" borderId="12">
      <alignment horizontal="left" vertical="top"/>
    </xf>
    <xf numFmtId="189" fontId="3" fillId="0" borderId="0" applyFont="0" applyFill="0" applyBorder="0" applyAlignment="0" applyProtection="0"/>
    <xf numFmtId="190" fontId="3" fillId="0" borderId="0" applyFont="0" applyFill="0" applyBorder="0" applyAlignment="0" applyProtection="0"/>
    <xf numFmtId="0" fontId="70" fillId="0" borderId="0" applyNumberFormat="0" applyFont="0" applyFill="0" applyBorder="0" applyProtection="0">
      <alignment horizontal="center" vertical="center" wrapText="1"/>
    </xf>
    <xf numFmtId="0" fontId="3" fillId="0" borderId="0" applyFont="0" applyFill="0" applyBorder="0" applyAlignment="0" applyProtection="0"/>
    <xf numFmtId="0" fontId="3" fillId="0" borderId="0" applyFont="0" applyFill="0" applyBorder="0" applyAlignment="0" applyProtection="0"/>
    <xf numFmtId="0" fontId="94" fillId="0" borderId="0" applyNumberFormat="0" applyFill="0" applyBorder="0" applyAlignment="0" applyProtection="0"/>
    <xf numFmtId="169" fontId="95" fillId="0" borderId="0" applyFont="0" applyFill="0" applyBorder="0" applyAlignment="0" applyProtection="0"/>
    <xf numFmtId="170" fontId="95" fillId="0" borderId="0" applyFont="0" applyFill="0" applyBorder="0" applyAlignment="0" applyProtection="0"/>
    <xf numFmtId="0" fontId="95" fillId="0" borderId="0"/>
    <xf numFmtId="0" fontId="96" fillId="0" borderId="0" applyFont="0" applyFill="0" applyBorder="0" applyAlignment="0" applyProtection="0"/>
    <xf numFmtId="0" fontId="96" fillId="0" borderId="0" applyFont="0" applyFill="0" applyBorder="0" applyAlignment="0" applyProtection="0"/>
    <xf numFmtId="0" fontId="10" fillId="0" borderId="0">
      <alignment vertical="center"/>
    </xf>
    <xf numFmtId="40" fontId="97" fillId="0" borderId="0" applyFont="0" applyFill="0" applyBorder="0" applyAlignment="0" applyProtection="0"/>
    <xf numFmtId="38" fontId="97" fillId="0" borderId="0" applyFont="0" applyFill="0" applyBorder="0" applyAlignment="0" applyProtection="0"/>
    <xf numFmtId="0" fontId="97" fillId="0" borderId="0" applyFont="0" applyFill="0" applyBorder="0" applyAlignment="0" applyProtection="0"/>
    <xf numFmtId="0" fontId="97" fillId="0" borderId="0" applyFont="0" applyFill="0" applyBorder="0" applyAlignment="0" applyProtection="0"/>
    <xf numFmtId="9" fontId="98" fillId="0" borderId="0" applyBorder="0" applyAlignment="0" applyProtection="0"/>
    <xf numFmtId="0" fontId="99"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1" fillId="0" borderId="0" applyFont="0" applyFill="0" applyBorder="0" applyAlignment="0" applyProtection="0"/>
    <xf numFmtId="0" fontId="101" fillId="0" borderId="0" applyFont="0" applyFill="0" applyBorder="0" applyAlignment="0" applyProtection="0"/>
    <xf numFmtId="42" fontId="3" fillId="0" borderId="0" applyFont="0" applyFill="0" applyBorder="0" applyAlignment="0" applyProtection="0"/>
    <xf numFmtId="44" fontId="3" fillId="0" borderId="0" applyFont="0" applyFill="0" applyBorder="0" applyAlignment="0" applyProtection="0"/>
    <xf numFmtId="0" fontId="102" fillId="0" borderId="0"/>
    <xf numFmtId="0" fontId="24" fillId="0" borderId="0"/>
    <xf numFmtId="164" fontId="34" fillId="0" borderId="0" applyFont="0" applyFill="0" applyBorder="0" applyAlignment="0" applyProtection="0"/>
    <xf numFmtId="165" fontId="34"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98" fontId="103" fillId="0" borderId="0"/>
    <xf numFmtId="169" fontId="34" fillId="0" borderId="0" applyFont="0" applyFill="0" applyBorder="0" applyAlignment="0" applyProtection="0"/>
    <xf numFmtId="6" fontId="35" fillId="0" borderId="0" applyFont="0" applyFill="0" applyBorder="0" applyAlignment="0" applyProtection="0"/>
    <xf numFmtId="170" fontId="34"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43" fontId="116" fillId="0" borderId="0" applyFont="0" applyFill="0" applyBorder="0" applyAlignment="0" applyProtection="0"/>
    <xf numFmtId="9" fontId="116" fillId="0" borderId="0" applyFont="0" applyFill="0" applyBorder="0" applyAlignment="0" applyProtection="0"/>
    <xf numFmtId="21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21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0" fillId="0" borderId="0"/>
    <xf numFmtId="9" fontId="130" fillId="0" borderId="0" applyFont="0" applyFill="0" applyBorder="0" applyAlignment="0" applyProtection="0"/>
    <xf numFmtId="0" fontId="3" fillId="0" borderId="0"/>
  </cellStyleXfs>
  <cellXfs count="546">
    <xf numFmtId="0" fontId="0" fillId="0" borderId="0" xfId="0"/>
    <xf numFmtId="0" fontId="2"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171"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5" fillId="0" borderId="0" xfId="0" applyFont="1" applyAlignment="1">
      <alignment horizontal="center" vertical="center" wrapText="1"/>
    </xf>
    <xf numFmtId="0" fontId="10" fillId="0" borderId="0" xfId="0" applyFont="1"/>
    <xf numFmtId="0" fontId="10" fillId="0" borderId="0" xfId="131"/>
    <xf numFmtId="0" fontId="9" fillId="0" borderId="0" xfId="131" applyFont="1"/>
    <xf numFmtId="0" fontId="10" fillId="0" borderId="0" xfId="0" applyFont="1" applyAlignment="1">
      <alignment vertical="center"/>
    </xf>
    <xf numFmtId="0" fontId="10" fillId="0" borderId="4" xfId="0" applyFont="1" applyBorder="1" applyAlignment="1">
      <alignment horizontal="center" vertical="center"/>
    </xf>
    <xf numFmtId="0" fontId="10" fillId="0" borderId="0" xfId="0" applyFont="1" applyAlignment="1">
      <alignment vertical="center" wrapText="1"/>
    </xf>
    <xf numFmtId="0" fontId="10" fillId="0" borderId="0" xfId="129" applyFont="1" applyAlignment="1">
      <alignment horizontal="center" vertical="center" wrapText="1"/>
    </xf>
    <xf numFmtId="0" fontId="12" fillId="0" borderId="0" xfId="129" applyFont="1" applyAlignment="1">
      <alignment horizontal="left" vertical="center" wrapText="1"/>
    </xf>
    <xf numFmtId="0" fontId="9" fillId="0" borderId="0" xfId="129" applyFont="1" applyAlignment="1">
      <alignment horizontal="center" vertical="center" wrapText="1"/>
    </xf>
    <xf numFmtId="171" fontId="9" fillId="0" borderId="0" xfId="129" applyNumberFormat="1" applyFont="1" applyAlignment="1">
      <alignment horizontal="center" vertical="center" wrapText="1"/>
    </xf>
    <xf numFmtId="0" fontId="11" fillId="0" borderId="4" xfId="0" applyFont="1" applyBorder="1" applyAlignment="1">
      <alignment horizontal="left" vertical="center" wrapText="1"/>
    </xf>
    <xf numFmtId="1" fontId="11" fillId="0" borderId="4" xfId="0" applyNumberFormat="1" applyFont="1" applyBorder="1" applyAlignment="1">
      <alignment horizontal="center" vertical="center"/>
    </xf>
    <xf numFmtId="0" fontId="11" fillId="0" borderId="4" xfId="0" applyFont="1" applyBorder="1" applyAlignment="1">
      <alignment horizontal="center" vertical="center"/>
    </xf>
    <xf numFmtId="171" fontId="11"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 fontId="11" fillId="0" borderId="4" xfId="0" applyNumberFormat="1" applyFont="1" applyBorder="1" applyAlignment="1">
      <alignment horizontal="center" vertical="center" wrapText="1"/>
    </xf>
    <xf numFmtId="0" fontId="2" fillId="0" borderId="4" xfId="0" applyFont="1" applyBorder="1" applyAlignment="1">
      <alignment vertical="center" wrapText="1"/>
    </xf>
    <xf numFmtId="172" fontId="17" fillId="0" borderId="4" xfId="129" applyNumberFormat="1" applyFont="1" applyBorder="1" applyAlignment="1">
      <alignment horizontal="center" vertical="center" wrapText="1"/>
    </xf>
    <xf numFmtId="172" fontId="17" fillId="0" borderId="4" xfId="0" applyNumberFormat="1" applyFont="1" applyBorder="1" applyAlignment="1">
      <alignment horizontal="center" vertical="center" wrapText="1"/>
    </xf>
    <xf numFmtId="172" fontId="17" fillId="0" borderId="4" xfId="0" applyNumberFormat="1" applyFont="1" applyBorder="1" applyAlignment="1">
      <alignment vertical="center" wrapText="1"/>
    </xf>
    <xf numFmtId="172" fontId="17" fillId="0" borderId="0" xfId="0" applyNumberFormat="1" applyFont="1" applyAlignment="1">
      <alignment vertical="center" wrapText="1"/>
    </xf>
    <xf numFmtId="0" fontId="22" fillId="0" borderId="0" xfId="0" applyFont="1" applyAlignment="1">
      <alignment horizontal="center"/>
    </xf>
    <xf numFmtId="0" fontId="22" fillId="0" borderId="0" xfId="0" applyFont="1"/>
    <xf numFmtId="0" fontId="23" fillId="0" borderId="0" xfId="0" applyFont="1"/>
    <xf numFmtId="173" fontId="22" fillId="0" borderId="0" xfId="40" applyNumberFormat="1" applyFont="1" applyFill="1"/>
    <xf numFmtId="0" fontId="9" fillId="0" borderId="4" xfId="0" applyFont="1" applyBorder="1" applyAlignment="1">
      <alignment horizontal="center" vertical="center"/>
    </xf>
    <xf numFmtId="0" fontId="10" fillId="0" borderId="4" xfId="0" applyFont="1" applyBorder="1" applyAlignment="1">
      <alignment horizontal="left" vertical="center" wrapText="1"/>
    </xf>
    <xf numFmtId="173" fontId="9" fillId="0" borderId="4" xfId="40" applyNumberFormat="1" applyFont="1" applyFill="1" applyBorder="1" applyAlignment="1">
      <alignment horizontal="right" vertical="center"/>
    </xf>
    <xf numFmtId="173" fontId="9" fillId="0" borderId="4" xfId="40" applyNumberFormat="1" applyFont="1" applyFill="1" applyBorder="1" applyAlignment="1">
      <alignment horizontal="center" vertical="center"/>
    </xf>
    <xf numFmtId="173" fontId="10" fillId="0" borderId="0" xfId="40" applyNumberFormat="1" applyFont="1" applyFill="1" applyAlignment="1">
      <alignment vertical="center"/>
    </xf>
    <xf numFmtId="0" fontId="24" fillId="0" borderId="0" xfId="0" applyFont="1"/>
    <xf numFmtId="0" fontId="19" fillId="0" borderId="0" xfId="0" applyFont="1"/>
    <xf numFmtId="0" fontId="19" fillId="0" borderId="0" xfId="0" applyFont="1" applyAlignment="1">
      <alignment horizontal="center"/>
    </xf>
    <xf numFmtId="172" fontId="9" fillId="0" borderId="0" xfId="131" applyNumberFormat="1" applyFont="1" applyAlignment="1">
      <alignment horizontal="center"/>
    </xf>
    <xf numFmtId="172" fontId="9" fillId="0" borderId="0" xfId="131" applyNumberFormat="1" applyFont="1" applyAlignment="1">
      <alignment horizontal="left" vertical="center"/>
    </xf>
    <xf numFmtId="0" fontId="11" fillId="0" borderId="12" xfId="0" applyFont="1" applyBorder="1" applyAlignment="1">
      <alignment horizontal="center" vertical="center" wrapText="1"/>
    </xf>
    <xf numFmtId="2" fontId="11" fillId="0" borderId="4" xfId="0" applyNumberFormat="1" applyFont="1" applyBorder="1" applyAlignment="1">
      <alignment horizontal="center" vertical="center"/>
    </xf>
    <xf numFmtId="0" fontId="9" fillId="0" borderId="13" xfId="129" applyFont="1" applyBorder="1" applyAlignment="1">
      <alignment horizontal="right" vertical="center" wrapText="1"/>
    </xf>
    <xf numFmtId="0" fontId="9" fillId="0" borderId="13" xfId="129" applyFont="1" applyBorder="1" applyAlignment="1">
      <alignment vertical="center" wrapText="1"/>
    </xf>
    <xf numFmtId="171" fontId="21" fillId="0" borderId="0" xfId="0" applyNumberFormat="1" applyFont="1" applyAlignment="1">
      <alignment vertical="center" wrapText="1"/>
    </xf>
    <xf numFmtId="172" fontId="17" fillId="0" borderId="0" xfId="129" applyNumberFormat="1" applyFont="1" applyAlignment="1">
      <alignment horizontal="center" vertical="center" wrapText="1"/>
    </xf>
    <xf numFmtId="172" fontId="17" fillId="0" borderId="0" xfId="0" applyNumberFormat="1" applyFont="1" applyAlignment="1">
      <alignment horizontal="center" vertical="center" wrapText="1"/>
    </xf>
    <xf numFmtId="0" fontId="10" fillId="0" borderId="4" xfId="0" applyFont="1" applyBorder="1" applyAlignment="1">
      <alignment horizontal="center" vertical="center" wrapText="1"/>
    </xf>
    <xf numFmtId="172" fontId="10" fillId="0" borderId="4" xfId="40" applyNumberFormat="1" applyFont="1" applyFill="1" applyBorder="1" applyAlignment="1">
      <alignment horizontal="center" vertical="center"/>
    </xf>
    <xf numFmtId="173" fontId="107" fillId="0" borderId="0" xfId="40" applyNumberFormat="1" applyFont="1" applyFill="1"/>
    <xf numFmtId="0" fontId="108" fillId="0" borderId="0" xfId="0" applyFont="1"/>
    <xf numFmtId="0" fontId="109" fillId="0" borderId="0" xfId="0" applyFont="1"/>
    <xf numFmtId="0" fontId="109" fillId="0" borderId="0" xfId="131" applyFont="1" applyAlignment="1">
      <alignment horizontal="left" vertical="center"/>
    </xf>
    <xf numFmtId="172" fontId="110" fillId="0" borderId="4" xfId="131" applyNumberFormat="1" applyFont="1" applyBorder="1" applyAlignment="1">
      <alignment horizontal="center" vertical="center"/>
    </xf>
    <xf numFmtId="172" fontId="110" fillId="0" borderId="4" xfId="131" applyNumberFormat="1" applyFont="1" applyBorder="1" applyAlignment="1">
      <alignment horizontal="left" vertical="center" wrapText="1"/>
    </xf>
    <xf numFmtId="0" fontId="110" fillId="0" borderId="0" xfId="131" applyFont="1"/>
    <xf numFmtId="174" fontId="111" fillId="0" borderId="0" xfId="40" applyNumberFormat="1" applyFont="1" applyFill="1" applyBorder="1" applyAlignment="1">
      <alignment horizontal="right"/>
    </xf>
    <xf numFmtId="174" fontId="113" fillId="0" borderId="0" xfId="40" applyNumberFormat="1" applyFont="1" applyFill="1" applyBorder="1" applyAlignment="1">
      <alignment horizontal="right"/>
    </xf>
    <xf numFmtId="174" fontId="111" fillId="0" borderId="0" xfId="40" applyNumberFormat="1" applyFont="1" applyFill="1" applyBorder="1" applyAlignment="1">
      <alignment horizontal="center"/>
    </xf>
    <xf numFmtId="43" fontId="111" fillId="0" borderId="0" xfId="40" applyFont="1" applyFill="1" applyBorder="1" applyAlignment="1">
      <alignment horizontal="right"/>
    </xf>
    <xf numFmtId="173" fontId="114" fillId="0" borderId="0" xfId="40" applyNumberFormat="1" applyFont="1" applyFill="1" applyBorder="1" applyAlignment="1">
      <alignment horizontal="center"/>
    </xf>
    <xf numFmtId="173" fontId="10" fillId="0" borderId="0" xfId="236" applyNumberFormat="1" applyFont="1" applyFill="1"/>
    <xf numFmtId="174" fontId="10" fillId="0" borderId="0" xfId="236" applyNumberFormat="1" applyFont="1" applyFill="1" applyAlignment="1">
      <alignment horizontal="center" vertical="center"/>
    </xf>
    <xf numFmtId="173" fontId="10" fillId="0" borderId="0" xfId="236" applyNumberFormat="1" applyFont="1" applyFill="1" applyAlignment="1">
      <alignment horizontal="center" vertical="center"/>
    </xf>
    <xf numFmtId="173" fontId="10" fillId="0" borderId="0" xfId="239" applyNumberFormat="1" applyFont="1" applyFill="1" applyAlignment="1">
      <alignment horizontal="center" vertical="center"/>
    </xf>
    <xf numFmtId="3" fontId="110" fillId="0" borderId="4" xfId="131" applyNumberFormat="1" applyFont="1" applyBorder="1" applyAlignment="1">
      <alignment horizontal="center" vertical="center"/>
    </xf>
    <xf numFmtId="3" fontId="117" fillId="0" borderId="4" xfId="131" applyNumberFormat="1" applyFont="1" applyBorder="1" applyAlignment="1">
      <alignment horizontal="center" vertical="center"/>
    </xf>
    <xf numFmtId="0" fontId="117" fillId="0" borderId="0" xfId="131" applyFont="1"/>
    <xf numFmtId="0" fontId="117" fillId="0" borderId="0" xfId="131" applyFont="1" applyAlignment="1">
      <alignment wrapText="1"/>
    </xf>
    <xf numFmtId="0" fontId="117" fillId="0" borderId="0" xfId="131" applyFont="1" applyAlignment="1">
      <alignment horizontal="center"/>
    </xf>
    <xf numFmtId="172" fontId="110" fillId="0" borderId="0" xfId="131" applyNumberFormat="1" applyFont="1" applyAlignment="1">
      <alignment vertical="center"/>
    </xf>
    <xf numFmtId="172" fontId="110" fillId="0" borderId="0" xfId="131" applyNumberFormat="1" applyFont="1" applyAlignment="1">
      <alignment vertical="center" wrapText="1"/>
    </xf>
    <xf numFmtId="172" fontId="117" fillId="0" borderId="0" xfId="131" applyNumberFormat="1" applyFont="1" applyAlignment="1">
      <alignment horizontal="center" vertical="center"/>
    </xf>
    <xf numFmtId="0" fontId="117" fillId="0" borderId="0" xfId="131" applyFont="1" applyAlignment="1">
      <alignment vertical="center"/>
    </xf>
    <xf numFmtId="172" fontId="110" fillId="0" borderId="4" xfId="131" applyNumberFormat="1" applyFont="1" applyBorder="1" applyAlignment="1">
      <alignment horizontal="center" vertical="center" wrapText="1"/>
    </xf>
    <xf numFmtId="176" fontId="118" fillId="0" borderId="4" xfId="131" applyNumberFormat="1" applyFont="1" applyBorder="1" applyAlignment="1">
      <alignment horizontal="center" vertical="center"/>
    </xf>
    <xf numFmtId="176" fontId="118" fillId="0" borderId="4" xfId="131" quotePrefix="1" applyNumberFormat="1" applyFont="1" applyBorder="1" applyAlignment="1">
      <alignment horizontal="center" vertical="center" wrapText="1"/>
    </xf>
    <xf numFmtId="176" fontId="118" fillId="0" borderId="4" xfId="131" quotePrefix="1" applyNumberFormat="1" applyFont="1" applyBorder="1" applyAlignment="1">
      <alignment horizontal="center" vertical="center"/>
    </xf>
    <xf numFmtId="0" fontId="110" fillId="0" borderId="0" xfId="131" applyFont="1" applyAlignment="1">
      <alignment horizontal="center"/>
    </xf>
    <xf numFmtId="172" fontId="110" fillId="0" borderId="4" xfId="131" applyNumberFormat="1" applyFont="1" applyBorder="1" applyAlignment="1">
      <alignment horizontal="left" vertical="center"/>
    </xf>
    <xf numFmtId="0" fontId="110" fillId="0" borderId="4" xfId="131" applyFont="1" applyBorder="1"/>
    <xf numFmtId="3" fontId="110" fillId="0" borderId="4" xfId="131" applyNumberFormat="1" applyFont="1" applyBorder="1" applyAlignment="1">
      <alignment horizontal="right" vertical="center"/>
    </xf>
    <xf numFmtId="0" fontId="110" fillId="0" borderId="4" xfId="131" applyFont="1" applyBorder="1" applyAlignment="1">
      <alignment vertical="center"/>
    </xf>
    <xf numFmtId="172" fontId="117" fillId="0" borderId="4" xfId="131" applyNumberFormat="1" applyFont="1" applyBorder="1" applyAlignment="1">
      <alignment horizontal="center" vertical="center"/>
    </xf>
    <xf numFmtId="9" fontId="117" fillId="0" borderId="4" xfId="131" applyNumberFormat="1" applyFont="1" applyBorder="1" applyAlignment="1">
      <alignment horizontal="center" vertical="center"/>
    </xf>
    <xf numFmtId="173" fontId="110" fillId="0" borderId="4" xfId="131" applyNumberFormat="1" applyFont="1" applyBorder="1" applyAlignment="1">
      <alignment vertical="center" shrinkToFit="1"/>
    </xf>
    <xf numFmtId="172" fontId="117" fillId="0" borderId="4" xfId="131" applyNumberFormat="1" applyFont="1" applyBorder="1" applyAlignment="1">
      <alignment horizontal="center" vertical="center" wrapText="1"/>
    </xf>
    <xf numFmtId="3" fontId="110" fillId="0" borderId="0" xfId="130" applyNumberFormat="1" applyFont="1" applyAlignment="1">
      <alignment horizontal="right" vertical="center" wrapText="1"/>
    </xf>
    <xf numFmtId="172" fontId="117" fillId="0" borderId="0" xfId="131" applyNumberFormat="1" applyFont="1"/>
    <xf numFmtId="172" fontId="110" fillId="0" borderId="0" xfId="131" applyNumberFormat="1" applyFont="1" applyAlignment="1">
      <alignment horizontal="center" vertical="center" wrapText="1"/>
    </xf>
    <xf numFmtId="172" fontId="117" fillId="0" borderId="0" xfId="131" applyNumberFormat="1" applyFont="1" applyAlignment="1">
      <alignment horizontal="center"/>
    </xf>
    <xf numFmtId="172" fontId="117" fillId="0" borderId="0" xfId="131" applyNumberFormat="1" applyFont="1" applyAlignment="1">
      <alignment horizontal="left" vertical="center" wrapText="1"/>
    </xf>
    <xf numFmtId="172" fontId="117" fillId="0" borderId="0" xfId="131" applyNumberFormat="1" applyFont="1" applyAlignment="1">
      <alignment horizontal="right" vertical="center"/>
    </xf>
    <xf numFmtId="0" fontId="110" fillId="0" borderId="0" xfId="131" applyFont="1" applyAlignment="1">
      <alignment wrapText="1"/>
    </xf>
    <xf numFmtId="172" fontId="110" fillId="0" borderId="0" xfId="131" applyNumberFormat="1" applyFont="1" applyAlignment="1">
      <alignment horizontal="left" vertical="center" wrapText="1"/>
    </xf>
    <xf numFmtId="0" fontId="118" fillId="0" borderId="0" xfId="131" applyFont="1"/>
    <xf numFmtId="0" fontId="118" fillId="0" borderId="0" xfId="131" applyFont="1" applyAlignment="1">
      <alignment wrapText="1"/>
    </xf>
    <xf numFmtId="0" fontId="118" fillId="0" borderId="0" xfId="131" applyFont="1" applyAlignment="1">
      <alignment horizontal="center"/>
    </xf>
    <xf numFmtId="0" fontId="120" fillId="0" borderId="0" xfId="131" applyFont="1"/>
    <xf numFmtId="0" fontId="117" fillId="0" borderId="0" xfId="131" applyFont="1" applyAlignment="1">
      <alignment horizontal="left" wrapText="1"/>
    </xf>
    <xf numFmtId="0" fontId="117" fillId="0" borderId="0" xfId="131" applyFont="1" applyAlignment="1">
      <alignment horizontal="left"/>
    </xf>
    <xf numFmtId="0" fontId="121" fillId="0" borderId="4" xfId="237" applyFont="1" applyBorder="1" applyAlignment="1">
      <alignment horizontal="center" vertical="center" wrapText="1"/>
    </xf>
    <xf numFmtId="173" fontId="117" fillId="0" borderId="4" xfId="236" quotePrefix="1" applyNumberFormat="1" applyFont="1" applyFill="1" applyBorder="1" applyAlignment="1">
      <alignment horizontal="right" vertical="center"/>
    </xf>
    <xf numFmtId="171" fontId="10" fillId="0" borderId="0" xfId="236" applyNumberFormat="1" applyFont="1" applyFill="1"/>
    <xf numFmtId="173" fontId="9" fillId="0" borderId="0" xfId="236" applyNumberFormat="1" applyFont="1" applyFill="1" applyAlignment="1">
      <alignment vertical="center" wrapText="1"/>
    </xf>
    <xf numFmtId="173" fontId="26" fillId="0" borderId="4" xfId="236" applyNumberFormat="1" applyFont="1" applyFill="1" applyBorder="1" applyAlignment="1">
      <alignment horizontal="center" vertical="center" wrapText="1"/>
    </xf>
    <xf numFmtId="173" fontId="26" fillId="0" borderId="4" xfId="236" applyNumberFormat="1" applyFont="1" applyFill="1" applyBorder="1" applyAlignment="1">
      <alignment vertical="center" wrapText="1"/>
    </xf>
    <xf numFmtId="171" fontId="26" fillId="0" borderId="4" xfId="236" applyNumberFormat="1" applyFont="1" applyFill="1" applyBorder="1" applyAlignment="1">
      <alignment horizontal="center" vertical="center" wrapText="1"/>
    </xf>
    <xf numFmtId="0" fontId="122" fillId="0" borderId="4" xfId="131" applyFont="1" applyBorder="1" applyAlignment="1">
      <alignment vertical="center" wrapText="1"/>
    </xf>
    <xf numFmtId="171" fontId="122" fillId="0" borderId="4" xfId="236" applyNumberFormat="1" applyFont="1" applyFill="1" applyBorder="1" applyAlignment="1">
      <alignment horizontal="center" vertical="center"/>
    </xf>
    <xf numFmtId="173" fontId="122" fillId="0" borderId="4" xfId="236" applyNumberFormat="1" applyFont="1" applyFill="1" applyBorder="1" applyAlignment="1">
      <alignment vertical="center" wrapText="1"/>
    </xf>
    <xf numFmtId="171" fontId="122" fillId="0" borderId="4" xfId="236" applyNumberFormat="1" applyFont="1" applyFill="1" applyBorder="1" applyAlignment="1">
      <alignment horizontal="center" vertical="center" shrinkToFit="1"/>
    </xf>
    <xf numFmtId="0" fontId="122" fillId="0" borderId="4" xfId="237" applyFont="1" applyBorder="1" applyAlignment="1">
      <alignment vertical="center" wrapText="1"/>
    </xf>
    <xf numFmtId="3" fontId="122" fillId="0" borderId="4" xfId="236" applyNumberFormat="1" applyFont="1" applyFill="1" applyBorder="1" applyAlignment="1">
      <alignment horizontal="right" vertical="center" shrinkToFit="1"/>
    </xf>
    <xf numFmtId="175" fontId="26" fillId="0" borderId="4" xfId="236" applyNumberFormat="1" applyFont="1" applyFill="1" applyBorder="1" applyAlignment="1">
      <alignment horizontal="left" vertical="center" wrapText="1"/>
    </xf>
    <xf numFmtId="43" fontId="26" fillId="0" borderId="4" xfId="236" applyFont="1" applyFill="1" applyBorder="1" applyAlignment="1">
      <alignment horizontal="center" vertical="center"/>
    </xf>
    <xf numFmtId="174" fontId="26" fillId="0" borderId="4" xfId="236" applyNumberFormat="1" applyFont="1" applyFill="1" applyBorder="1" applyAlignment="1">
      <alignment horizontal="center" vertical="center"/>
    </xf>
    <xf numFmtId="173" fontId="26" fillId="0" borderId="4" xfId="236" applyNumberFormat="1" applyFont="1" applyFill="1" applyBorder="1" applyAlignment="1">
      <alignment vertical="center"/>
    </xf>
    <xf numFmtId="171" fontId="26" fillId="0" borderId="4" xfId="236" applyNumberFormat="1" applyFont="1" applyFill="1" applyBorder="1" applyAlignment="1">
      <alignment horizontal="right" vertical="center"/>
    </xf>
    <xf numFmtId="173" fontId="26" fillId="0" borderId="4" xfId="236" applyNumberFormat="1" applyFont="1" applyFill="1" applyBorder="1" applyAlignment="1">
      <alignment horizontal="right" vertical="center" wrapText="1"/>
    </xf>
    <xf numFmtId="173" fontId="26" fillId="0" borderId="4" xfId="236" applyNumberFormat="1" applyFont="1" applyFill="1" applyBorder="1" applyAlignment="1">
      <alignment horizontal="right" vertical="center"/>
    </xf>
    <xf numFmtId="0" fontId="9" fillId="0" borderId="4" xfId="0" applyFont="1" applyBorder="1" applyAlignment="1">
      <alignment horizontal="center" vertical="center" wrapText="1"/>
    </xf>
    <xf numFmtId="0" fontId="109" fillId="0" borderId="4" xfId="0" applyFont="1" applyBorder="1" applyAlignment="1">
      <alignment horizontal="center" vertical="center" wrapText="1"/>
    </xf>
    <xf numFmtId="173" fontId="10" fillId="0" borderId="4" xfId="40" applyNumberFormat="1" applyFont="1" applyFill="1" applyBorder="1" applyAlignment="1">
      <alignment horizontal="center" vertical="center" wrapText="1"/>
    </xf>
    <xf numFmtId="173" fontId="106" fillId="0" borderId="4" xfId="40" applyNumberFormat="1" applyFont="1" applyFill="1" applyBorder="1" applyAlignment="1">
      <alignment horizontal="center" vertical="center" wrapText="1"/>
    </xf>
    <xf numFmtId="174" fontId="26" fillId="0" borderId="4" xfId="236" applyNumberFormat="1" applyFont="1" applyFill="1" applyBorder="1" applyAlignment="1">
      <alignment horizontal="center" vertical="center" wrapText="1"/>
    </xf>
    <xf numFmtId="174" fontId="117" fillId="0" borderId="0" xfId="40" applyNumberFormat="1" applyFont="1" applyFill="1" applyBorder="1" applyAlignment="1">
      <alignment horizontal="right"/>
    </xf>
    <xf numFmtId="174" fontId="117" fillId="0" borderId="0" xfId="40" applyNumberFormat="1" applyFont="1" applyFill="1" applyBorder="1" applyAlignment="1">
      <alignment horizontal="center"/>
    </xf>
    <xf numFmtId="43" fontId="117" fillId="0" borderId="0" xfId="40" applyFont="1" applyFill="1" applyBorder="1" applyAlignment="1">
      <alignment horizontal="right"/>
    </xf>
    <xf numFmtId="173" fontId="110" fillId="0" borderId="0" xfId="40" applyNumberFormat="1" applyFont="1" applyFill="1" applyBorder="1" applyAlignment="1">
      <alignment horizontal="center"/>
    </xf>
    <xf numFmtId="173" fontId="10" fillId="0" borderId="15" xfId="40" applyNumberFormat="1" applyFont="1" applyFill="1" applyBorder="1" applyAlignment="1">
      <alignment horizontal="center" vertical="center" wrapText="1"/>
    </xf>
    <xf numFmtId="3" fontId="119" fillId="0" borderId="4" xfId="131" applyNumberFormat="1" applyFont="1" applyBorder="1" applyAlignment="1">
      <alignment horizontal="center" vertical="center"/>
    </xf>
    <xf numFmtId="173" fontId="111" fillId="0" borderId="4" xfId="46" applyNumberFormat="1" applyFont="1" applyFill="1" applyBorder="1" applyAlignment="1">
      <alignment horizontal="right" vertical="center"/>
    </xf>
    <xf numFmtId="0" fontId="114" fillId="0" borderId="4" xfId="131" applyFont="1" applyBorder="1" applyAlignment="1">
      <alignment horizontal="center" vertical="center" wrapText="1"/>
    </xf>
    <xf numFmtId="0" fontId="114" fillId="0" borderId="4" xfId="131" applyFont="1" applyBorder="1" applyAlignment="1">
      <alignment horizontal="center" vertical="center"/>
    </xf>
    <xf numFmtId="173" fontId="111" fillId="0" borderId="4" xfId="46" quotePrefix="1" applyNumberFormat="1" applyFont="1" applyFill="1" applyBorder="1" applyAlignment="1">
      <alignment vertical="center"/>
    </xf>
    <xf numFmtId="173" fontId="114" fillId="0" borderId="4" xfId="46" applyNumberFormat="1" applyFont="1" applyFill="1" applyBorder="1" applyAlignment="1">
      <alignment horizontal="right" vertical="center"/>
    </xf>
    <xf numFmtId="0" fontId="111" fillId="0" borderId="4" xfId="0" applyFont="1" applyBorder="1" applyAlignment="1">
      <alignment horizontal="center" vertical="center"/>
    </xf>
    <xf numFmtId="172" fontId="111" fillId="0" borderId="4" xfId="0" applyNumberFormat="1" applyFont="1" applyBorder="1" applyAlignment="1">
      <alignment horizontal="center" vertical="center"/>
    </xf>
    <xf numFmtId="174" fontId="111" fillId="0" borderId="4" xfId="46" applyNumberFormat="1" applyFont="1" applyFill="1" applyBorder="1" applyAlignment="1">
      <alignment horizontal="center" vertical="center" wrapText="1"/>
    </xf>
    <xf numFmtId="173" fontId="111" fillId="0" borderId="4" xfId="40" applyNumberFormat="1" applyFont="1" applyFill="1" applyBorder="1" applyAlignment="1">
      <alignment horizontal="right" vertical="center"/>
    </xf>
    <xf numFmtId="43" fontId="114" fillId="0" borderId="4" xfId="40" applyFont="1" applyFill="1" applyBorder="1" applyAlignment="1">
      <alignment horizontal="right" vertical="center"/>
    </xf>
    <xf numFmtId="174" fontId="114" fillId="0" borderId="4" xfId="40" applyNumberFormat="1" applyFont="1" applyFill="1" applyBorder="1" applyAlignment="1">
      <alignment horizontal="right" vertical="center"/>
    </xf>
    <xf numFmtId="172" fontId="114" fillId="0" borderId="0" xfId="40" applyNumberFormat="1" applyFont="1" applyFill="1" applyAlignment="1"/>
    <xf numFmtId="173" fontId="114" fillId="0" borderId="0" xfId="40" applyNumberFormat="1" applyFont="1" applyFill="1" applyAlignment="1">
      <alignment vertical="center"/>
    </xf>
    <xf numFmtId="173" fontId="19" fillId="0" borderId="15" xfId="40" applyNumberFormat="1" applyFont="1" applyFill="1" applyBorder="1" applyAlignment="1">
      <alignment horizontal="center" vertical="center" wrapText="1"/>
    </xf>
    <xf numFmtId="171" fontId="111" fillId="0" borderId="4" xfId="236" applyNumberFormat="1" applyFont="1" applyFill="1" applyBorder="1" applyAlignment="1">
      <alignment horizontal="center" vertical="center"/>
    </xf>
    <xf numFmtId="173" fontId="111" fillId="0" borderId="4" xfId="236" applyNumberFormat="1" applyFont="1" applyFill="1" applyBorder="1" applyAlignment="1">
      <alignment horizontal="right" vertical="center"/>
    </xf>
    <xf numFmtId="3" fontId="119" fillId="0" borderId="4" xfId="131" applyNumberFormat="1" applyFont="1" applyBorder="1" applyAlignment="1">
      <alignment horizontal="center" vertical="center" wrapText="1"/>
    </xf>
    <xf numFmtId="0" fontId="119" fillId="0" borderId="4" xfId="128" applyFont="1" applyBorder="1" applyAlignment="1">
      <alignment horizontal="left" vertical="center" wrapText="1"/>
    </xf>
    <xf numFmtId="173" fontId="119" fillId="0" borderId="4" xfId="40" applyNumberFormat="1" applyFont="1" applyFill="1" applyBorder="1" applyAlignment="1">
      <alignment horizontal="right" vertical="center"/>
    </xf>
    <xf numFmtId="172" fontId="114" fillId="0" borderId="0" xfId="40" applyNumberFormat="1" applyFont="1" applyFill="1" applyBorder="1" applyAlignment="1"/>
    <xf numFmtId="174" fontId="114" fillId="0" borderId="0" xfId="40" applyNumberFormat="1" applyFont="1" applyFill="1" applyBorder="1" applyAlignment="1">
      <alignment horizontal="right" vertical="center"/>
    </xf>
    <xf numFmtId="171" fontId="114" fillId="0" borderId="4" xfId="40" applyNumberFormat="1" applyFont="1" applyFill="1" applyBorder="1" applyAlignment="1">
      <alignment horizontal="center" vertical="center"/>
    </xf>
    <xf numFmtId="0" fontId="110" fillId="0" borderId="0" xfId="131" applyFont="1" applyAlignment="1">
      <alignment horizontal="center" vertical="center"/>
    </xf>
    <xf numFmtId="171" fontId="19" fillId="0" borderId="15" xfId="40" applyNumberFormat="1" applyFont="1" applyFill="1" applyBorder="1" applyAlignment="1">
      <alignment horizontal="center" vertical="center" wrapText="1"/>
    </xf>
    <xf numFmtId="0" fontId="118" fillId="0" borderId="0" xfId="131" applyFont="1" applyAlignment="1">
      <alignment vertical="center"/>
    </xf>
    <xf numFmtId="0" fontId="110" fillId="0" borderId="0" xfId="131" applyFont="1" applyAlignment="1">
      <alignment vertical="center"/>
    </xf>
    <xf numFmtId="0" fontId="12" fillId="0" borderId="0" xfId="0" applyFont="1" applyAlignment="1">
      <alignment horizontal="center" vertical="center"/>
    </xf>
    <xf numFmtId="173" fontId="128" fillId="0" borderId="0" xfId="40" applyNumberFormat="1" applyFont="1" applyFill="1" applyBorder="1" applyAlignment="1">
      <alignment horizontal="center" vertical="center"/>
    </xf>
    <xf numFmtId="0" fontId="10" fillId="0" borderId="4" xfId="0" applyFont="1" applyBorder="1" applyAlignment="1">
      <alignment vertical="center" wrapText="1"/>
    </xf>
    <xf numFmtId="172" fontId="10" fillId="0" borderId="4" xfId="0" applyNumberFormat="1" applyFont="1" applyBorder="1" applyAlignment="1">
      <alignment horizontal="right" vertical="center"/>
    </xf>
    <xf numFmtId="174" fontId="129" fillId="0" borderId="4" xfId="40" applyNumberFormat="1" applyFont="1" applyFill="1" applyBorder="1" applyAlignment="1">
      <alignment horizontal="right" vertical="center"/>
    </xf>
    <xf numFmtId="171" fontId="129" fillId="0" borderId="4" xfId="40" applyNumberFormat="1" applyFont="1" applyFill="1" applyBorder="1" applyAlignment="1">
      <alignment horizontal="center" vertical="center"/>
    </xf>
    <xf numFmtId="173" fontId="129" fillId="0" borderId="4" xfId="40" applyNumberFormat="1" applyFont="1" applyFill="1" applyBorder="1" applyAlignment="1">
      <alignment horizontal="right" vertical="center"/>
    </xf>
    <xf numFmtId="0" fontId="109" fillId="0" borderId="4" xfId="131" applyFont="1" applyBorder="1" applyAlignment="1">
      <alignment horizontal="center" vertical="center"/>
    </xf>
    <xf numFmtId="0" fontId="114" fillId="0" borderId="4" xfId="131" applyFont="1" applyBorder="1" applyAlignment="1">
      <alignment horizontal="left" vertical="center"/>
    </xf>
    <xf numFmtId="171" fontId="111" fillId="0" borderId="4" xfId="236" applyNumberFormat="1" applyFont="1" applyFill="1" applyBorder="1" applyAlignment="1">
      <alignment horizontal="right" vertical="center"/>
    </xf>
    <xf numFmtId="174" fontId="122" fillId="0" borderId="4" xfId="236" applyNumberFormat="1" applyFont="1" applyFill="1" applyBorder="1" applyAlignment="1">
      <alignment horizontal="center" vertical="center" wrapText="1"/>
    </xf>
    <xf numFmtId="171" fontId="122" fillId="0" borderId="4" xfId="236" applyNumberFormat="1" applyFont="1" applyFill="1" applyBorder="1" applyAlignment="1">
      <alignment horizontal="center" vertical="center" wrapText="1"/>
    </xf>
    <xf numFmtId="173" fontId="122" fillId="0" borderId="4" xfId="236" applyNumberFormat="1" applyFont="1" applyFill="1" applyBorder="1" applyAlignment="1">
      <alignment horizontal="center" vertical="center" wrapText="1"/>
    </xf>
    <xf numFmtId="0" fontId="10" fillId="6" borderId="4" xfId="0" applyFont="1" applyFill="1" applyBorder="1" applyAlignment="1">
      <alignment vertical="center" wrapText="1"/>
    </xf>
    <xf numFmtId="173" fontId="114" fillId="0" borderId="4" xfId="236" applyNumberFormat="1" applyFont="1" applyFill="1" applyBorder="1" applyAlignment="1">
      <alignment horizontal="right" vertical="center"/>
    </xf>
    <xf numFmtId="173" fontId="131" fillId="0" borderId="15" xfId="40" applyNumberFormat="1" applyFont="1" applyFill="1" applyBorder="1" applyAlignment="1">
      <alignment horizontal="center" vertical="center" wrapText="1"/>
    </xf>
    <xf numFmtId="173" fontId="10" fillId="0" borderId="4" xfId="40" applyNumberFormat="1" applyFont="1" applyFill="1" applyBorder="1" applyAlignment="1">
      <alignment horizontal="right" vertical="center" wrapText="1"/>
    </xf>
    <xf numFmtId="9" fontId="122" fillId="0" borderId="4" xfId="239" applyFont="1" applyFill="1" applyBorder="1" applyAlignment="1">
      <alignment horizontal="center" vertical="center" wrapText="1"/>
    </xf>
    <xf numFmtId="9" fontId="122" fillId="7" borderId="4" xfId="239" applyFont="1" applyFill="1" applyBorder="1" applyAlignment="1">
      <alignment horizontal="center" vertical="center" wrapText="1"/>
    </xf>
    <xf numFmtId="173" fontId="122" fillId="0" borderId="4" xfId="40" applyNumberFormat="1" applyFont="1" applyFill="1" applyBorder="1" applyAlignment="1">
      <alignment horizontal="right" vertical="center" wrapText="1"/>
    </xf>
    <xf numFmtId="9" fontId="122" fillId="0" borderId="4" xfId="275" applyFont="1" applyFill="1" applyBorder="1" applyAlignment="1">
      <alignment horizontal="center" vertical="center" wrapText="1"/>
    </xf>
    <xf numFmtId="3" fontId="10" fillId="0" borderId="4" xfId="249" applyNumberFormat="1" applyFont="1" applyBorder="1" applyAlignment="1">
      <alignment horizontal="right" vertical="center" shrinkToFit="1"/>
    </xf>
    <xf numFmtId="0" fontId="112" fillId="0" borderId="0" xfId="131" applyFont="1" applyAlignment="1">
      <alignment horizontal="center"/>
    </xf>
    <xf numFmtId="0" fontId="112" fillId="0" borderId="0" xfId="131" applyFont="1"/>
    <xf numFmtId="0" fontId="111" fillId="0" borderId="0" xfId="131" applyFont="1"/>
    <xf numFmtId="0" fontId="113" fillId="0" borderId="0" xfId="131" applyFont="1"/>
    <xf numFmtId="3" fontId="111" fillId="0" borderId="4" xfId="0" applyNumberFormat="1" applyFont="1" applyBorder="1" applyAlignment="1">
      <alignment horizontal="center" vertical="center"/>
    </xf>
    <xf numFmtId="171" fontId="111" fillId="0" borderId="4" xfId="0" applyNumberFormat="1" applyFont="1" applyBorder="1" applyAlignment="1">
      <alignment horizontal="center" vertical="center"/>
    </xf>
    <xf numFmtId="0" fontId="111" fillId="0" borderId="4" xfId="123" applyFont="1" applyBorder="1" applyAlignment="1">
      <alignment horizontal="center" vertical="center" wrapText="1"/>
    </xf>
    <xf numFmtId="0" fontId="113" fillId="0" borderId="0" xfId="131" applyFont="1" applyAlignment="1">
      <alignment horizontal="center" vertical="center"/>
    </xf>
    <xf numFmtId="172" fontId="111" fillId="0" borderId="4" xfId="0" applyNumberFormat="1" applyFont="1" applyBorder="1" applyAlignment="1">
      <alignment horizontal="right" vertical="center"/>
    </xf>
    <xf numFmtId="173" fontId="113" fillId="0" borderId="0" xfId="131" applyNumberFormat="1" applyFont="1" applyAlignment="1">
      <alignment horizontal="center" vertical="center"/>
    </xf>
    <xf numFmtId="172" fontId="10" fillId="0" borderId="4" xfId="0" applyNumberFormat="1" applyFont="1" applyBorder="1" applyAlignment="1">
      <alignment horizontal="center" vertical="center"/>
    </xf>
    <xf numFmtId="0" fontId="114" fillId="0" borderId="4" xfId="131" applyFont="1" applyBorder="1"/>
    <xf numFmtId="0" fontId="115" fillId="0" borderId="0" xfId="131" applyFont="1"/>
    <xf numFmtId="0" fontId="114" fillId="0" borderId="0" xfId="131" applyFont="1" applyAlignment="1">
      <alignment horizontal="center"/>
    </xf>
    <xf numFmtId="172" fontId="111" fillId="0" borderId="0" xfId="131" applyNumberFormat="1" applyFont="1"/>
    <xf numFmtId="0" fontId="126" fillId="0" borderId="0" xfId="131" applyFont="1" applyAlignment="1">
      <alignment horizontal="center" vertical="center"/>
    </xf>
    <xf numFmtId="3" fontId="111" fillId="0" borderId="0" xfId="131" applyNumberFormat="1" applyFont="1"/>
    <xf numFmtId="0" fontId="126" fillId="0" borderId="0" xfId="131" applyFont="1" applyAlignment="1">
      <alignment vertical="center"/>
    </xf>
    <xf numFmtId="0" fontId="114" fillId="0" borderId="0" xfId="131" applyFont="1" applyAlignment="1">
      <alignment vertical="center"/>
    </xf>
    <xf numFmtId="172" fontId="114" fillId="0" borderId="0" xfId="131" applyNumberFormat="1" applyFont="1" applyAlignment="1">
      <alignment vertical="center"/>
    </xf>
    <xf numFmtId="0" fontId="111" fillId="0" borderId="21" xfId="0" applyFont="1" applyBorder="1" applyAlignment="1">
      <alignment horizontal="center" vertical="center"/>
    </xf>
    <xf numFmtId="0" fontId="111" fillId="0" borderId="22" xfId="0" applyFont="1" applyBorder="1" applyAlignment="1">
      <alignment horizontal="center" vertical="center"/>
    </xf>
    <xf numFmtId="173" fontId="114" fillId="6" borderId="4" xfId="236" applyNumberFormat="1" applyFont="1" applyFill="1" applyBorder="1" applyAlignment="1">
      <alignment horizontal="right" vertical="center"/>
    </xf>
    <xf numFmtId="172" fontId="111" fillId="0" borderId="4" xfId="40" applyNumberFormat="1" applyFont="1" applyFill="1" applyBorder="1" applyAlignment="1">
      <alignment horizontal="center" vertical="center"/>
    </xf>
    <xf numFmtId="173" fontId="111" fillId="0" borderId="4" xfId="236" quotePrefix="1" applyNumberFormat="1" applyFont="1" applyFill="1" applyBorder="1" applyAlignment="1">
      <alignment vertical="center"/>
    </xf>
    <xf numFmtId="171" fontId="10" fillId="0" borderId="4" xfId="236" applyNumberFormat="1" applyFont="1" applyFill="1" applyBorder="1" applyAlignment="1">
      <alignment horizontal="center" vertical="center" wrapText="1"/>
    </xf>
    <xf numFmtId="173" fontId="10" fillId="0" borderId="4" xfId="236" applyNumberFormat="1" applyFont="1" applyFill="1" applyBorder="1" applyAlignment="1">
      <alignment horizontal="center" vertical="center" wrapText="1"/>
    </xf>
    <xf numFmtId="171" fontId="117" fillId="0" borderId="4" xfId="236" applyNumberFormat="1" applyFont="1" applyFill="1" applyBorder="1" applyAlignment="1">
      <alignment horizontal="center" vertical="center" wrapText="1"/>
    </xf>
    <xf numFmtId="173" fontId="117" fillId="0" borderId="4" xfId="40" applyNumberFormat="1" applyFont="1" applyFill="1" applyBorder="1" applyAlignment="1">
      <alignment horizontal="right" vertical="center" wrapText="1"/>
    </xf>
    <xf numFmtId="9" fontId="117" fillId="0" borderId="4" xfId="239" applyFont="1" applyFill="1" applyBorder="1" applyAlignment="1">
      <alignment horizontal="center" vertical="center" wrapText="1"/>
    </xf>
    <xf numFmtId="173" fontId="117" fillId="0" borderId="4" xfId="236" applyNumberFormat="1" applyFont="1" applyFill="1" applyBorder="1" applyAlignment="1">
      <alignment horizontal="center" vertical="center" wrapText="1"/>
    </xf>
    <xf numFmtId="172" fontId="117" fillId="0" borderId="0" xfId="236" applyNumberFormat="1" applyFont="1" applyFill="1" applyAlignment="1">
      <alignment horizontal="right"/>
    </xf>
    <xf numFmtId="9" fontId="117" fillId="0" borderId="0" xfId="239" applyFont="1" applyFill="1"/>
    <xf numFmtId="175" fontId="117" fillId="0" borderId="0" xfId="236" applyNumberFormat="1" applyFont="1" applyFill="1" applyAlignment="1">
      <alignment horizontal="right"/>
    </xf>
    <xf numFmtId="173" fontId="120" fillId="0" borderId="0" xfId="236" applyNumberFormat="1" applyFont="1" applyFill="1" applyAlignment="1">
      <alignment horizontal="right"/>
    </xf>
    <xf numFmtId="172" fontId="117" fillId="0" borderId="0" xfId="236" applyNumberFormat="1" applyFont="1" applyFill="1" applyAlignment="1">
      <alignment horizontal="right" vertical="center"/>
    </xf>
    <xf numFmtId="172" fontId="117" fillId="0" borderId="0" xfId="239" applyNumberFormat="1" applyFont="1" applyFill="1" applyAlignment="1">
      <alignment vertical="center"/>
    </xf>
    <xf numFmtId="173" fontId="120" fillId="0" borderId="0" xfId="236" applyNumberFormat="1" applyFont="1" applyFill="1" applyAlignment="1">
      <alignment horizontal="right" vertical="center"/>
    </xf>
    <xf numFmtId="172" fontId="110" fillId="0" borderId="4" xfId="239" applyNumberFormat="1" applyFont="1" applyFill="1" applyBorder="1" applyAlignment="1">
      <alignment horizontal="center" vertical="center" wrapText="1"/>
    </xf>
    <xf numFmtId="172" fontId="110" fillId="0" borderId="4" xfId="236" applyNumberFormat="1" applyFont="1" applyFill="1" applyBorder="1" applyAlignment="1">
      <alignment horizontal="center" vertical="center" wrapText="1"/>
    </xf>
    <xf numFmtId="173" fontId="110" fillId="0" borderId="4" xfId="236" applyNumberFormat="1" applyFont="1" applyFill="1" applyBorder="1" applyAlignment="1">
      <alignment horizontal="center" vertical="center" wrapText="1"/>
    </xf>
    <xf numFmtId="173" fontId="110" fillId="0" borderId="4" xfId="236" applyNumberFormat="1" applyFont="1" applyFill="1" applyBorder="1" applyAlignment="1">
      <alignment vertical="center"/>
    </xf>
    <xf numFmtId="49" fontId="122" fillId="0" borderId="4" xfId="130" applyNumberFormat="1" applyFont="1" applyBorder="1" applyAlignment="1">
      <alignment horizontal="left" vertical="center" wrapText="1"/>
    </xf>
    <xf numFmtId="2" fontId="122" fillId="0" borderId="4" xfId="51" applyNumberFormat="1" applyFont="1" applyFill="1" applyBorder="1" applyAlignment="1">
      <alignment horizontal="center" vertical="center" wrapText="1" shrinkToFit="1"/>
    </xf>
    <xf numFmtId="9" fontId="122" fillId="0" borderId="4" xfId="131" applyNumberFormat="1" applyFont="1" applyBorder="1" applyAlignment="1">
      <alignment horizontal="center" vertical="center"/>
    </xf>
    <xf numFmtId="173" fontId="122" fillId="0" borderId="4" xfId="51" applyNumberFormat="1" applyFont="1" applyFill="1" applyBorder="1" applyAlignment="1">
      <alignment horizontal="center" vertical="center" wrapText="1" shrinkToFit="1"/>
    </xf>
    <xf numFmtId="173" fontId="117" fillId="0" borderId="4" xfId="236" applyNumberFormat="1" applyFont="1" applyFill="1" applyBorder="1" applyAlignment="1">
      <alignment horizontal="right" vertical="center"/>
    </xf>
    <xf numFmtId="172" fontId="110" fillId="0" borderId="4" xfId="236" applyNumberFormat="1" applyFont="1" applyFill="1" applyBorder="1" applyAlignment="1">
      <alignment horizontal="right" vertical="center"/>
    </xf>
    <xf numFmtId="172" fontId="110" fillId="0" borderId="4" xfId="239" applyNumberFormat="1" applyFont="1" applyFill="1" applyBorder="1" applyAlignment="1">
      <alignment horizontal="center" vertical="center"/>
    </xf>
    <xf numFmtId="0" fontId="117" fillId="0" borderId="4" xfId="237" applyFont="1" applyBorder="1" applyAlignment="1">
      <alignment vertical="center" wrapText="1"/>
    </xf>
    <xf numFmtId="177" fontId="110" fillId="0" borderId="4" xfId="236" quotePrefix="1" applyNumberFormat="1" applyFont="1" applyFill="1" applyBorder="1" applyAlignment="1">
      <alignment horizontal="right" vertical="center"/>
    </xf>
    <xf numFmtId="173" fontId="119" fillId="0" borderId="4" xfId="236" applyNumberFormat="1" applyFont="1" applyFill="1" applyBorder="1" applyAlignment="1">
      <alignment horizontal="center" vertical="center"/>
    </xf>
    <xf numFmtId="173" fontId="110" fillId="0" borderId="4" xfId="236" quotePrefix="1" applyNumberFormat="1" applyFont="1" applyFill="1" applyBorder="1" applyAlignment="1">
      <alignment horizontal="right" vertical="center"/>
    </xf>
    <xf numFmtId="3" fontId="110" fillId="0" borderId="0" xfId="131" applyNumberFormat="1" applyFont="1"/>
    <xf numFmtId="49" fontId="124" fillId="0" borderId="4" xfId="130" applyNumberFormat="1" applyFont="1" applyBorder="1" applyAlignment="1">
      <alignment horizontal="left" vertical="center" wrapText="1"/>
    </xf>
    <xf numFmtId="173" fontId="122" fillId="0" borderId="4" xfId="240" applyNumberFormat="1" applyFont="1" applyFill="1" applyBorder="1" applyAlignment="1">
      <alignment horizontal="center" vertical="center" wrapText="1"/>
    </xf>
    <xf numFmtId="171" fontId="122" fillId="0" borderId="4" xfId="51" applyNumberFormat="1" applyFont="1" applyFill="1" applyBorder="1" applyAlignment="1">
      <alignment horizontal="center" vertical="center" wrapText="1" shrinkToFit="1"/>
    </xf>
    <xf numFmtId="173" fontId="119" fillId="0" borderId="4" xfId="236" quotePrefix="1" applyNumberFormat="1" applyFont="1" applyFill="1" applyBorder="1" applyAlignment="1">
      <alignment horizontal="right" vertical="center"/>
    </xf>
    <xf numFmtId="3" fontId="117" fillId="0" borderId="4" xfId="236" applyNumberFormat="1" applyFont="1" applyFill="1" applyBorder="1" applyAlignment="1">
      <alignment horizontal="center" vertical="center"/>
    </xf>
    <xf numFmtId="173" fontId="110" fillId="0" borderId="4" xfId="236" applyNumberFormat="1" applyFont="1" applyFill="1" applyBorder="1" applyAlignment="1">
      <alignment horizontal="right" vertical="center"/>
    </xf>
    <xf numFmtId="172" fontId="110" fillId="0" borderId="0" xfId="239" applyNumberFormat="1" applyFont="1" applyFill="1" applyAlignment="1">
      <alignment vertical="center"/>
    </xf>
    <xf numFmtId="172" fontId="117" fillId="0" borderId="0" xfId="239" applyNumberFormat="1" applyFont="1" applyFill="1"/>
    <xf numFmtId="173" fontId="110" fillId="0" borderId="0" xfId="236" applyNumberFormat="1" applyFont="1" applyFill="1"/>
    <xf numFmtId="172" fontId="117" fillId="0" borderId="0" xfId="239" applyNumberFormat="1" applyFont="1" applyFill="1" applyAlignment="1">
      <alignment horizontal="center"/>
    </xf>
    <xf numFmtId="172" fontId="118" fillId="0" borderId="0" xfId="236" applyNumberFormat="1" applyFont="1" applyFill="1" applyAlignment="1">
      <alignment horizontal="right"/>
    </xf>
    <xf numFmtId="9" fontId="118" fillId="0" borderId="0" xfId="239" applyFont="1" applyFill="1"/>
    <xf numFmtId="175" fontId="118" fillId="0" borderId="0" xfId="236" applyNumberFormat="1" applyFont="1" applyFill="1" applyAlignment="1">
      <alignment horizontal="right"/>
    </xf>
    <xf numFmtId="173" fontId="118" fillId="0" borderId="0" xfId="236" applyNumberFormat="1" applyFont="1" applyFill="1" applyAlignment="1"/>
    <xf numFmtId="172" fontId="110" fillId="0" borderId="0" xfId="236" applyNumberFormat="1" applyFont="1" applyFill="1" applyAlignment="1">
      <alignment horizontal="right"/>
    </xf>
    <xf numFmtId="9" fontId="110" fillId="0" borderId="0" xfId="239" applyFont="1" applyFill="1"/>
    <xf numFmtId="175" fontId="110" fillId="0" borderId="0" xfId="236" applyNumberFormat="1" applyFont="1" applyFill="1" applyAlignment="1">
      <alignment horizontal="right"/>
    </xf>
    <xf numFmtId="173" fontId="117" fillId="0" borderId="0" xfId="236" applyNumberFormat="1" applyFont="1" applyFill="1" applyAlignment="1"/>
    <xf numFmtId="9" fontId="117" fillId="0" borderId="0" xfId="239" applyFont="1" applyFill="1" applyAlignment="1">
      <alignment horizontal="left"/>
    </xf>
    <xf numFmtId="173" fontId="117" fillId="0" borderId="0" xfId="236" applyNumberFormat="1" applyFont="1" applyFill="1" applyAlignment="1">
      <alignment horizontal="left"/>
    </xf>
    <xf numFmtId="0" fontId="9" fillId="0" borderId="0" xfId="0" applyFont="1" applyAlignment="1">
      <alignment horizontal="center" vertical="center" wrapText="1"/>
    </xf>
    <xf numFmtId="0" fontId="69" fillId="0" borderId="0" xfId="127"/>
    <xf numFmtId="0" fontId="12" fillId="0" borderId="0" xfId="127" applyFont="1" applyAlignment="1">
      <alignment horizontal="right"/>
    </xf>
    <xf numFmtId="0" fontId="104" fillId="0" borderId="0" xfId="127" applyFont="1"/>
    <xf numFmtId="0" fontId="104" fillId="0" borderId="0" xfId="127" applyFont="1" applyAlignment="1">
      <alignment wrapText="1"/>
    </xf>
    <xf numFmtId="2" fontId="104" fillId="0" borderId="0" xfId="127" applyNumberFormat="1" applyFont="1" applyAlignment="1">
      <alignment wrapText="1"/>
    </xf>
    <xf numFmtId="172" fontId="9" fillId="0" borderId="0" xfId="0" applyNumberFormat="1" applyFont="1" applyAlignment="1">
      <alignment horizontal="center" vertical="center" wrapText="1"/>
    </xf>
    <xf numFmtId="0" fontId="9" fillId="0" borderId="0" xfId="129" applyFont="1" applyAlignment="1">
      <alignment vertical="center" wrapText="1"/>
    </xf>
    <xf numFmtId="0" fontId="9" fillId="0" borderId="12" xfId="127" applyFont="1" applyBorder="1" applyAlignment="1">
      <alignment horizontal="center" vertical="center" wrapText="1"/>
    </xf>
    <xf numFmtId="0" fontId="29" fillId="0" borderId="0" xfId="127" applyFont="1"/>
    <xf numFmtId="0" fontId="29" fillId="0" borderId="0" xfId="127" applyFont="1" applyAlignment="1">
      <alignment wrapText="1"/>
    </xf>
    <xf numFmtId="2" fontId="29" fillId="0" borderId="0" xfId="127" applyNumberFormat="1" applyFont="1" applyAlignment="1">
      <alignment wrapText="1"/>
    </xf>
    <xf numFmtId="0" fontId="9" fillId="0" borderId="4" xfId="127" applyFont="1" applyBorder="1" applyAlignment="1">
      <alignment horizontal="center" vertical="center" wrapText="1"/>
    </xf>
    <xf numFmtId="171" fontId="10" fillId="0" borderId="16" xfId="127" applyNumberFormat="1" applyFont="1" applyBorder="1" applyAlignment="1">
      <alignment horizontal="center" vertical="center" wrapText="1"/>
    </xf>
    <xf numFmtId="2" fontId="10" fillId="0" borderId="15" xfId="127" applyNumberFormat="1" applyFont="1" applyBorder="1" applyAlignment="1">
      <alignment horizontal="center" vertical="center" wrapText="1"/>
    </xf>
    <xf numFmtId="3" fontId="9" fillId="0" borderId="4" xfId="127" applyNumberFormat="1" applyFont="1" applyBorder="1" applyAlignment="1">
      <alignment vertical="center"/>
    </xf>
    <xf numFmtId="171" fontId="10" fillId="0" borderId="15" xfId="0" applyNumberFormat="1" applyFont="1" applyBorder="1" applyAlignment="1">
      <alignment horizontal="center" vertical="center" wrapText="1"/>
    </xf>
    <xf numFmtId="2" fontId="10" fillId="0" borderId="15" xfId="0" applyNumberFormat="1" applyFont="1" applyBorder="1" applyAlignment="1">
      <alignment horizontal="center" vertical="center" wrapText="1"/>
    </xf>
    <xf numFmtId="0" fontId="10" fillId="0" borderId="4" xfId="127" applyFont="1" applyBorder="1" applyAlignment="1">
      <alignment horizontal="left" vertical="center" wrapText="1"/>
    </xf>
    <xf numFmtId="1" fontId="10" fillId="0" borderId="15" xfId="0" applyNumberFormat="1" applyFont="1" applyBorder="1" applyAlignment="1">
      <alignment horizontal="center" vertical="center" wrapText="1"/>
    </xf>
    <xf numFmtId="0" fontId="111" fillId="0" borderId="23" xfId="0" applyFont="1" applyBorder="1" applyAlignment="1">
      <alignment vertical="center"/>
    </xf>
    <xf numFmtId="0" fontId="10" fillId="0" borderId="12" xfId="127" applyFont="1" applyBorder="1" applyAlignment="1">
      <alignment vertical="center" wrapText="1"/>
    </xf>
    <xf numFmtId="0" fontId="10" fillId="0" borderId="4" xfId="127" applyFont="1" applyBorder="1" applyAlignment="1">
      <alignment vertical="center"/>
    </xf>
    <xf numFmtId="0" fontId="9" fillId="0" borderId="4" xfId="127" applyFont="1" applyBorder="1" applyAlignment="1">
      <alignment vertical="center"/>
    </xf>
    <xf numFmtId="3" fontId="9" fillId="0" borderId="15" xfId="127" applyNumberFormat="1" applyFont="1" applyBorder="1" applyAlignment="1">
      <alignment horizontal="center" vertical="center"/>
    </xf>
    <xf numFmtId="3" fontId="9" fillId="0" borderId="4" xfId="127" applyNumberFormat="1" applyFont="1" applyBorder="1" applyAlignment="1">
      <alignment horizontal="center" vertical="center"/>
    </xf>
    <xf numFmtId="3" fontId="9" fillId="0" borderId="4" xfId="127" applyNumberFormat="1" applyFont="1" applyBorder="1" applyAlignment="1">
      <alignment horizontal="right" vertical="center"/>
    </xf>
    <xf numFmtId="0" fontId="2" fillId="0" borderId="0" xfId="127" applyFont="1"/>
    <xf numFmtId="0" fontId="2" fillId="0" borderId="0" xfId="127" applyFont="1" applyAlignment="1">
      <alignment wrapText="1"/>
    </xf>
    <xf numFmtId="2" fontId="2" fillId="0" borderId="0" xfId="127" applyNumberFormat="1" applyFont="1" applyAlignment="1">
      <alignment wrapText="1"/>
    </xf>
    <xf numFmtId="0" fontId="9" fillId="0" borderId="0" xfId="127" applyFont="1" applyAlignment="1">
      <alignment vertical="center"/>
    </xf>
    <xf numFmtId="0" fontId="9" fillId="0" borderId="0" xfId="127" applyFont="1"/>
    <xf numFmtId="0" fontId="9" fillId="0" borderId="0" xfId="127" applyFont="1" applyAlignment="1">
      <alignment horizontal="center"/>
    </xf>
    <xf numFmtId="0" fontId="125" fillId="0" borderId="0" xfId="0" applyFont="1"/>
    <xf numFmtId="173" fontId="110" fillId="0" borderId="0" xfId="131" applyNumberFormat="1" applyFont="1"/>
    <xf numFmtId="2" fontId="110" fillId="0" borderId="0" xfId="131" applyNumberFormat="1" applyFont="1"/>
    <xf numFmtId="174" fontId="122" fillId="0" borderId="4" xfId="40" applyNumberFormat="1" applyFont="1" applyFill="1" applyBorder="1" applyAlignment="1">
      <alignment horizontal="right" vertical="center" wrapText="1" shrinkToFit="1"/>
    </xf>
    <xf numFmtId="220" fontId="110" fillId="0" borderId="0" xfId="131" applyNumberFormat="1" applyFont="1"/>
    <xf numFmtId="9" fontId="122" fillId="0" borderId="4" xfId="239" applyFont="1" applyBorder="1" applyAlignment="1">
      <alignment horizontal="center" vertical="center" wrapText="1"/>
    </xf>
    <xf numFmtId="172" fontId="117" fillId="0" borderId="4" xfId="131" applyNumberFormat="1" applyFont="1" applyBorder="1" applyAlignment="1">
      <alignment horizontal="right" vertical="center"/>
    </xf>
    <xf numFmtId="3" fontId="121" fillId="0" borderId="4" xfId="237" applyNumberFormat="1" applyFont="1" applyBorder="1" applyAlignment="1">
      <alignment horizontal="right" vertical="center" wrapText="1"/>
    </xf>
    <xf numFmtId="0" fontId="117" fillId="0" borderId="4" xfId="131" applyFont="1" applyBorder="1" applyAlignment="1">
      <alignment horizontal="center" vertical="center"/>
    </xf>
    <xf numFmtId="173" fontId="117" fillId="0" borderId="4" xfId="236" applyNumberFormat="1" applyFont="1" applyFill="1" applyBorder="1" applyAlignment="1">
      <alignment vertical="center"/>
    </xf>
    <xf numFmtId="2" fontId="133" fillId="0" borderId="0" xfId="244" applyNumberFormat="1" applyFont="1" applyFill="1" applyBorder="1" applyAlignment="1">
      <alignment horizontal="center" vertical="center"/>
    </xf>
    <xf numFmtId="173" fontId="133" fillId="0" borderId="0" xfId="244" applyNumberFormat="1" applyFont="1" applyFill="1" applyBorder="1" applyAlignment="1">
      <alignment vertical="center"/>
    </xf>
    <xf numFmtId="2" fontId="109" fillId="0" borderId="4" xfId="244" applyNumberFormat="1" applyFont="1" applyFill="1" applyBorder="1" applyAlignment="1">
      <alignment horizontal="center" vertical="center" wrapText="1"/>
    </xf>
    <xf numFmtId="9" fontId="109" fillId="0" borderId="4" xfId="246" applyFont="1" applyFill="1" applyBorder="1" applyAlignment="1">
      <alignment horizontal="center" vertical="center" wrapText="1"/>
    </xf>
    <xf numFmtId="0" fontId="106" fillId="0" borderId="4" xfId="249" applyFont="1" applyBorder="1" applyAlignment="1">
      <alignment horizontal="center" vertical="center" wrapText="1"/>
    </xf>
    <xf numFmtId="0" fontId="106" fillId="0" borderId="4" xfId="249" applyFont="1" applyBorder="1" applyAlignment="1">
      <alignment vertical="center" wrapText="1"/>
    </xf>
    <xf numFmtId="0" fontId="106" fillId="0" borderId="4" xfId="249" applyFont="1" applyBorder="1" applyAlignment="1">
      <alignment horizontal="center" vertical="center" shrinkToFit="1"/>
    </xf>
    <xf numFmtId="173" fontId="109" fillId="0" borderId="4" xfId="244" applyNumberFormat="1" applyFont="1" applyFill="1" applyBorder="1" applyAlignment="1">
      <alignment horizontal="right" vertical="center"/>
    </xf>
    <xf numFmtId="3" fontId="106" fillId="0" borderId="4" xfId="249" applyNumberFormat="1" applyFont="1" applyBorder="1" applyAlignment="1">
      <alignment horizontal="right" vertical="center" shrinkToFit="1"/>
    </xf>
    <xf numFmtId="171" fontId="106" fillId="0" borderId="4" xfId="249" applyNumberFormat="1" applyFont="1" applyBorder="1" applyAlignment="1">
      <alignment horizontal="center" vertical="center" shrinkToFit="1"/>
    </xf>
    <xf numFmtId="0" fontId="106" fillId="0" borderId="4" xfId="0" applyFont="1" applyBorder="1" applyAlignment="1">
      <alignment vertical="center" wrapText="1"/>
    </xf>
    <xf numFmtId="1" fontId="106" fillId="0" borderId="4" xfId="244" applyNumberFormat="1" applyFont="1" applyFill="1" applyBorder="1" applyAlignment="1">
      <alignment horizontal="center" vertical="center"/>
    </xf>
    <xf numFmtId="173" fontId="133" fillId="0" borderId="0" xfId="244" applyNumberFormat="1" applyFont="1" applyFill="1" applyBorder="1" applyAlignment="1">
      <alignment horizontal="center" vertical="center"/>
    </xf>
    <xf numFmtId="2" fontId="133" fillId="0" borderId="0" xfId="244" applyNumberFormat="1" applyFont="1" applyFill="1" applyAlignment="1">
      <alignment horizontal="center" vertical="center"/>
    </xf>
    <xf numFmtId="173" fontId="133" fillId="0" borderId="0" xfId="244" applyNumberFormat="1" applyFont="1" applyFill="1" applyAlignment="1">
      <alignment vertical="center"/>
    </xf>
    <xf numFmtId="37" fontId="110" fillId="0" borderId="0" xfId="131" applyNumberFormat="1" applyFont="1"/>
    <xf numFmtId="0" fontId="137" fillId="0" borderId="4" xfId="0" applyFont="1" applyBorder="1" applyAlignment="1">
      <alignment horizontal="center"/>
    </xf>
    <xf numFmtId="0" fontId="137" fillId="0" borderId="4" xfId="0" applyFont="1" applyBorder="1"/>
    <xf numFmtId="0" fontId="125" fillId="0" borderId="4" xfId="0" applyFont="1" applyBorder="1"/>
    <xf numFmtId="0" fontId="10" fillId="0" borderId="0" xfId="237" applyFont="1"/>
    <xf numFmtId="0" fontId="9" fillId="0" borderId="0" xfId="237" applyFont="1" applyAlignment="1">
      <alignment horizontal="left" vertical="center"/>
    </xf>
    <xf numFmtId="0" fontId="10" fillId="0" borderId="0" xfId="237" applyFont="1" applyAlignment="1">
      <alignment vertical="center"/>
    </xf>
    <xf numFmtId="0" fontId="10" fillId="0" borderId="0" xfId="237" applyFont="1" applyAlignment="1">
      <alignment horizontal="center" vertical="center"/>
    </xf>
    <xf numFmtId="173" fontId="10" fillId="0" borderId="0" xfId="237" applyNumberFormat="1" applyFont="1" applyAlignment="1">
      <alignment vertical="center"/>
    </xf>
    <xf numFmtId="175" fontId="10" fillId="0" borderId="0" xfId="237" applyNumberFormat="1" applyFont="1" applyAlignment="1">
      <alignment horizontal="center" vertical="center"/>
    </xf>
    <xf numFmtId="0" fontId="26" fillId="0" borderId="4" xfId="131" applyFont="1" applyBorder="1" applyAlignment="1">
      <alignment horizontal="center" vertical="center" wrapText="1"/>
    </xf>
    <xf numFmtId="0" fontId="26" fillId="0" borderId="4" xfId="131" applyFont="1" applyBorder="1" applyAlignment="1">
      <alignment horizontal="center" vertical="center"/>
    </xf>
    <xf numFmtId="0" fontId="122" fillId="0" borderId="4" xfId="0" applyFont="1" applyBorder="1" applyAlignment="1">
      <alignment horizontal="left" vertical="center" wrapText="1"/>
    </xf>
    <xf numFmtId="3" fontId="26" fillId="0" borderId="4" xfId="131" applyNumberFormat="1" applyFont="1" applyBorder="1" applyAlignment="1">
      <alignment vertical="center" shrinkToFit="1"/>
    </xf>
    <xf numFmtId="0" fontId="122" fillId="0" borderId="4" xfId="131" applyFont="1" applyBorder="1" applyAlignment="1">
      <alignment horizontal="center" vertical="center"/>
    </xf>
    <xf numFmtId="0" fontId="122" fillId="0" borderId="4" xfId="131" applyFont="1" applyBorder="1" applyAlignment="1">
      <alignment horizontal="left" vertical="center" wrapText="1"/>
    </xf>
    <xf numFmtId="0" fontId="122" fillId="0" borderId="4" xfId="131" applyFont="1" applyBorder="1" applyAlignment="1">
      <alignment horizontal="center" vertical="center" wrapText="1"/>
    </xf>
    <xf numFmtId="172" fontId="117" fillId="0" borderId="4" xfId="0" applyNumberFormat="1" applyFont="1" applyBorder="1" applyAlignment="1">
      <alignment horizontal="right" vertical="center"/>
    </xf>
    <xf numFmtId="0" fontId="117" fillId="0" borderId="4" xfId="0" applyFont="1" applyBorder="1" applyAlignment="1">
      <alignment horizontal="center" vertical="center"/>
    </xf>
    <xf numFmtId="3" fontId="122" fillId="0" borderId="4" xfId="131" applyNumberFormat="1" applyFont="1" applyBorder="1" applyAlignment="1">
      <alignment vertical="center" shrinkToFit="1"/>
    </xf>
    <xf numFmtId="172" fontId="122" fillId="0" borderId="4" xfId="0" applyNumberFormat="1" applyFont="1" applyBorder="1" applyAlignment="1">
      <alignment horizontal="right" vertical="center"/>
    </xf>
    <xf numFmtId="0" fontId="122" fillId="0" borderId="4" xfId="0" applyFont="1" applyBorder="1" applyAlignment="1">
      <alignment vertical="center" wrapText="1"/>
    </xf>
    <xf numFmtId="0" fontId="110" fillId="0" borderId="4" xfId="131" applyFont="1" applyBorder="1" applyAlignment="1">
      <alignment horizontal="center" vertical="center"/>
    </xf>
    <xf numFmtId="0" fontId="26" fillId="0" borderId="4" xfId="131" applyFont="1" applyBorder="1" applyAlignment="1">
      <alignment vertical="center" wrapText="1"/>
    </xf>
    <xf numFmtId="0" fontId="26" fillId="0" borderId="15" xfId="131" applyFont="1" applyBorder="1" applyAlignment="1">
      <alignment vertical="center" wrapText="1"/>
    </xf>
    <xf numFmtId="0" fontId="26" fillId="0" borderId="15" xfId="131" applyFont="1" applyBorder="1" applyAlignment="1">
      <alignment horizontal="center" vertical="center" wrapText="1"/>
    </xf>
    <xf numFmtId="0" fontId="10" fillId="0" borderId="4" xfId="237" applyFont="1" applyBorder="1" applyAlignment="1">
      <alignment vertical="center" wrapText="1"/>
    </xf>
    <xf numFmtId="0" fontId="111" fillId="0" borderId="4" xfId="0" applyFont="1" applyBorder="1" applyAlignment="1">
      <alignment vertical="center" wrapText="1"/>
    </xf>
    <xf numFmtId="3" fontId="110" fillId="0" borderId="4" xfId="131" applyNumberFormat="1" applyFont="1" applyBorder="1" applyAlignment="1">
      <alignment vertical="center" shrinkToFit="1"/>
    </xf>
    <xf numFmtId="0" fontId="111" fillId="0" borderId="0" xfId="237" applyFont="1" applyAlignment="1">
      <alignment horizontal="center" vertical="center"/>
    </xf>
    <xf numFmtId="0" fontId="112" fillId="0" borderId="0" xfId="131" applyFont="1" applyAlignment="1">
      <alignment horizontal="center" vertical="center"/>
    </xf>
    <xf numFmtId="0" fontId="10" fillId="0" borderId="4" xfId="131" applyBorder="1" applyAlignment="1">
      <alignment horizontal="center" vertical="center" wrapText="1"/>
    </xf>
    <xf numFmtId="3" fontId="9" fillId="0" borderId="4" xfId="131" applyNumberFormat="1" applyFont="1" applyBorder="1" applyAlignment="1">
      <alignment vertical="center" shrinkToFit="1"/>
    </xf>
    <xf numFmtId="0" fontId="9" fillId="0" borderId="4" xfId="131" applyFont="1" applyBorder="1" applyAlignment="1">
      <alignment horizontal="center" vertical="center"/>
    </xf>
    <xf numFmtId="0" fontId="10" fillId="0" borderId="4" xfId="131" applyBorder="1" applyAlignment="1">
      <alignment horizontal="left" vertical="center" wrapText="1"/>
    </xf>
    <xf numFmtId="0" fontId="117" fillId="0" borderId="4" xfId="131" applyFont="1" applyBorder="1" applyAlignment="1">
      <alignment horizontal="left" vertical="center" wrapText="1"/>
    </xf>
    <xf numFmtId="0" fontId="117" fillId="0" borderId="4" xfId="131" applyFont="1" applyBorder="1" applyAlignment="1">
      <alignment vertical="center" wrapText="1"/>
    </xf>
    <xf numFmtId="0" fontId="117" fillId="0" borderId="4" xfId="131" applyFont="1" applyBorder="1" applyAlignment="1">
      <alignment horizontal="center" vertical="center" wrapText="1"/>
    </xf>
    <xf numFmtId="0" fontId="10" fillId="0" borderId="4" xfId="237" applyFont="1" applyBorder="1" applyAlignment="1">
      <alignment horizontal="center" vertical="center"/>
    </xf>
    <xf numFmtId="0" fontId="122" fillId="0" borderId="4" xfId="237" applyFont="1" applyBorder="1" applyAlignment="1">
      <alignment horizontal="left" vertical="center" wrapText="1"/>
    </xf>
    <xf numFmtId="0" fontId="123" fillId="0" borderId="4" xfId="237" applyFont="1" applyBorder="1" applyAlignment="1">
      <alignment horizontal="center" vertical="center" wrapText="1"/>
    </xf>
    <xf numFmtId="0" fontId="122" fillId="0" borderId="4" xfId="237" applyFont="1" applyBorder="1" applyAlignment="1">
      <alignment horizontal="left" vertical="center"/>
    </xf>
    <xf numFmtId="0" fontId="122" fillId="0" borderId="4" xfId="237" applyFont="1" applyBorder="1"/>
    <xf numFmtId="0" fontId="26" fillId="0" borderId="4" xfId="131" applyFont="1" applyBorder="1" applyAlignment="1">
      <alignment horizontal="left" vertical="center"/>
    </xf>
    <xf numFmtId="173" fontId="10" fillId="0" borderId="0" xfId="237" applyNumberFormat="1" applyFont="1"/>
    <xf numFmtId="172" fontId="10" fillId="0" borderId="0" xfId="131" applyNumberFormat="1"/>
    <xf numFmtId="0" fontId="10" fillId="0" borderId="0" xfId="131" applyAlignment="1">
      <alignment horizontal="center" vertical="center"/>
    </xf>
    <xf numFmtId="173" fontId="12" fillId="0" borderId="0" xfId="131" applyNumberFormat="1" applyFont="1" applyAlignment="1">
      <alignment vertical="center"/>
    </xf>
    <xf numFmtId="0" fontId="12" fillId="0" borderId="0" xfId="131" applyFont="1" applyAlignment="1">
      <alignment horizontal="center" vertical="center"/>
    </xf>
    <xf numFmtId="0" fontId="114" fillId="0" borderId="4" xfId="249" applyFont="1" applyBorder="1" applyAlignment="1">
      <alignment horizontal="center" vertical="center" wrapText="1"/>
    </xf>
    <xf numFmtId="0" fontId="125" fillId="0" borderId="4" xfId="0" applyFont="1" applyBorder="1" applyAlignment="1">
      <alignment horizontal="center" vertical="center"/>
    </xf>
    <xf numFmtId="0" fontId="10" fillId="0" borderId="4" xfId="0" applyFont="1" applyFill="1" applyBorder="1" applyAlignment="1">
      <alignment horizontal="center" vertical="center" wrapText="1"/>
    </xf>
    <xf numFmtId="221" fontId="110" fillId="0" borderId="0" xfId="131" applyNumberFormat="1" applyFont="1"/>
    <xf numFmtId="9" fontId="106" fillId="0" borderId="4" xfId="249" applyNumberFormat="1" applyFont="1" applyFill="1" applyBorder="1" applyAlignment="1">
      <alignment horizontal="center" vertical="center" shrinkToFit="1"/>
    </xf>
    <xf numFmtId="173" fontId="109" fillId="0" borderId="4" xfId="244" applyNumberFormat="1" applyFont="1" applyFill="1" applyBorder="1" applyAlignment="1">
      <alignment horizontal="center" vertical="center" wrapText="1"/>
    </xf>
    <xf numFmtId="0" fontId="119" fillId="0" borderId="0" xfId="0" applyFont="1" applyFill="1" applyAlignment="1">
      <alignment horizontal="center" vertical="center"/>
    </xf>
    <xf numFmtId="0" fontId="119" fillId="0" borderId="0" xfId="0" applyFont="1" applyFill="1" applyAlignment="1">
      <alignment horizontal="left" vertical="center"/>
    </xf>
    <xf numFmtId="0" fontId="133" fillId="0" borderId="0" xfId="0" applyFont="1" applyFill="1" applyAlignment="1">
      <alignment horizontal="left" vertical="center"/>
    </xf>
    <xf numFmtId="0" fontId="133" fillId="0" borderId="0" xfId="0" applyFont="1" applyFill="1" applyAlignment="1">
      <alignment horizontal="center" vertical="center"/>
    </xf>
    <xf numFmtId="0" fontId="133" fillId="0" borderId="0" xfId="0" applyFont="1" applyFill="1" applyAlignment="1">
      <alignment vertical="center"/>
    </xf>
    <xf numFmtId="0" fontId="134" fillId="0" borderId="0" xfId="128" applyFont="1" applyFill="1" applyAlignment="1">
      <alignment horizontal="right" vertical="center"/>
    </xf>
    <xf numFmtId="0" fontId="135" fillId="0" borderId="0" xfId="128" applyFont="1" applyFill="1" applyAlignment="1">
      <alignment horizontal="right" vertical="center"/>
    </xf>
    <xf numFmtId="0" fontId="106" fillId="0" borderId="0" xfId="0" applyFont="1" applyFill="1" applyAlignment="1">
      <alignment vertical="center"/>
    </xf>
    <xf numFmtId="0" fontId="106" fillId="0" borderId="0" xfId="237" applyFont="1" applyFill="1"/>
    <xf numFmtId="0" fontId="109" fillId="0" borderId="4" xfId="0" applyFont="1" applyFill="1" applyBorder="1" applyAlignment="1">
      <alignment horizontal="center" vertical="center" wrapText="1"/>
    </xf>
    <xf numFmtId="0" fontId="109" fillId="0" borderId="4" xfId="249" applyFont="1" applyFill="1" applyBorder="1" applyAlignment="1">
      <alignment horizontal="center" vertical="center"/>
    </xf>
    <xf numFmtId="0" fontId="109" fillId="0" borderId="4" xfId="131" applyFont="1" applyFill="1" applyBorder="1" applyAlignment="1">
      <alignment horizontal="left" vertical="center"/>
    </xf>
    <xf numFmtId="0" fontId="106" fillId="0" borderId="4" xfId="249" applyFont="1" applyFill="1" applyBorder="1" applyAlignment="1">
      <alignment horizontal="center" vertical="center" wrapText="1"/>
    </xf>
    <xf numFmtId="0" fontId="106" fillId="0" borderId="4" xfId="249" applyFont="1" applyFill="1" applyBorder="1" applyAlignment="1">
      <alignment vertical="center" wrapText="1"/>
    </xf>
    <xf numFmtId="2" fontId="106" fillId="0" borderId="4" xfId="249" applyNumberFormat="1" applyFont="1" applyFill="1" applyBorder="1" applyAlignment="1">
      <alignment horizontal="center" vertical="center" shrinkToFit="1"/>
    </xf>
    <xf numFmtId="0" fontId="106" fillId="0" borderId="4" xfId="249" applyFont="1" applyFill="1" applyBorder="1" applyAlignment="1">
      <alignment horizontal="center" vertical="center" shrinkToFit="1"/>
    </xf>
    <xf numFmtId="3" fontId="106" fillId="0" borderId="4" xfId="249" applyNumberFormat="1" applyFont="1" applyFill="1" applyBorder="1" applyAlignment="1">
      <alignment horizontal="center" vertical="center" shrinkToFit="1"/>
    </xf>
    <xf numFmtId="3" fontId="109" fillId="0" borderId="4" xfId="249" applyNumberFormat="1" applyFont="1" applyFill="1" applyBorder="1" applyAlignment="1">
      <alignment horizontal="right" vertical="center" shrinkToFit="1"/>
    </xf>
    <xf numFmtId="0" fontId="106" fillId="0" borderId="0" xfId="249" applyFont="1" applyFill="1"/>
    <xf numFmtId="0" fontId="136" fillId="0" borderId="0" xfId="249" applyFont="1" applyFill="1"/>
    <xf numFmtId="0" fontId="106" fillId="0" borderId="4" xfId="249" applyFont="1" applyFill="1" applyBorder="1" applyAlignment="1">
      <alignment horizontal="center" vertical="center"/>
    </xf>
    <xf numFmtId="0" fontId="106" fillId="0" borderId="4" xfId="0" applyFont="1" applyFill="1" applyBorder="1" applyAlignment="1">
      <alignment horizontal="left" vertical="center" wrapText="1"/>
    </xf>
    <xf numFmtId="3" fontId="106" fillId="0" borderId="4" xfId="249" applyNumberFormat="1" applyFont="1" applyFill="1" applyBorder="1" applyAlignment="1">
      <alignment horizontal="right" vertical="center" shrinkToFit="1"/>
    </xf>
    <xf numFmtId="3" fontId="109" fillId="0" borderId="4" xfId="249" applyNumberFormat="1" applyFont="1" applyFill="1" applyBorder="1" applyAlignment="1">
      <alignment horizontal="right" vertical="center"/>
    </xf>
    <xf numFmtId="171" fontId="106" fillId="0" borderId="4" xfId="249" applyNumberFormat="1" applyFont="1" applyFill="1" applyBorder="1" applyAlignment="1">
      <alignment horizontal="center" vertical="center" shrinkToFit="1"/>
    </xf>
    <xf numFmtId="3" fontId="106" fillId="0" borderId="4" xfId="249" applyNumberFormat="1" applyFont="1" applyFill="1" applyBorder="1" applyAlignment="1">
      <alignment horizontal="right" vertical="center"/>
    </xf>
    <xf numFmtId="0" fontId="106" fillId="0" borderId="4" xfId="0" applyFont="1" applyFill="1" applyBorder="1" applyAlignment="1">
      <alignment vertical="center" wrapText="1"/>
    </xf>
    <xf numFmtId="0" fontId="106" fillId="0" borderId="4" xfId="249" applyFont="1" applyFill="1" applyBorder="1"/>
    <xf numFmtId="0" fontId="106" fillId="0" borderId="0" xfId="249" applyFont="1" applyFill="1" applyAlignment="1">
      <alignment wrapText="1"/>
    </xf>
    <xf numFmtId="0" fontId="106" fillId="0" borderId="4" xfId="249" applyFont="1" applyFill="1" applyBorder="1" applyAlignment="1">
      <alignment horizontal="left" vertical="center" wrapText="1"/>
    </xf>
    <xf numFmtId="4" fontId="106" fillId="0" borderId="4" xfId="249" applyNumberFormat="1" applyFont="1" applyFill="1" applyBorder="1" applyAlignment="1">
      <alignment horizontal="right" vertical="center" shrinkToFit="1"/>
    </xf>
    <xf numFmtId="0" fontId="109" fillId="0" borderId="4" xfId="0" applyFont="1" applyFill="1" applyBorder="1" applyAlignment="1">
      <alignment horizontal="center" vertical="center"/>
    </xf>
    <xf numFmtId="0" fontId="109" fillId="0" borderId="4" xfId="274" applyFont="1" applyFill="1" applyBorder="1" applyAlignment="1">
      <alignment vertical="center" wrapText="1"/>
    </xf>
    <xf numFmtId="3" fontId="109" fillId="0" borderId="4" xfId="249" applyNumberFormat="1" applyFont="1" applyFill="1" applyBorder="1" applyAlignment="1">
      <alignment vertical="center" shrinkToFit="1"/>
    </xf>
    <xf numFmtId="37" fontId="109" fillId="0" borderId="4" xfId="0" applyNumberFormat="1" applyFont="1" applyFill="1" applyBorder="1" applyAlignment="1">
      <alignment vertical="center"/>
    </xf>
    <xf numFmtId="0" fontId="133" fillId="0" borderId="14" xfId="0" applyFont="1" applyFill="1" applyBorder="1" applyAlignment="1">
      <alignment vertical="center"/>
    </xf>
    <xf numFmtId="0" fontId="134" fillId="0" borderId="0" xfId="0" applyFont="1" applyFill="1" applyAlignment="1">
      <alignment vertical="center"/>
    </xf>
    <xf numFmtId="0" fontId="119" fillId="0" borderId="0" xfId="0" applyFont="1" applyFill="1" applyAlignment="1">
      <alignment vertical="center"/>
    </xf>
    <xf numFmtId="0" fontId="106" fillId="0" borderId="0" xfId="0" applyFont="1" applyFill="1"/>
    <xf numFmtId="0" fontId="132" fillId="0" borderId="0" xfId="0" applyFont="1" applyFill="1"/>
    <xf numFmtId="49" fontId="117" fillId="0" borderId="4" xfId="130" applyNumberFormat="1" applyFont="1" applyBorder="1" applyAlignment="1">
      <alignment horizontal="left" vertical="center" wrapText="1"/>
    </xf>
    <xf numFmtId="0" fontId="110" fillId="0" borderId="0" xfId="131" applyFont="1" applyAlignment="1">
      <alignment horizontal="center" vertical="center" wrapText="1"/>
    </xf>
    <xf numFmtId="172" fontId="110" fillId="0" borderId="0" xfId="131" applyNumberFormat="1" applyFont="1" applyAlignment="1">
      <alignment horizontal="center" vertical="center"/>
    </xf>
    <xf numFmtId="172" fontId="110" fillId="0" borderId="0" xfId="239" applyNumberFormat="1" applyFont="1" applyFill="1" applyAlignment="1">
      <alignment horizontal="center" vertical="center"/>
    </xf>
    <xf numFmtId="172" fontId="110" fillId="0" borderId="0" xfId="131" applyNumberFormat="1" applyFont="1" applyAlignment="1">
      <alignment horizontal="left" vertical="center"/>
    </xf>
    <xf numFmtId="172" fontId="120" fillId="0" borderId="0" xfId="131" applyNumberFormat="1" applyFont="1" applyAlignment="1">
      <alignment horizontal="center" vertical="center" wrapText="1"/>
    </xf>
    <xf numFmtId="172" fontId="120" fillId="0" borderId="0" xfId="131" applyNumberFormat="1" applyFont="1" applyAlignment="1">
      <alignment horizontal="center" vertical="center"/>
    </xf>
    <xf numFmtId="0" fontId="118" fillId="0" borderId="0" xfId="131" applyFont="1" applyAlignment="1">
      <alignment horizontal="center" vertical="center"/>
    </xf>
    <xf numFmtId="0" fontId="110" fillId="0" borderId="0" xfId="131" applyFont="1" applyAlignment="1">
      <alignment horizontal="center" vertical="center"/>
    </xf>
    <xf numFmtId="0" fontId="111" fillId="0" borderId="23" xfId="0" applyFont="1" applyBorder="1" applyAlignment="1">
      <alignment horizontal="center" vertical="center"/>
    </xf>
    <xf numFmtId="0" fontId="111" fillId="0" borderId="15" xfId="0" applyFont="1" applyBorder="1" applyAlignment="1">
      <alignment horizontal="center" vertical="center"/>
    </xf>
    <xf numFmtId="0" fontId="111" fillId="0" borderId="21" xfId="0" applyFont="1" applyBorder="1" applyAlignment="1">
      <alignment horizontal="center" vertical="center"/>
    </xf>
    <xf numFmtId="0" fontId="111" fillId="0" borderId="11" xfId="0" applyFont="1" applyBorder="1" applyAlignment="1">
      <alignment horizontal="center" vertical="center"/>
    </xf>
    <xf numFmtId="0" fontId="113" fillId="0" borderId="0" xfId="131" applyFont="1" applyAlignment="1">
      <alignment horizontal="center" vertical="center"/>
    </xf>
    <xf numFmtId="0" fontId="115" fillId="0" borderId="13" xfId="128" applyFont="1" applyBorder="1" applyAlignment="1">
      <alignment horizontal="center" vertical="center" wrapText="1"/>
    </xf>
    <xf numFmtId="172" fontId="114" fillId="0" borderId="0" xfId="131" applyNumberFormat="1" applyFont="1" applyAlignment="1">
      <alignment horizontal="center" vertical="center"/>
    </xf>
    <xf numFmtId="0" fontId="111" fillId="0" borderId="12" xfId="0" applyFont="1" applyBorder="1" applyAlignment="1">
      <alignment horizontal="center" vertical="center"/>
    </xf>
    <xf numFmtId="173" fontId="114" fillId="0" borderId="0" xfId="40" applyNumberFormat="1" applyFont="1" applyFill="1" applyAlignment="1">
      <alignment horizontal="center" vertical="center"/>
    </xf>
    <xf numFmtId="0" fontId="115" fillId="0" borderId="0" xfId="128" applyFont="1" applyAlignment="1">
      <alignment horizontal="center" vertical="center" wrapText="1"/>
    </xf>
    <xf numFmtId="0" fontId="115" fillId="0" borderId="0" xfId="128" applyFont="1" applyAlignment="1">
      <alignment horizontal="center" vertical="center"/>
    </xf>
    <xf numFmtId="43" fontId="114" fillId="0" borderId="4" xfId="40" applyFont="1" applyFill="1" applyBorder="1" applyAlignment="1">
      <alignment horizontal="center" vertical="center" wrapText="1"/>
    </xf>
    <xf numFmtId="0" fontId="114" fillId="0" borderId="4" xfId="131" applyFont="1" applyBorder="1" applyAlignment="1">
      <alignment horizontal="center" vertical="center" wrapText="1"/>
    </xf>
    <xf numFmtId="173" fontId="114" fillId="0" borderId="4" xfId="40" applyNumberFormat="1" applyFont="1" applyFill="1" applyBorder="1" applyAlignment="1">
      <alignment horizontal="center" vertical="center" wrapText="1"/>
    </xf>
    <xf numFmtId="0" fontId="114" fillId="0" borderId="14" xfId="131" applyFont="1" applyBorder="1" applyAlignment="1">
      <alignment horizontal="center" vertical="center"/>
    </xf>
    <xf numFmtId="0" fontId="126" fillId="0" borderId="0" xfId="131" applyFont="1" applyAlignment="1">
      <alignment horizontal="center" vertical="center"/>
    </xf>
    <xf numFmtId="0" fontId="119" fillId="0" borderId="0" xfId="0" applyFont="1" applyFill="1" applyAlignment="1">
      <alignment horizontal="center" vertical="center"/>
    </xf>
    <xf numFmtId="173" fontId="109" fillId="0" borderId="19" xfId="244" applyNumberFormat="1" applyFont="1" applyFill="1" applyBorder="1" applyAlignment="1">
      <alignment horizontal="center" vertical="center"/>
    </xf>
    <xf numFmtId="173" fontId="109" fillId="0" borderId="12" xfId="244" applyNumberFormat="1" applyFont="1" applyFill="1" applyBorder="1" applyAlignment="1">
      <alignment horizontal="center" vertical="center"/>
    </xf>
    <xf numFmtId="173" fontId="109" fillId="0" borderId="20" xfId="244" applyNumberFormat="1" applyFont="1" applyFill="1" applyBorder="1" applyAlignment="1">
      <alignment horizontal="center" vertical="center"/>
    </xf>
    <xf numFmtId="0" fontId="109" fillId="0" borderId="0" xfId="0" applyFont="1" applyFill="1" applyAlignment="1">
      <alignment horizontal="center" vertical="center"/>
    </xf>
    <xf numFmtId="0" fontId="119" fillId="0" borderId="0" xfId="0" applyFont="1" applyFill="1" applyAlignment="1">
      <alignment horizontal="center" vertical="center" wrapText="1"/>
    </xf>
    <xf numFmtId="0" fontId="109" fillId="0" borderId="16" xfId="237" applyFont="1" applyFill="1" applyBorder="1" applyAlignment="1">
      <alignment horizontal="left" vertical="top" wrapText="1"/>
    </xf>
    <xf numFmtId="0" fontId="109" fillId="0" borderId="15" xfId="237" applyFont="1" applyFill="1" applyBorder="1" applyAlignment="1">
      <alignment horizontal="left" vertical="top" wrapText="1"/>
    </xf>
    <xf numFmtId="0" fontId="109" fillId="0" borderId="18" xfId="237" applyFont="1" applyFill="1" applyBorder="1" applyAlignment="1">
      <alignment horizontal="left" vertical="top" wrapText="1"/>
    </xf>
    <xf numFmtId="173" fontId="109" fillId="0" borderId="4" xfId="244" applyNumberFormat="1" applyFont="1" applyFill="1" applyBorder="1" applyAlignment="1">
      <alignment horizontal="center" vertical="center" wrapText="1"/>
    </xf>
    <xf numFmtId="0" fontId="26" fillId="0" borderId="12" xfId="131" applyFont="1" applyBorder="1" applyAlignment="1">
      <alignment horizontal="center" vertical="center" wrapText="1"/>
    </xf>
    <xf numFmtId="0" fontId="26" fillId="0" borderId="15" xfId="131" applyFont="1" applyBorder="1" applyAlignment="1">
      <alignment horizontal="center" vertical="center" wrapText="1"/>
    </xf>
    <xf numFmtId="173" fontId="9" fillId="0" borderId="0" xfId="236" applyNumberFormat="1" applyFont="1" applyFill="1" applyAlignment="1">
      <alignment horizontal="center" vertical="center"/>
    </xf>
    <xf numFmtId="173" fontId="9" fillId="0" borderId="0" xfId="236" applyNumberFormat="1" applyFont="1" applyFill="1" applyAlignment="1">
      <alignment horizontal="center" vertical="center" wrapText="1"/>
    </xf>
    <xf numFmtId="172" fontId="9" fillId="0" borderId="0" xfId="131" applyNumberFormat="1" applyFont="1" applyAlignment="1">
      <alignment horizontal="center" vertical="center"/>
    </xf>
    <xf numFmtId="0" fontId="12" fillId="0" borderId="14" xfId="131" applyFont="1" applyBorder="1" applyAlignment="1">
      <alignment horizontal="center" vertical="center"/>
    </xf>
    <xf numFmtId="172" fontId="12" fillId="0" borderId="0" xfId="131" applyNumberFormat="1" applyFont="1" applyAlignment="1">
      <alignment horizontal="center" vertical="center"/>
    </xf>
    <xf numFmtId="0" fontId="25" fillId="0" borderId="0" xfId="131" applyFont="1" applyAlignment="1">
      <alignment horizontal="center" vertical="center"/>
    </xf>
    <xf numFmtId="173" fontId="26" fillId="0" borderId="12" xfId="236" applyNumberFormat="1" applyFont="1" applyFill="1" applyBorder="1" applyAlignment="1">
      <alignment horizontal="center" vertical="center" wrapText="1"/>
    </xf>
    <xf numFmtId="173" fontId="26" fillId="0" borderId="15" xfId="236" applyNumberFormat="1" applyFont="1" applyFill="1" applyBorder="1" applyAlignment="1">
      <alignment horizontal="center" vertical="center" wrapText="1"/>
    </xf>
    <xf numFmtId="0" fontId="12" fillId="0" borderId="0" xfId="237" applyFont="1" applyAlignment="1">
      <alignment horizontal="center" vertical="center" wrapText="1"/>
    </xf>
    <xf numFmtId="0" fontId="127" fillId="0" borderId="13" xfId="237" applyFont="1" applyBorder="1" applyAlignment="1">
      <alignment horizontal="center" vertical="center" wrapText="1"/>
    </xf>
    <xf numFmtId="0" fontId="26" fillId="0" borderId="4" xfId="131" applyFont="1" applyBorder="1" applyAlignment="1">
      <alignment horizontal="center" vertical="center" wrapText="1"/>
    </xf>
    <xf numFmtId="173" fontId="26" fillId="0" borderId="4" xfId="236" applyNumberFormat="1" applyFont="1" applyFill="1" applyBorder="1" applyAlignment="1">
      <alignment horizontal="center" vertical="center" wrapText="1"/>
    </xf>
    <xf numFmtId="174" fontId="26" fillId="0" borderId="4" xfId="236" applyNumberFormat="1" applyFont="1" applyFill="1" applyBorder="1" applyAlignment="1">
      <alignment horizontal="center" vertical="center" wrapText="1"/>
    </xf>
    <xf numFmtId="171" fontId="26" fillId="0" borderId="12" xfId="236" applyNumberFormat="1" applyFont="1" applyFill="1" applyBorder="1" applyAlignment="1">
      <alignment horizontal="center" vertical="center" wrapText="1"/>
    </xf>
    <xf numFmtId="171" fontId="26" fillId="0" borderId="15" xfId="236" applyNumberFormat="1" applyFont="1" applyFill="1" applyBorder="1" applyAlignment="1">
      <alignment horizontal="center" vertical="center" wrapText="1"/>
    </xf>
    <xf numFmtId="0" fontId="9" fillId="0" borderId="0" xfId="127"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171" fontId="10" fillId="0" borderId="12" xfId="0" applyNumberFormat="1" applyFont="1" applyBorder="1" applyAlignment="1">
      <alignment horizontal="center" vertical="center" wrapText="1"/>
    </xf>
    <xf numFmtId="171" fontId="10" fillId="0" borderId="15" xfId="0" applyNumberFormat="1" applyFont="1" applyBorder="1" applyAlignment="1">
      <alignment horizontal="center" vertical="center" wrapText="1"/>
    </xf>
    <xf numFmtId="1" fontId="10" fillId="0" borderId="12" xfId="0" applyNumberFormat="1" applyFont="1" applyBorder="1" applyAlignment="1">
      <alignment horizontal="center" vertical="center" wrapText="1"/>
    </xf>
    <xf numFmtId="1" fontId="10" fillId="0" borderId="15" xfId="0" applyNumberFormat="1" applyFont="1" applyBorder="1" applyAlignment="1">
      <alignment horizontal="center" vertical="center" wrapText="1"/>
    </xf>
    <xf numFmtId="0" fontId="9" fillId="0" borderId="0" xfId="127" applyFont="1" applyAlignment="1">
      <alignment horizontal="center" wrapText="1"/>
    </xf>
    <xf numFmtId="0" fontId="9" fillId="0" borderId="12" xfId="127" applyFont="1" applyBorder="1" applyAlignment="1">
      <alignment horizontal="center" vertical="center" wrapText="1"/>
    </xf>
    <xf numFmtId="0" fontId="9" fillId="0" borderId="15" xfId="127" applyFont="1" applyBorder="1" applyAlignment="1">
      <alignment horizontal="center" vertical="center" wrapText="1"/>
    </xf>
    <xf numFmtId="0" fontId="9" fillId="0" borderId="9" xfId="127" applyFont="1" applyBorder="1" applyAlignment="1">
      <alignment horizontal="center" vertical="center" wrapText="1"/>
    </xf>
    <xf numFmtId="0" fontId="9" fillId="0" borderId="3" xfId="127" applyFont="1" applyBorder="1" applyAlignment="1">
      <alignment horizontal="center" vertical="center" wrapText="1"/>
    </xf>
    <xf numFmtId="43" fontId="114" fillId="0" borderId="9" xfId="40" applyFont="1" applyFill="1" applyBorder="1" applyAlignment="1">
      <alignment horizontal="center" vertical="center" wrapText="1"/>
    </xf>
    <xf numFmtId="43" fontId="114" fillId="0" borderId="3" xfId="40" applyFont="1" applyFill="1" applyBorder="1" applyAlignment="1">
      <alignment horizontal="center" vertical="center" wrapText="1"/>
    </xf>
    <xf numFmtId="43" fontId="114" fillId="0" borderId="17" xfId="40" applyFont="1" applyFill="1" applyBorder="1" applyAlignment="1">
      <alignment horizontal="center" vertical="center" wrapText="1"/>
    </xf>
    <xf numFmtId="2" fontId="10" fillId="0" borderId="12" xfId="0" applyNumberFormat="1" applyFont="1" applyBorder="1" applyAlignment="1">
      <alignment horizontal="center" vertical="center" wrapText="1"/>
    </xf>
    <xf numFmtId="2" fontId="10" fillId="0" borderId="15" xfId="0" applyNumberFormat="1" applyFont="1" applyBorder="1" applyAlignment="1">
      <alignment horizontal="center" vertical="center" wrapText="1"/>
    </xf>
    <xf numFmtId="0" fontId="10" fillId="0" borderId="12" xfId="127" applyFont="1" applyBorder="1" applyAlignment="1">
      <alignment horizontal="left" vertical="center" wrapText="1"/>
    </xf>
    <xf numFmtId="0" fontId="10" fillId="0" borderId="15" xfId="127" applyFont="1" applyBorder="1" applyAlignment="1">
      <alignment horizontal="left" vertical="center" wrapText="1"/>
    </xf>
    <xf numFmtId="172" fontId="10" fillId="0" borderId="12" xfId="40" applyNumberFormat="1" applyFont="1" applyFill="1" applyBorder="1" applyAlignment="1">
      <alignment horizontal="center" vertical="center"/>
    </xf>
    <xf numFmtId="172" fontId="10" fillId="0" borderId="15" xfId="40" applyNumberFormat="1" applyFont="1" applyFill="1" applyBorder="1" applyAlignment="1">
      <alignment horizontal="center" vertical="center"/>
    </xf>
    <xf numFmtId="0" fontId="9" fillId="0" borderId="14" xfId="127" applyFont="1" applyBorder="1" applyAlignment="1">
      <alignment horizontal="center" vertical="center"/>
    </xf>
    <xf numFmtId="171" fontId="10" fillId="0" borderId="11" xfId="0" applyNumberFormat="1" applyFont="1" applyBorder="1" applyAlignment="1">
      <alignment horizontal="center" vertical="center" wrapText="1"/>
    </xf>
    <xf numFmtId="2" fontId="10" fillId="0" borderId="11" xfId="0" applyNumberFormat="1" applyFont="1" applyBorder="1" applyAlignment="1">
      <alignment horizontal="center" vertical="center" wrapText="1"/>
    </xf>
    <xf numFmtId="171" fontId="10" fillId="0" borderId="12" xfId="127" applyNumberFormat="1" applyFont="1" applyBorder="1" applyAlignment="1">
      <alignment horizontal="center" vertical="center" wrapText="1"/>
    </xf>
    <xf numFmtId="171" fontId="10" fillId="0" borderId="11" xfId="127" applyNumberFormat="1" applyFont="1" applyBorder="1" applyAlignment="1">
      <alignment horizontal="center" vertical="center" wrapText="1"/>
    </xf>
    <xf numFmtId="171" fontId="10" fillId="0" borderId="15" xfId="127" applyNumberFormat="1" applyFont="1" applyBorder="1" applyAlignment="1">
      <alignment horizontal="center" vertical="center" wrapText="1"/>
    </xf>
    <xf numFmtId="171" fontId="10" fillId="0" borderId="12" xfId="40" applyNumberFormat="1" applyFont="1" applyFill="1" applyBorder="1" applyAlignment="1">
      <alignment horizontal="center" vertical="center" wrapText="1"/>
    </xf>
    <xf numFmtId="171" fontId="10" fillId="0" borderId="11" xfId="40" applyNumberFormat="1" applyFont="1" applyFill="1" applyBorder="1" applyAlignment="1">
      <alignment horizontal="center" vertical="center" wrapText="1"/>
    </xf>
    <xf numFmtId="171" fontId="10" fillId="0" borderId="15" xfId="40" applyNumberFormat="1" applyFont="1" applyFill="1" applyBorder="1" applyAlignment="1">
      <alignment horizontal="center" vertical="center" wrapText="1"/>
    </xf>
    <xf numFmtId="43" fontId="10" fillId="0" borderId="12" xfId="40" applyFont="1" applyFill="1" applyBorder="1" applyAlignment="1">
      <alignment horizontal="center" vertical="center" wrapText="1"/>
    </xf>
    <xf numFmtId="43" fontId="10" fillId="0" borderId="15" xfId="40" applyFont="1" applyFill="1" applyBorder="1" applyAlignment="1">
      <alignment horizontal="center" vertical="center" wrapText="1"/>
    </xf>
    <xf numFmtId="43" fontId="122" fillId="0" borderId="12" xfId="40" applyFont="1" applyFill="1" applyBorder="1" applyAlignment="1">
      <alignment horizontal="center" vertical="center" wrapText="1"/>
    </xf>
    <xf numFmtId="43" fontId="122" fillId="0" borderId="15" xfId="40" applyFont="1" applyFill="1" applyBorder="1" applyAlignment="1">
      <alignment horizontal="center" vertical="center" wrapText="1"/>
    </xf>
    <xf numFmtId="174" fontId="122" fillId="0" borderId="12" xfId="40" applyNumberFormat="1" applyFont="1" applyFill="1" applyBorder="1" applyAlignment="1">
      <alignment horizontal="center" vertical="center" wrapText="1"/>
    </xf>
    <xf numFmtId="1" fontId="10" fillId="0" borderId="12" xfId="40" applyNumberFormat="1" applyFont="1" applyFill="1" applyBorder="1" applyAlignment="1">
      <alignment horizontal="center" vertical="center" wrapText="1"/>
    </xf>
    <xf numFmtId="1" fontId="10" fillId="0" borderId="15" xfId="40" applyNumberFormat="1" applyFont="1" applyFill="1" applyBorder="1" applyAlignment="1">
      <alignment horizontal="center" vertical="center" wrapText="1"/>
    </xf>
    <xf numFmtId="0" fontId="10" fillId="0" borderId="12" xfId="127" applyFont="1" applyBorder="1" applyAlignment="1">
      <alignment horizontal="center" vertical="center" wrapText="1"/>
    </xf>
    <xf numFmtId="0" fontId="10" fillId="0" borderId="15" xfId="127" applyFont="1" applyBorder="1" applyAlignment="1">
      <alignment horizontal="center" vertical="center" wrapText="1"/>
    </xf>
    <xf numFmtId="2" fontId="10" fillId="0" borderId="12" xfId="127" applyNumberFormat="1" applyFont="1" applyBorder="1" applyAlignment="1">
      <alignment horizontal="center" vertical="center" wrapText="1"/>
    </xf>
    <xf numFmtId="2" fontId="10" fillId="0" borderId="15" xfId="127" applyNumberFormat="1" applyFont="1" applyBorder="1" applyAlignment="1">
      <alignment horizontal="center" vertical="center" wrapText="1"/>
    </xf>
    <xf numFmtId="0" fontId="10" fillId="0" borderId="11" xfId="127" applyFont="1" applyBorder="1" applyAlignment="1">
      <alignment horizontal="center" vertical="center" wrapText="1"/>
    </xf>
    <xf numFmtId="2" fontId="10" fillId="0" borderId="11" xfId="127" applyNumberFormat="1" applyFont="1" applyBorder="1" applyAlignment="1">
      <alignment horizontal="center" vertical="center" wrapText="1"/>
    </xf>
    <xf numFmtId="171" fontId="10" fillId="0" borderId="12" xfId="127" applyNumberFormat="1" applyFont="1" applyBorder="1" applyAlignment="1">
      <alignment horizontal="left" vertical="center" wrapText="1"/>
    </xf>
    <xf numFmtId="171" fontId="10" fillId="0" borderId="15" xfId="127" applyNumberFormat="1" applyFont="1" applyBorder="1" applyAlignment="1">
      <alignment horizontal="left" vertical="center" wrapText="1"/>
    </xf>
    <xf numFmtId="1" fontId="10" fillId="0" borderId="12" xfId="127" applyNumberFormat="1" applyFont="1" applyBorder="1" applyAlignment="1">
      <alignment horizontal="center" vertical="center" wrapText="1"/>
    </xf>
    <xf numFmtId="1" fontId="10" fillId="0" borderId="11" xfId="127" applyNumberFormat="1" applyFont="1" applyBorder="1" applyAlignment="1">
      <alignment horizontal="center" vertical="center" wrapText="1"/>
    </xf>
    <xf numFmtId="1" fontId="10" fillId="0" borderId="15" xfId="127" applyNumberFormat="1" applyFont="1" applyBorder="1" applyAlignment="1">
      <alignment horizontal="center" vertical="center" wrapText="1"/>
    </xf>
    <xf numFmtId="174" fontId="10" fillId="0" borderId="12" xfId="40" applyNumberFormat="1" applyFont="1" applyFill="1" applyBorder="1" applyAlignment="1">
      <alignment horizontal="center" vertical="center" wrapText="1"/>
    </xf>
    <xf numFmtId="174" fontId="10" fillId="0" borderId="15" xfId="40" applyNumberFormat="1" applyFont="1" applyFill="1" applyBorder="1" applyAlignment="1">
      <alignment horizontal="center" vertical="center" wrapText="1"/>
    </xf>
    <xf numFmtId="0" fontId="10" fillId="0" borderId="11" xfId="127" applyFont="1" applyBorder="1" applyAlignment="1">
      <alignment horizontal="left" vertical="center" wrapText="1"/>
    </xf>
    <xf numFmtId="0" fontId="10" fillId="0" borderId="4" xfId="127" applyFont="1" applyBorder="1" applyAlignment="1">
      <alignment horizontal="left" vertical="center" wrapText="1"/>
    </xf>
    <xf numFmtId="0" fontId="9" fillId="0" borderId="0" xfId="0" applyFont="1" applyAlignment="1">
      <alignment horizontal="center" vertical="center" wrapText="1"/>
    </xf>
    <xf numFmtId="0" fontId="25" fillId="0" borderId="0" xfId="0" applyFont="1" applyAlignment="1">
      <alignment horizontal="right" vertical="center"/>
    </xf>
    <xf numFmtId="0" fontId="9" fillId="0" borderId="4" xfId="0" applyFont="1" applyBorder="1" applyAlignment="1">
      <alignment horizontal="center" vertical="center"/>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173" fontId="12" fillId="0" borderId="14" xfId="40" applyNumberFormat="1" applyFont="1" applyFill="1" applyBorder="1" applyAlignment="1">
      <alignment horizontal="center" vertical="center"/>
    </xf>
    <xf numFmtId="0" fontId="9" fillId="0" borderId="4" xfId="0" applyFont="1" applyBorder="1" applyAlignment="1">
      <alignment horizontal="center" vertical="center" wrapText="1"/>
    </xf>
    <xf numFmtId="0" fontId="9" fillId="0" borderId="0" xfId="0" applyFont="1" applyAlignment="1">
      <alignment horizontal="center"/>
    </xf>
    <xf numFmtId="0" fontId="114"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15" xfId="0" applyFont="1" applyBorder="1" applyAlignment="1">
      <alignment horizontal="left" vertical="center" wrapText="1"/>
    </xf>
    <xf numFmtId="0" fontId="138" fillId="0" borderId="4" xfId="0" applyFont="1" applyBorder="1" applyAlignment="1">
      <alignment horizontal="center"/>
    </xf>
    <xf numFmtId="0" fontId="10" fillId="0" borderId="4" xfId="0" applyFont="1" applyBorder="1" applyAlignment="1">
      <alignment horizontal="left" vertical="center" wrapText="1"/>
    </xf>
    <xf numFmtId="171" fontId="21" fillId="0" borderId="0" xfId="0" applyNumberFormat="1" applyFont="1" applyAlignment="1">
      <alignment horizontal="center" vertical="center" wrapText="1"/>
    </xf>
    <xf numFmtId="0" fontId="15" fillId="0" borderId="4" xfId="129" applyFont="1" applyBorder="1" applyAlignment="1">
      <alignment horizontal="center" vertical="center" wrapText="1"/>
    </xf>
    <xf numFmtId="0" fontId="16"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171" fontId="15" fillId="0" borderId="12" xfId="129" applyNumberFormat="1" applyFont="1" applyBorder="1" applyAlignment="1">
      <alignment horizontal="center" vertical="center" wrapText="1"/>
    </xf>
    <xf numFmtId="171" fontId="15" fillId="0" borderId="11" xfId="129" applyNumberFormat="1" applyFont="1" applyBorder="1" applyAlignment="1">
      <alignment horizontal="center" vertical="center" wrapText="1"/>
    </xf>
    <xf numFmtId="0" fontId="7" fillId="0" borderId="4" xfId="129" applyFont="1" applyBorder="1" applyAlignment="1">
      <alignment horizontal="center" vertical="center" wrapText="1"/>
    </xf>
    <xf numFmtId="0" fontId="7" fillId="0" borderId="12" xfId="129"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172" fontId="17" fillId="0" borderId="4" xfId="129" applyNumberFormat="1" applyFont="1" applyBorder="1" applyAlignment="1">
      <alignment horizontal="center" vertical="center" wrapText="1"/>
    </xf>
    <xf numFmtId="171" fontId="20" fillId="0" borderId="0" xfId="0" applyNumberFormat="1" applyFont="1" applyAlignment="1">
      <alignment horizontal="center" vertical="center" wrapText="1"/>
    </xf>
    <xf numFmtId="0" fontId="7" fillId="0" borderId="11" xfId="129" applyFont="1" applyBorder="1" applyAlignment="1">
      <alignment horizontal="center" vertical="center" wrapText="1"/>
    </xf>
    <xf numFmtId="0" fontId="15" fillId="0" borderId="12" xfId="129" applyFont="1" applyBorder="1" applyAlignment="1">
      <alignment horizontal="center" vertical="center" wrapText="1"/>
    </xf>
    <xf numFmtId="0" fontId="15" fillId="0" borderId="11" xfId="129" applyFont="1" applyBorder="1" applyAlignment="1">
      <alignment horizontal="center" vertical="center" wrapText="1"/>
    </xf>
  </cellXfs>
  <cellStyles count="277">
    <cellStyle name="#.##0" xfId="1"/>
    <cellStyle name="??" xfId="2"/>
    <cellStyle name="?? [0.00]_ Att. 1- Cover" xfId="3"/>
    <cellStyle name="?? [0]" xfId="4"/>
    <cellStyle name="???? ??" xfId="5"/>
    <cellStyle name="???? [0.00]_List-dwg" xfId="6"/>
    <cellStyle name="????_List-dwg" xfId="7"/>
    <cellStyle name="???[0]_00Q3902REV.1" xfId="8"/>
    <cellStyle name="???_00Q3902REV.1" xfId="9"/>
    <cellStyle name="??[0]_BRE" xfId="10"/>
    <cellStyle name="??_ Att. 1- Cover" xfId="11"/>
    <cellStyle name="•W?_Format" xfId="12"/>
    <cellStyle name="•W€_Format" xfId="13"/>
    <cellStyle name="•W_Format" xfId="14"/>
    <cellStyle name="1" xfId="15"/>
    <cellStyle name="2" xfId="16"/>
    <cellStyle name="3" xfId="17"/>
    <cellStyle name="4" xfId="18"/>
    <cellStyle name="AeE­ [0]_INQUIRY ¿µ¾÷AßAø " xfId="19"/>
    <cellStyle name="ÅëÈ­ [0]_S" xfId="20"/>
    <cellStyle name="AeE­_INQUIRY ¿µ¾÷AßAø " xfId="21"/>
    <cellStyle name="ÅëÈ­_S" xfId="22"/>
    <cellStyle name="AÞ¸¶ [0]_INQUIRY ¿?¾÷AßAø " xfId="23"/>
    <cellStyle name="ÄÞ¸¶ [0]_S" xfId="24"/>
    <cellStyle name="AÞ¸¶_INQUIRY ¿?¾÷AßAø " xfId="25"/>
    <cellStyle name="ÄÞ¸¶_S" xfId="26"/>
    <cellStyle name="C?AØ_¿?¾÷CoE² " xfId="27"/>
    <cellStyle name="C￥AØ_¿μ¾÷CoE² " xfId="28"/>
    <cellStyle name="Ç¥ÁØ_S" xfId="29"/>
    <cellStyle name="C￥AØ_Sheet1_¿μ¾÷CoE² " xfId="30"/>
    <cellStyle name="Calc Currency (0)" xfId="31"/>
    <cellStyle name="Calc Currency (2)" xfId="32"/>
    <cellStyle name="Calc Percent (0)" xfId="33"/>
    <cellStyle name="Calc Percent (1)" xfId="34"/>
    <cellStyle name="Calc Percent (2)" xfId="35"/>
    <cellStyle name="Calc Units (0)" xfId="36"/>
    <cellStyle name="Calc Units (1)" xfId="37"/>
    <cellStyle name="Calc Units (2)" xfId="38"/>
    <cellStyle name="category" xfId="39"/>
    <cellStyle name="Comma" xfId="40" builtinId="3"/>
    <cellStyle name="Comma [00]" xfId="41"/>
    <cellStyle name="Comma 2" xfId="42"/>
    <cellStyle name="Comma 2 2" xfId="43"/>
    <cellStyle name="Comma 2 2 2" xfId="260"/>
    <cellStyle name="Comma 2 3" xfId="238"/>
    <cellStyle name="Comma 2 4" xfId="259"/>
    <cellStyle name="Comma 3" xfId="44"/>
    <cellStyle name="Comma 3 2" xfId="45"/>
    <cellStyle name="Comma 3 2 2" xfId="262"/>
    <cellStyle name="Comma 3 3" xfId="235"/>
    <cellStyle name="Comma 3 4" xfId="261"/>
    <cellStyle name="Comma 4" xfId="46"/>
    <cellStyle name="Comma 4 2" xfId="47"/>
    <cellStyle name="Comma 4 2 2" xfId="263"/>
    <cellStyle name="Comma 4 3" xfId="236"/>
    <cellStyle name="Comma 5" xfId="48"/>
    <cellStyle name="Comma 5 2" xfId="264"/>
    <cellStyle name="Comma 6" xfId="49"/>
    <cellStyle name="Comma 6 2" xfId="265"/>
    <cellStyle name="Comma 7" xfId="233"/>
    <cellStyle name="Comma 7 2" xfId="244"/>
    <cellStyle name="Comma 8" xfId="240"/>
    <cellStyle name="comma zerodec" xfId="50"/>
    <cellStyle name="Comma_TDC H.LONG (DOT1) 2" xfId="51"/>
    <cellStyle name="Comma0" xfId="52"/>
    <cellStyle name="Copied" xfId="53"/>
    <cellStyle name="Currency [00]" xfId="54"/>
    <cellStyle name="Currency0" xfId="55"/>
    <cellStyle name="Currency1" xfId="56"/>
    <cellStyle name="Date" xfId="57"/>
    <cellStyle name="Date Short" xfId="58"/>
    <cellStyle name="Date_Book1" xfId="59"/>
    <cellStyle name="Dezimal [0]_35ERI8T2gbIEMixb4v26icuOo" xfId="60"/>
    <cellStyle name="Dezimal_35ERI8T2gbIEMixb4v26icuOo" xfId="61"/>
    <cellStyle name="Dollar (zero dec)" xfId="62"/>
    <cellStyle name="DuToanBXD" xfId="63"/>
    <cellStyle name="Enter Currency (0)" xfId="64"/>
    <cellStyle name="Enter Currency (2)" xfId="65"/>
    <cellStyle name="Enter Units (0)" xfId="66"/>
    <cellStyle name="Enter Units (1)" xfId="67"/>
    <cellStyle name="Enter Units (2)" xfId="68"/>
    <cellStyle name="Entered" xfId="69"/>
    <cellStyle name="En-tete1" xfId="70"/>
    <cellStyle name="En-tete2" xfId="71"/>
    <cellStyle name="Euro" xfId="72"/>
    <cellStyle name="Euro 2" xfId="73"/>
    <cellStyle name="Financier" xfId="74"/>
    <cellStyle name="Fixe" xfId="75"/>
    <cellStyle name="Fixed" xfId="76"/>
    <cellStyle name="Font Britannic16" xfId="77"/>
    <cellStyle name="Font Britannic18" xfId="78"/>
    <cellStyle name="Font CenturyCond 18" xfId="79"/>
    <cellStyle name="Font Cond20" xfId="80"/>
    <cellStyle name="Font LucidaSans16" xfId="81"/>
    <cellStyle name="Font NewCenturyCond18" xfId="82"/>
    <cellStyle name="Font Ottawa14" xfId="83"/>
    <cellStyle name="Font Ottawa16" xfId="84"/>
    <cellStyle name="Grey" xfId="85"/>
    <cellStyle name="Group" xfId="86"/>
    <cellStyle name="ha" xfId="87"/>
    <cellStyle name="HEADER" xfId="88"/>
    <cellStyle name="Header1" xfId="89"/>
    <cellStyle name="Header2" xfId="90"/>
    <cellStyle name="HEADING1" xfId="91"/>
    <cellStyle name="HEADING2" xfId="92"/>
    <cellStyle name="hoa" xfId="93"/>
    <cellStyle name="Input [yellow]" xfId="94"/>
    <cellStyle name="left" xfId="95"/>
    <cellStyle name="linh" xfId="101"/>
    <cellStyle name="Link Currency (0)" xfId="96"/>
    <cellStyle name="Link Currency (2)" xfId="97"/>
    <cellStyle name="Link Units (0)" xfId="98"/>
    <cellStyle name="Link Units (1)" xfId="99"/>
    <cellStyle name="Link Units (2)" xfId="100"/>
    <cellStyle name="Millares [0]_Well Timing" xfId="102"/>
    <cellStyle name="Millares_Well Timing" xfId="103"/>
    <cellStyle name="Milliers [0]_AR1194" xfId="104"/>
    <cellStyle name="Milliers_AR1194" xfId="105"/>
    <cellStyle name="Model" xfId="106"/>
    <cellStyle name="moi" xfId="107"/>
    <cellStyle name="moi 2" xfId="108"/>
    <cellStyle name="Moneda [0]_Well Timing" xfId="109"/>
    <cellStyle name="Moneda_Well Timing" xfId="110"/>
    <cellStyle name="Monetaire" xfId="111"/>
    <cellStyle name="Monétaire [0]_AR1194" xfId="112"/>
    <cellStyle name="Monétaire_AR1194" xfId="113"/>
    <cellStyle name="Monetaire_bang tinh" xfId="114"/>
    <cellStyle name="Monétaire_laroux" xfId="115"/>
    <cellStyle name="Monetaire_PA CUM CN PHO HOA (nhap PA 27.3.2017)" xfId="116"/>
    <cellStyle name="n" xfId="117"/>
    <cellStyle name="New Times Roman" xfId="118"/>
    <cellStyle name="no dec" xfId="119"/>
    <cellStyle name="Normal" xfId="0" builtinId="0"/>
    <cellStyle name="Normal - Style1" xfId="120"/>
    <cellStyle name="Normal - 유형1" xfId="121"/>
    <cellStyle name="Normal 10" xfId="248"/>
    <cellStyle name="Normal 11" xfId="251"/>
    <cellStyle name="Normal 12" xfId="254"/>
    <cellStyle name="Normal 13" xfId="242"/>
    <cellStyle name="Normal 14" xfId="253"/>
    <cellStyle name="Normal 15" xfId="255"/>
    <cellStyle name="Normal 16" xfId="256"/>
    <cellStyle name="Normal 17" xfId="252"/>
    <cellStyle name="Normal 18" xfId="257"/>
    <cellStyle name="Normal 19" xfId="258"/>
    <cellStyle name="Normal 2" xfId="122"/>
    <cellStyle name="Normal 20" xfId="272"/>
    <cellStyle name="Normal 21" xfId="271"/>
    <cellStyle name="Normal 22" xfId="273"/>
    <cellStyle name="Normal 3" xfId="123"/>
    <cellStyle name="Normal 3 2" xfId="237"/>
    <cellStyle name="Normal 4" xfId="124"/>
    <cellStyle name="Normal 4 2" xfId="266"/>
    <cellStyle name="Normal 5" xfId="125"/>
    <cellStyle name="Normal 5 2" xfId="249"/>
    <cellStyle name="Normal 5 3" xfId="247"/>
    <cellStyle name="Normal 5 4" xfId="276"/>
    <cellStyle name="Normal 6" xfId="126"/>
    <cellStyle name="Normal 6 2" xfId="267"/>
    <cellStyle name="Normal 7" xfId="245"/>
    <cellStyle name="Normal 8" xfId="250"/>
    <cellStyle name="Normal 9" xfId="241"/>
    <cellStyle name="Normal_ap gia pho hoa kiem tra" xfId="127"/>
    <cellStyle name="Normal_Biểu11-Nhà, VKT" xfId="274"/>
    <cellStyle name="Normal_Mau" xfId="128"/>
    <cellStyle name="Normal_Sheet1" xfId="129"/>
    <cellStyle name="Normal_TDC H.LONG (DOT1) 2" xfId="130"/>
    <cellStyle name="Normal_TONG HOP PABT-DATO-GIAIDOAN2-sua" xfId="131"/>
    <cellStyle name="Normal1" xfId="132"/>
    <cellStyle name="NORMAL-ADB" xfId="133"/>
    <cellStyle name="NWM" xfId="134"/>
    <cellStyle name="oft Excel]_x000d__x000a_Comment=open=/f ‚ðw’è‚·‚é‚ÆAƒ†[ƒU[’è‹`ŠÖ”‚ðŠÖ”“\‚è•t‚¯‚Ìˆê——‚É“o˜^‚·‚é‚±‚Æ‚ª‚Å‚«‚Ü‚·B_x000d__x000a_Maximized" xfId="135"/>
    <cellStyle name="oft Excel]_x000d__x000a_Comment=open=/f ‚ðŽw’è‚·‚é‚ÆAƒ†[ƒU[’è‹`ŠÖ”‚ðŠÖ”“\‚è•t‚¯‚Ìˆê——‚É“o˜^‚·‚é‚±‚Æ‚ª‚Å‚«‚Ü‚·B_x000d__x000a_Maximized" xfId="136"/>
    <cellStyle name="omma [0]_Mktg Prog" xfId="137"/>
    <cellStyle name="ormal_Sheet1_1" xfId="138"/>
    <cellStyle name="Percent" xfId="275" builtinId="5"/>
    <cellStyle name="Percent [0]" xfId="139"/>
    <cellStyle name="Percent [00]" xfId="140"/>
    <cellStyle name="Percent [2]" xfId="141"/>
    <cellStyle name="Percent 2" xfId="142"/>
    <cellStyle name="Percent 2 2" xfId="239"/>
    <cellStyle name="Percent 3" xfId="143"/>
    <cellStyle name="Percent 3 2" xfId="268"/>
    <cellStyle name="Percent 4" xfId="144"/>
    <cellStyle name="Percent 4 2" xfId="269"/>
    <cellStyle name="Percent 5" xfId="145"/>
    <cellStyle name="Percent 5 2" xfId="270"/>
    <cellStyle name="Percent 6" xfId="234"/>
    <cellStyle name="Percent 6 2" xfId="246"/>
    <cellStyle name="Percent 7" xfId="243"/>
    <cellStyle name="PERCENTAGE" xfId="146"/>
    <cellStyle name="PHONG" xfId="156"/>
    <cellStyle name="Pourcentage" xfId="147"/>
    <cellStyle name="PrePop Currency (0)" xfId="148"/>
    <cellStyle name="PrePop Currency (2)" xfId="149"/>
    <cellStyle name="PrePop Units (0)" xfId="150"/>
    <cellStyle name="PrePop Units (1)" xfId="151"/>
    <cellStyle name="PrePop Units (2)" xfId="152"/>
    <cellStyle name="pricing" xfId="153"/>
    <cellStyle name="PSChar" xfId="154"/>
    <cellStyle name="PSHeading" xfId="155"/>
    <cellStyle name="RevList" xfId="157"/>
    <cellStyle name="s1" xfId="158"/>
    <cellStyle name="songuyen" xfId="159"/>
    <cellStyle name="Standard_Anpassen der Amortisation" xfId="160"/>
    <cellStyle name="Style 1" xfId="161"/>
    <cellStyle name="Style Date" xfId="162"/>
    <cellStyle name="style_1" xfId="163"/>
    <cellStyle name="subhead" xfId="164"/>
    <cellStyle name="Subtotal" xfId="165"/>
    <cellStyle name="symbol" xfId="166"/>
    <cellStyle name="T" xfId="167"/>
    <cellStyle name="T_ap gia pho hoa kiem tra" xfId="168"/>
    <cellStyle name="T_bang tinh" xfId="169"/>
    <cellStyle name="T_bang tinh 2" xfId="170"/>
    <cellStyle name="T_Book1" xfId="171"/>
    <cellStyle name="T_PA CUM CN PHO HOA (nhap PA 27.3.2017)" xfId="172"/>
    <cellStyle name="T_PA go dua Pho cuong đã kiểm tra" xfId="173"/>
    <cellStyle name="T_PA go dua Pho cuong đã kiểm tra 2" xfId="174"/>
    <cellStyle name="T_TDC H.LONG (DOT1)" xfId="175"/>
    <cellStyle name="T_TDC H.LONG (DOT1) 2" xfId="176"/>
    <cellStyle name="T_TK_HT" xfId="177"/>
    <cellStyle name="Text Indent A" xfId="178"/>
    <cellStyle name="Text Indent B" xfId="179"/>
    <cellStyle name="Text Indent C" xfId="180"/>
    <cellStyle name="th" xfId="181"/>
    <cellStyle name="þ_x001d_ðK_x000c_Fý_x001b__x000d_9ýU_x0001_Ð_x0008_¦)_x0007__x0001__x0001_" xfId="182"/>
    <cellStyle name="viet" xfId="183"/>
    <cellStyle name="viet2" xfId="184"/>
    <cellStyle name="vn time 10" xfId="185"/>
    <cellStyle name="vnhead1" xfId="189"/>
    <cellStyle name="vnhead3" xfId="190"/>
    <cellStyle name="vntxt1" xfId="186"/>
    <cellStyle name="vntxt1 2" xfId="187"/>
    <cellStyle name="vntxt2" xfId="188"/>
    <cellStyle name="Währung [0]_Compiling Utility Macros" xfId="191"/>
    <cellStyle name="Währung_Compiling Utility Macros" xfId="192"/>
    <cellStyle name="wrap" xfId="193"/>
    <cellStyle name="Wไhrung [0]_35ERI8T2gbIEMixb4v26icuOo" xfId="194"/>
    <cellStyle name="Wไhrung_35ERI8T2gbIEMixb4v26icuOo" xfId="195"/>
    <cellStyle name="xuan" xfId="196"/>
    <cellStyle name="เครื่องหมายสกุลเงิน [0]_FTC_OFFER" xfId="197"/>
    <cellStyle name="เครื่องหมายสกุลเงิน_FTC_OFFER" xfId="198"/>
    <cellStyle name="ปกติ_FTC_OFFER" xfId="199"/>
    <cellStyle name=" [0.00]_ Att. 1- Cover" xfId="200"/>
    <cellStyle name="_ Att. 1- Cover" xfId="201"/>
    <cellStyle name="?_ Att. 1- Cover" xfId="202"/>
    <cellStyle name="똿뗦먛귟 [0.00]_PRODUCT DETAIL Q1" xfId="203"/>
    <cellStyle name="똿뗦먛귟_PRODUCT DETAIL Q1" xfId="204"/>
    <cellStyle name="믅됞 [0.00]_PRODUCT DETAIL Q1" xfId="205"/>
    <cellStyle name="믅됞_PRODUCT DETAIL Q1" xfId="206"/>
    <cellStyle name="백분율_††††† " xfId="207"/>
    <cellStyle name="뷭?_BOOKSHIP" xfId="208"/>
    <cellStyle name="콤마 [ - 유형1" xfId="209"/>
    <cellStyle name="콤마 [ - 유형2" xfId="210"/>
    <cellStyle name="콤마 [ - 유형3" xfId="211"/>
    <cellStyle name="콤마 [ - 유형4" xfId="212"/>
    <cellStyle name="콤마 [ - 유형5" xfId="213"/>
    <cellStyle name="콤마 [ - 유형6" xfId="214"/>
    <cellStyle name="콤마 [ - 유형7" xfId="215"/>
    <cellStyle name="콤마 [ - 유형8" xfId="216"/>
    <cellStyle name="콤마 [0]_ 비목별 월별기술 " xfId="217"/>
    <cellStyle name="콤마_ 비목별 월별기술 " xfId="218"/>
    <cellStyle name="통화 [0]_††††† " xfId="219"/>
    <cellStyle name="통화_††††† " xfId="220"/>
    <cellStyle name="표준_(정보부문)월별인원계획" xfId="221"/>
    <cellStyle name="一般_00Q3902REV.1" xfId="222"/>
    <cellStyle name="千分位[0]_00Q3902REV.1" xfId="223"/>
    <cellStyle name="千分位_00Q3902REV.1" xfId="224"/>
    <cellStyle name="桁区切り [0.00]_BE-BQ" xfId="225"/>
    <cellStyle name="桁区切り_BE-BQ" xfId="226"/>
    <cellStyle name="標準_BE-BQ" xfId="227"/>
    <cellStyle name="貨幣 [0]_00Q3902REV.1" xfId="228"/>
    <cellStyle name="貨幣[0]_BRE" xfId="229"/>
    <cellStyle name="貨幣_00Q3902REV.1" xfId="230"/>
    <cellStyle name="通貨 [0.00]_BE-BQ" xfId="231"/>
    <cellStyle name="通貨_BE-BQ" xfId="232"/>
  </cellStyles>
  <dxfs count="1">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63" Type="http://schemas.openxmlformats.org/officeDocument/2006/relationships/externalLink" Target="externalLinks/externalLink54.xml"/><Relationship Id="rId68" Type="http://schemas.openxmlformats.org/officeDocument/2006/relationships/externalLink" Target="externalLinks/externalLink59.xml"/><Relationship Id="rId84" Type="http://schemas.openxmlformats.org/officeDocument/2006/relationships/externalLink" Target="externalLinks/externalLink75.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38" Type="http://schemas.openxmlformats.org/officeDocument/2006/relationships/externalLink" Target="externalLinks/externalLink129.xml"/><Relationship Id="rId154" Type="http://schemas.openxmlformats.org/officeDocument/2006/relationships/externalLink" Target="externalLinks/externalLink145.xml"/><Relationship Id="rId159" Type="http://schemas.openxmlformats.org/officeDocument/2006/relationships/externalLink" Target="externalLinks/externalLink150.xml"/><Relationship Id="rId175" Type="http://schemas.openxmlformats.org/officeDocument/2006/relationships/externalLink" Target="externalLinks/externalLink166.xml"/><Relationship Id="rId170" Type="http://schemas.openxmlformats.org/officeDocument/2006/relationships/externalLink" Target="externalLinks/externalLink161.xml"/><Relationship Id="rId191" Type="http://schemas.openxmlformats.org/officeDocument/2006/relationships/externalLink" Target="externalLinks/externalLink182.xml"/><Relationship Id="rId196" Type="http://schemas.openxmlformats.org/officeDocument/2006/relationships/styles" Target="styles.xml"/><Relationship Id="rId16" Type="http://schemas.openxmlformats.org/officeDocument/2006/relationships/externalLink" Target="externalLinks/externalLink7.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74" Type="http://schemas.openxmlformats.org/officeDocument/2006/relationships/externalLink" Target="externalLinks/externalLink65.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28" Type="http://schemas.openxmlformats.org/officeDocument/2006/relationships/externalLink" Target="externalLinks/externalLink119.xml"/><Relationship Id="rId144" Type="http://schemas.openxmlformats.org/officeDocument/2006/relationships/externalLink" Target="externalLinks/externalLink135.xml"/><Relationship Id="rId149" Type="http://schemas.openxmlformats.org/officeDocument/2006/relationships/externalLink" Target="externalLinks/externalLink140.xml"/><Relationship Id="rId5" Type="http://schemas.openxmlformats.org/officeDocument/2006/relationships/worksheet" Target="worksheets/sheet5.xml"/><Relationship Id="rId90" Type="http://schemas.openxmlformats.org/officeDocument/2006/relationships/externalLink" Target="externalLinks/externalLink81.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65" Type="http://schemas.openxmlformats.org/officeDocument/2006/relationships/externalLink" Target="externalLinks/externalLink156.xml"/><Relationship Id="rId181" Type="http://schemas.openxmlformats.org/officeDocument/2006/relationships/externalLink" Target="externalLinks/externalLink172.xml"/><Relationship Id="rId186" Type="http://schemas.openxmlformats.org/officeDocument/2006/relationships/externalLink" Target="externalLinks/externalLink177.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18" Type="http://schemas.openxmlformats.org/officeDocument/2006/relationships/externalLink" Target="externalLinks/externalLink109.xml"/><Relationship Id="rId134" Type="http://schemas.openxmlformats.org/officeDocument/2006/relationships/externalLink" Target="externalLinks/externalLink125.xml"/><Relationship Id="rId139" Type="http://schemas.openxmlformats.org/officeDocument/2006/relationships/externalLink" Target="externalLinks/externalLink130.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55" Type="http://schemas.openxmlformats.org/officeDocument/2006/relationships/externalLink" Target="externalLinks/externalLink146.xml"/><Relationship Id="rId171" Type="http://schemas.openxmlformats.org/officeDocument/2006/relationships/externalLink" Target="externalLinks/externalLink162.xml"/><Relationship Id="rId176" Type="http://schemas.openxmlformats.org/officeDocument/2006/relationships/externalLink" Target="externalLinks/externalLink167.xml"/><Relationship Id="rId192" Type="http://schemas.openxmlformats.org/officeDocument/2006/relationships/externalLink" Target="externalLinks/externalLink183.xml"/><Relationship Id="rId197" Type="http://schemas.openxmlformats.org/officeDocument/2006/relationships/sharedStrings" Target="sharedStrings.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124" Type="http://schemas.openxmlformats.org/officeDocument/2006/relationships/externalLink" Target="externalLinks/externalLink115.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45" Type="http://schemas.openxmlformats.org/officeDocument/2006/relationships/externalLink" Target="externalLinks/externalLink136.xml"/><Relationship Id="rId161" Type="http://schemas.openxmlformats.org/officeDocument/2006/relationships/externalLink" Target="externalLinks/externalLink152.xml"/><Relationship Id="rId166" Type="http://schemas.openxmlformats.org/officeDocument/2006/relationships/externalLink" Target="externalLinks/externalLink157.xml"/><Relationship Id="rId182" Type="http://schemas.openxmlformats.org/officeDocument/2006/relationships/externalLink" Target="externalLinks/externalLink173.xml"/><Relationship Id="rId187" Type="http://schemas.openxmlformats.org/officeDocument/2006/relationships/externalLink" Target="externalLinks/externalLink178.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externalLink" Target="externalLinks/externalLink168.xml"/><Relationship Id="rId198" Type="http://schemas.openxmlformats.org/officeDocument/2006/relationships/calcChain" Target="calcChain.xml"/><Relationship Id="rId172" Type="http://schemas.openxmlformats.org/officeDocument/2006/relationships/externalLink" Target="externalLinks/externalLink163.xml"/><Relationship Id="rId193" Type="http://schemas.openxmlformats.org/officeDocument/2006/relationships/externalLink" Target="externalLinks/externalLink184.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188" Type="http://schemas.openxmlformats.org/officeDocument/2006/relationships/externalLink" Target="externalLinks/externalLink179.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externalLink" Target="externalLinks/externalLink174.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externalLink" Target="externalLinks/externalLink169.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4" Type="http://schemas.openxmlformats.org/officeDocument/2006/relationships/externalLink" Target="externalLinks/externalLink185.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externalLink" Target="externalLinks/externalLink175.xml"/><Relationship Id="rId189" Type="http://schemas.openxmlformats.org/officeDocument/2006/relationships/externalLink" Target="externalLinks/externalLink180.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externalLink" Target="externalLinks/externalLink170.xml"/><Relationship Id="rId195" Type="http://schemas.openxmlformats.org/officeDocument/2006/relationships/theme" Target="theme/theme1.xml"/><Relationship Id="rId190" Type="http://schemas.openxmlformats.org/officeDocument/2006/relationships/externalLink" Target="externalLinks/externalLink181.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185" Type="http://schemas.openxmlformats.org/officeDocument/2006/relationships/externalLink" Target="externalLinks/externalLink176.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71.xml"/><Relationship Id="rId26" Type="http://schemas.openxmlformats.org/officeDocument/2006/relationships/externalLink" Target="externalLinks/externalLink1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thuat1\hong%20d%20(d)\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ehoach\d\MYDOCU~1\My%20Documents\DATA\B_Phu%20Thai%20HP\FY%2001-02\Fundamental%20Track\MSOffice\Excel\XL97\FA\FA3006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9Q\99Q3657\99Q3299(REV.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hi_kh\huong_xl1\Congviec\Ta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inhanh\my%20documents\WINDOWS\TEMP\phuluc2\phuluc2\phan%20cau.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uyetnga\bb%20ban%20giao\Phong%20Kinh%20Te\LUC\EXCEL\Th&#199;u\Du%20thau%20Y&#170;n%20Minh%20-%20H&#181;%20Giang.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PERSO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uyetnga\bb%20ban%20giao\LVTD\MSOffice\EXCEL\LUC\DT%20DZ%2022+TBA%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uyetnga\bb%20ban%20giao\LVTD\MSOffice\EXCEL\LUC\HY3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ay1\d\A.TAI\Cam\Thep%20Nguyen%20Minh\HIEN\TANHUNG\HTTANH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ay22\d\NgocTan\A_Vuong\RaPhabommin_Su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ghia\d\ngoc\SS&amp;BCASD\LCT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ay01\ap%20gia%20(e)\dung\CTDB\dung%20quat%205.0\mau%202005\AP%20GIA%20thi%20da%20dieu%20chinh%20lan%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cauvuothoacam-duy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hda03\hai\Du%20toan%20dau%20thau\Duong%20Nguyen%20Tri%20Phuong\BOQ%20Bong%20Son%20Ban%20Thach.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uong\trinhsoKH\HAIDAI~1\thom\CT-BB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hanhvinh\dutoan\May1\KIEN\QL32\DT3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tai%20lieu%20truong\TRUNG%20TT\DUONG\DAU%20THAU\DAKSOK.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ay1\c\Thuy\Danang\Vung1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DN2%20price%20Schedule%20200202%20Transelectric.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RecoveredExternalLink7"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Vinh\dung\HUONG\HCM_BVTC\DT-cac%20cong.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ehoach\d\MYDOCU~1\KE%20TOAN\My%20Documents\DATA\B_Phu%20Thai%20HP\FY%2001-02\Fundamental%20Track\MSOffice\Excel\XL97\FA\FA3006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uanng\KRONG%20ANA\DAK-LAK\WB-2\Kien%20Thanh\DT%20HC\KIENTH~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Vinhlk\Hanh\DUTOAN%20Trung%20Nghia-hc1\DUTOAN%20Trung%20Nghia-hc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ay5\d\THUYF\QL21\dtTKKT-98-1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tai%20lieu%20truong\TRUNG%20TT\WINDOWS\Desktop\QT_CU%20JIANG_tot.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tai%20lieu%20truong\TRUNG%20TT\WINDOWS\Desktop\QUANG\linhtinh\DToanQngai\binh%20dong\Dt%20Binh%20dong.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modun_mo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ay1\c\phong\traly\tru4\BTINHT4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AY11\C\KTCNC\QHANHM2\TRALY\BANTINH\TRU\TRUT2T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NON_UNICODE_BACKUP/users/quangthu/desktop/doi/DUOC%202008/L_&#172;NG~1/Phi/SC%20Tang%20cuong%20Cau%20ben%20thuy.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Tam_du_toan\c\DU%20TOAN\DT2001\QL%2014-B\TDT-62-73\KM62-km7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Pkthuat1\hong%20d%20(d)\DOCUMENT\DAUTHAU\Dungquat\GOI3\DUNGQUAT-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aivt\c\NEWTHUYVA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hanhvinh\dutoan\THUYF\ql38\tkkt-ql38-1-g-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ay03\c\!$Thanhll\Congtrinh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Hoai%20Nam\Du%20toan\Bong%20Son\CGD%20duyet%20&amp;%20chia%20voi%20533\My%20Documents\A1_Traly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May1\d\A.TAI\SCL%20-%202004\kiet\thaytrugay-nguyentruonghai.xls"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Dt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r.trien\c\caitao\Qtoan\xdung\trung\pgia\DL-Bdon\dot2\pg%20DZBD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ay_2\c\Cuong-497\Abutment.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ung\D\thang\du%20toan%20-%20dau%20thau\TRAN%20VAN%20NHI\bdon.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Nghia\d\ngoc\SS&amp;BCASD\BKTHCT.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ay_1\c\Folder\KHOI97\DAM\RC-TGIRD.EXF"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Binh_an\THU%20MUC%20MANG\HoSoDuToan\DuToanDuThau\Truong%20DH%20CN%20Ton%20Duc%20Thang\Nhanvien\DTTT\longanb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Toan%20Km%20294%20+%20600%20%20Km%20302%20(theo%20mau%20ban)%20tach%20nam20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ay_07\c\GtntPmu18\DNTC_Nghea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9Q\99Q3657\99Q3299(REV.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tai%20lieu%20truong\TRUNG%20TT\WINDOWS\Desktop\DAK-LAK\WB-2\Kien%20Thanh\DT%20HC\KIENTH~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Congviec/Tam.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NON_UNICODE_BACKUP/users/quangthu/desktop/doi/DUOC%202008/ETHANOL%20nhien%20lieu%20dot%201/ETHANOL%20nhien%20lieu/ap%20gia%20d1%2051-10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B:\XLS\DT-MAU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MAY01\D\CHUONG\DZ20\QUANGNAM\tabhing\Dutoan_tabhing.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uong\trinhsoKH\HAIDAI~1\thom\M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ay2\c\data\Dau%20thau%202003\SON%20TAY\Xi%20nghiep%20xay%20dung%20Phu%20Tai.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Cam\cap%20dien%20KDC%20Da%20Nang\Ban%20QLDA%20Tai%20dinh%20cu\TDC%20Dong%20Phuoc\DTDong%20Phuoc%20lap%20gia%20goi%20thau.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uong\trinhsoKH\HAIDAI~1\thom\M.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Nghia\d\Nhon\thep%20nha%20lien%20ke%207%20can.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Vu_dinh\dinh%20vu\AN%20GIANG\M1.XLS"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DTNO.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Suong_kh\dung_chung\My%20Documents\TAMKY\tantt\tantt\tantt\BSQ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AT-ANH\PARKER\My%20Documents\HS00\BAOGIA\Mien%20nam\Namconson_SK\09-str~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khu%20dan%20cu%20Go%20Dua-Pho%20cuong/QL1/PH&#7892;%20C&#431;&#7900;NG/PH&#7892;%20C&#431;&#7900;NG%20-%20KHU%20T&#272;C%20S&#7888;%206%20&#272;&#7906;T%201%20(13.3.2014)/DU-TOAN/2000/DIENKHANH/DKCT.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ay12\c\KA\phapvan\dt-tkkttc1-1.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Lu_thanh_binh\d\Luu_Tru\Ltb_ktkh\DZ220KV_Dau_Noi_sau_tram_500kV_Ha_Tinh\Gia_thau.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Cam\cap%20dien%20KDC%20Da%20Nang\Ban%20QLDA%20Tai%20dinh%20cu\TDC%20Dong%20Phuoc\LAM\SIDA-DN\DZ\DZ2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L.M.TUAN/tuan/DT-DINH-nhap.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May5\d\THUYF\BACGIANG\lxa-CX\dt-CX-G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Maythai\d\C.%20TY%20C%20p%20DAT%20QUANG\NAM%202004\VUON%20HOA%20BA%20TO(%20PCL%20GD%201)\KHOAN%20NHAN%20CONG\GIA%20NHAN%20CONG%20HOP%20DONG.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May3\may3_c\LIEN\TPDN\KHUETR\dthc.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Z:\hav\Man%20Quang\DUTOAN%20AnCu5-in%20HC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Suong_kh\dung_chung\My%20Documents\tantt\tantt\tantt\BSQ3.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MAY01\D\CHUONG\DZ20\daklak\H'mlay&amp;H'mdoal\dutoan_hmlay.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Vinhptt\dutoan\DUTOAN\Qlo15A\TKKT_15Alan1-dg.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NON_UNICODE_BACKUP/users/quangthu/desktop/doi/Congviec/Tam.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quynh%20tho/VINACONEX/KEHOACH/DUTOAN/DMDT.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M2\d\chau\USER\SANG\phong%20nen\DT-THL7.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May22\d\DUCLAP\GJND\TINHMOA2.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tai%20lieu%20truong\TRUNG%20TT\WINDOWS\Desktop\TRI18-5\WB_1\KRONG_NO\EA_RBIN\SUADT_~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MAY4\D\dung%20may%204\CTDB\thi%20xa\TONG-HOP.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KE_HOACH\DAUTHAU\Dien%20nong%20thon\Duyet%20DT-thauDNT\DCong%20dinh%20%20-%20Go%20doi.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8_anh\tdc%20dong%20phu\Trung\GT\Q-BINH\TAM-KY\Dutoan1.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lsonghan01\c\My%20Documents\Quang\CT%20Phong%20Bac%202\BV%20HCong%20Ng%20Thu\My%20Documents\Ni\QTLD_A\DmucLD.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My%20Documents/D&#249;%20to&#184;n%20ch&#221;nh%20th&#248;c/C&#199;u/km86-147(TKKT)_lap.xls"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PathMissing" Target="DTM.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User04\D\LONGDEN\ctr2005\QUANGTRUONG\chieu%20sang\chaothaudothi.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Documents%20and%20Settings/User/My%20Documents/thuy/linh%20tinh/Trung%202004/QH%20khu%20DC/Tay%20Truong%20Dinh/Dieu%20chinh%20DA/Hieu%20qua%20dau%20tu.xls"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47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TTPTQ&#272;/File%20g&#7889;c/9,10,11,12,13,14,15,16,%20bang%20ke%20kem%20Quyet%20dinh.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uong\trinhsoKH\HAIDAI~1\DATA\MYDOCU~1\DGIA.XLS"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Dt22kvd.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My%20Documents\TRUNGSON\CAU\THMINH\DANONG\sua\TinhmoHT.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uong\trinhsoKH\HAIDAI~1\WINDOWS\Temporary%20Internet%20Files\OLK8342\KH%202004%20cac%20don%20vi%20phia%20Bac123123.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M8\d\QLYDIEN\dia%20nop%20tham%20dinh\Di%20doi%20CS%20Pham%20Van%20Dong\CONG-TY\DA-NANG\Ancu-PMy.xls"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Startup" Target="Dakpone/Tvan-HN/tnktnl-hc/kttc-a-z-hc.xls"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Worksheet%20in%20bd1-500"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A:\AT-ANH\PARKER\My%20Documents\HS00\DTTK\parker\Dieuchinh\Quote1.xls"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RecoveredExternalLink2"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RecoveredExternalLink3"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Thanhvinh\dutoan\MINH\DU%20TOAN\G2\DT-thl.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May2\my%20documents\THAIBAO\THU%20VIEN%20TN\dt.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May1\d\A.TAI\2001\DU%20THAU\CAN%20THO\DOT%202\NHON%20NGHIA%20-%20CHAU%20THANH%20A.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Du%20toan%20HP%203-don%20gia%20moi.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6Q\96q2588\PANEL.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Thanhvinh\dutoan\May1\KIEN\QL32\DT-TN.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A:\unzipped\DIEN18\Dongia1.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M09_ghi\c\DT\LUU\DT_2000\dt_nthi_dnong.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H\c\huong%20con\rao%20gang\dau%20thau\TB.xls" TargetMode="External"/></Relationships>
</file>

<file path=xl/externalLinks/_rels/externalLink114.xml.rels><?xml version="1.0" encoding="UTF-8" standalone="yes"?>
<Relationships xmlns="http://schemas.openxmlformats.org/package/2006/relationships"><Relationship Id="rId1" Type="http://schemas.microsoft.com/office/2006/relationships/xlExternalLinkPath/xlPathMissing" Target="Worksheet%20in%20Crossh~1"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M1\d\adb\Dutoan\TBA\DT_tba.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May4\D\dung%20may%204\nha%20may%20san%20xuat%20son%20-%20Van%20ly\TONG-HOP-%20VAN%20LY.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tai%20lieu%20truong\TRUNG%20TT\WINDOWS\Desktop\TRI18-5\WB_1\LINH_TINH\CONG_TO\TRINH_DT_CT_GOC.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Users/QTC%20Computer/Documents/Zalo%20Received%20Files/8_3_2023.%20Du%20toan%20cac%20HM%20khong%20co%20trong%20QD.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A:\BO_MON\99-20\hk1\KY1-9900\KL_CT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tai%20lieu%20truong\TRUNG%20TT\WINDOWS\Desktop\TRUNG\DUTOAN\CTYPD\BD-EASUP\XDTBDON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BO_MON\KL1_99\KLTH_99.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A:\BO_MON\99-20\hk1\DAOTAO\KY1_9900\THTOAN\THTOAN1\KL_KHO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BO_MON\99-20\hk1\TAM.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BO_MON\99-20\hk1\GIAOVU\KY2_9899\THTOAN4\KL_TG.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uong\trinhsoKH\HAIDAI~1\longing\project\Chieu%20sang%20DCT\DT-NG%20NHA%20LG-%20tram.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Presario\c\My%20Documents\HSMAU\KHUTEN.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May01\ap%20gia%20(e)\DUNG\CTDB\dung%20quat%204.0\ap%20gia%20DQ.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Dung\D\Thang\MADRAK-70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NON_UNICODE_BACKUP/users/quangthu/desktop/doi/ap%20gia%20mau.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DT%20Phat%20Sinh%20+%20Thay%20doi%20TK.xls"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Book4"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NON_UNICODE_BACKUP/users/quangthu/desktop/doi/DUOC%202007/VAN%20TAI%20XE%20BIT/Ap%20gia%20xe%20bit%201-5.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M8\d\QLYDIEN\dia%20nop%20tham%20dinh\Di%20doi%20CS%20Pham%20Van%20Dong\CONG-TY\1%20CS%20ctiet%20Kcau%20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Pnc\d\Home\chau\Hanh\NHAN%20CHINH\LUONG%20CN\BANG%20LUONG%20PX.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Pnc\d\Hanh\NHAN%20CHINH\LUONG%20CN\BANG%20LUONG%20CAU%20VUOT.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DUTOANDTQ/DuToanEx/fhfhf.dtq"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Duong\trinhsoKH\HAIDAI~1\thom\XLS\DT-MAU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QL1A/Phuo%20An%20(Dot%201)/THOATNUOCLAHA/NAM%202003/QUOC%20LO%2026-EAKAR/GIA%20DU%20THAU/GAI%20DU%20THAU%2019-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Binh_an\THU%20MUC%20MANG\hoso\DT%20Cty%20giay%20De%20Vuong.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Binh_an\THU%20MUC%20MANG\hoso\Pa%20rem.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Documents%20and%20Settings/Root/Local%20Settings/Temporary%20Internet%20Files/Content.IE5/ST6VGLM3/Dung%20Quat/Nhom%20GC/New%20Folder/My%20Documents/3533/96Q/96q2588/PANEL.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Pkthuat1\hong%20d%20(d)\WINDOWS\TEMP\IBASE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Pkthuat1\hong%20d%20(d)\CS3408\Standard\RPT.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Suong_kh\dung_chung\My%20Documents\QTCNVHHK.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Suong_kh\dung_chung\My%20Documents\CTNTTH.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Dl_dnang\ky_thuat\TRONG\BCNCKT\XDCB_98.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NON_UNICODE_BACKUP/users/quangthu/desktop/doi/Kim%20Anh/KT01200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Thanhvinh\dutoan\unzipped\SOKT-Q3CT\SOKT-Q3CT.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May04\d\!!AADOAN\CAU\DUTOAN~1\CHITHANH\B-CAOQ~1.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May1\d\A.TAI\My%20Documents\Tu\tram\500kv\tcvnthep\pl530A.xls"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RecoveredExternalLink4"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Presario\c\My%20Documents\XUANHA\tantt\QTCNVHHK.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HUNG/DTXD/EXCEL.NOR"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Thanhvinh\dutoan\Qnam\NguyenHoang\CauNHduyet.XLS"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DTDZ22KVAH.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Nhan\c\TIEN\hoasenbosung.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Binh_an\THU%20MUC%20MANG\HoSoDuToan\DuToanDuThau\Dai%20THTPHCM\Goi%202\29\dm..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May03\dutoan\DUTOAN\DANANG\Thuan%20Phuoc\Cau%20Thuan%20Phuoc\TKKT\DCTKKTTPhuoc-HD.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A:\Hoai%20Nam\Du%20toan\Bong%20Son\CGD%20duyet%20&amp;%20chia%20voi%20533\BS-BT\Dongia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Thanhvinh\dutoan\QLo15A\BC11cau-QL15A-3.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Vinh-dt\c\DUTOAN\DINHMUC\KS06.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Thanhvinh\dutoan\Luu%20o%20D%20old\Dutoan\Binh%20Phuoc\BCNCKT13_S3.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huong\c\DUTOAN\Dg-hochiminh\Dacrong-tarut\Dacrong-tarut(dm)\%20duong257-272.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Hungnd\dutoan\DUTOAN\Dieutri\CAUTAM-1.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Vinhptt\dutoan\Qnam\QLo%2014B\Cong\cong32-38.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Duong\trinhsoKH\HAIDAI~1\KH%202003\AFD\DUTOAN\BTHUAN\NDPHUQUY\NDPQSUA\BTHUAN\NDPHUQUY\DUTOAN\Tiengiang\HOICUTT.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F:\ctdt\TAM\DTOAN.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Tuyetnga\bb%20ban%20giao\Thang%20KT%202001\Ho%20so%20thau\Du%20thau%20Huu%20Lung%20-%20Lang%20Son.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Agmay2\DTC%20(D)\DUOC\NGUYEN%20TRAI\nguyen%20trai%20DOT%201%20tr&#236;nh%20duyet%20B2\NT%20DOT2%20NIEM%20YET\ap%20gia%20NT%20ny%20248-266.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Phu\binh\parker.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F:\Dau%20thau%206-2003\TRUNG%20TAM%20Y%20TE%20BINH%20SON\PTHTQngai.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Hungnd\dutoan\DUTOAN\Dg%20Ho%20chi%20Minh\DRong-Tarut%20BV\C.TrungDuyet\AD_TR.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M1\d\Trong\BCNCKT\XDCB_98.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QL1A/Phuo%20An%20(Dot%201)/My%20Documents/Phong%202004/APGIA%20-RANHQUOCLO24B.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Hungnd\dutoan\DUTOAN\DANANG\Phonam\P.NamKT4.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Hungnd\dutoan-v\DUTOAN\Qnam\CauGiapBa\TKKT-Giapba.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Huanng\KRONG%20ANA\My%20Documents\thietke\DTKTRA" TargetMode="External"/></Relationships>
</file>

<file path=xl/externalLinks/_rels/externalLink178.xml.rels><?xml version="1.0" encoding="UTF-8" standalone="yes"?>
<Relationships xmlns="http://schemas.openxmlformats.org/package/2006/relationships"><Relationship Id="rId1" Type="http://schemas.microsoft.com/office/2006/relationships/xlExternalLinkPath/xlStartup" Target="LUU/DT_1999/DTCK20L2.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Mr.trien\c\caitao\Qtoan\xdung\ttoantgiang.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Duyen\d\DT\dt_2001\KT_LE%20THANH%20TONG.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Users/Windows/Downloads/phuong%20an%20&#273;&#7907;t%201%20-%20c&#244;ng%20khai(2).xlsx"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KHU%20DAN%20CU/ho%20so%2015%20KDC%20bac%20Sa%20Huynh/dot%202/phuong%20an%20&#273;&#7907;t%202.xlsx"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Users/Windows/Downloads/phuong%20an%20&#273;&#7907;t%201(1).xlsx"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Users/Windows/Downloads/c&#226;y.xlsx"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Users/Windows/Downloads/phuong%20an%20&#273;&#7907;t%201%20c&#244;ng%20kha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NT-QUOT-#3"/>
      <sheetName val="COAT&amp;WRAP-QIOT-#3"/>
      <sheetName val="XL4Popp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FORM FOR INQUIRY"/>
      <sheetName val="FORM OF PROPOSAL RFP-003"/>
      <sheetName val="??-BLDG"/>
      <sheetName val="???????-BLDG"/>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Sheet1"/>
      <sheetName val="XL4Poppy"/>
      <sheetName val="Phan tich VT"/>
      <sheetName val="TKe VT"/>
      <sheetName val="Du tru Vat tu"/>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Q1-02"/>
      <sheetName val="Q2-02"/>
      <sheetName val="Q3-02"/>
      <sheetName val="________BLDG"/>
      <sheetName val="Apr1"/>
      <sheetName val="Apr2"/>
      <sheetName val="Apr3"/>
      <sheetName val="Apr4"/>
      <sheetName val="Apr5"/>
      <sheetName val="Apr7"/>
      <sheetName val="Apr8"/>
      <sheetName val="Apr9"/>
      <sheetName val="Dec31"/>
      <sheetName val="Jan2"/>
      <sheetName val="Jan3"/>
      <sheetName val="Jan4"/>
      <sheetName val="Jan6"/>
      <sheetName val="Jan7"/>
      <sheetName val="Jan8"/>
      <sheetName val="Jan9"/>
      <sheetName val="Jan10"/>
      <sheetName val="????-BLDG"/>
      <sheetName val="Du toan"/>
      <sheetName val="Phan tich vat tu"/>
      <sheetName val="Tong hop vat tu"/>
      <sheetName val="Gia tri vat tu"/>
      <sheetName val="Chenh lech vat tu"/>
      <sheetName val="Chi phi van chuyen"/>
      <sheetName val="Don gia chi tiet"/>
      <sheetName val="Du thau"/>
      <sheetName val="Tong hop kinh phi"/>
      <sheetName val="Tu van Thiet ke"/>
      <sheetName val="Tien do thi cong"/>
      <sheetName val="Bia du toan"/>
      <sheetName val="Tro giup"/>
      <sheetName val="Config"/>
      <sheetName val="Tdoi t.truong"/>
      <sheetName val="BC DBKH T5"/>
      <sheetName val="BC DBKH T6"/>
      <sheetName val="BC DBKH T7"/>
      <sheetName val="XL4Test5"/>
      <sheetName val="BCDPS"/>
      <sheetName val="NKC "/>
      <sheetName val="TM1"/>
      <sheetName val="SC 111"/>
      <sheetName val="NH"/>
      <sheetName val="SC 131"/>
      <sheetName val="SC 133"/>
      <sheetName val="SC 141"/>
      <sheetName val="SC 152"/>
      <sheetName val="SC154"/>
      <sheetName val="SC 331"/>
      <sheetName val="SC333"/>
      <sheetName val="Sc 334"/>
      <sheetName val="SC 411"/>
      <sheetName val="SC 511"/>
      <sheetName val="SC 642 loan"/>
      <sheetName val="SCT642"/>
      <sheetName val="211A"/>
      <sheetName val="211B"/>
      <sheetName val="SCT511"/>
      <sheetName val="SCT627"/>
      <sheetName val="SCT154"/>
      <sheetName val="Hoi phu nu"/>
      <sheetName val="4p1"/>
      <sheetName val="4P"/>
      <sheetName val="Schneider"/>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10000000"/>
      <sheetName val="?¬P¿ì¬?-BLDG"/>
      <sheetName val="?¬’P‰¿ì¬?-BLDG"/>
      <sheetName val="?쒕?-BLDG"/>
      <sheetName val="2001"/>
      <sheetName val="2002"/>
      <sheetName val="SC 231"/>
      <sheetName val="SC 410"/>
      <sheetName val="Overhead &amp; Profit B-1"/>
      <sheetName val="LUONG CHO HUU"/>
      <sheetName val="thu BHXH,YT"/>
      <sheetName val="Phan bo"/>
      <sheetName val="Luong T5-04"/>
      <sheetName val="THLK2"/>
      <sheetName val="Jan11"/>
      <sheetName val="Jan13"/>
      <sheetName val="Jan14"/>
      <sheetName val="Jan15"/>
      <sheetName val="Jan16"/>
      <sheetName val="Jan17"/>
      <sheetName val="Jan18"/>
      <sheetName val="Jan20"/>
      <sheetName val="Jan21"/>
      <sheetName val="Outlets"/>
      <sheetName val="PGs"/>
      <sheetName val="Bia "/>
      <sheetName val="Muc luc"/>
      <sheetName val="Thuyet minh PA1"/>
      <sheetName val="kl xaychan khay"/>
      <sheetName val="Chart1"/>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Mau 1"/>
      <sheetName val="Mau so 2"/>
      <sheetName val="Mau so 3"/>
      <sheetName val="Mau so 7"/>
      <sheetName val="Mau so 8"/>
      <sheetName val="Mau so 9 da tru 45;54"/>
      <sheetName val="Mau so 9 45;54"/>
      <sheetName val="Mau 9 "/>
      <sheetName val="Mau 9 goc"/>
      <sheetName val="Mau 10"/>
      <sheetName val="Mau so 11"/>
      <sheetName val="GVL"/>
      <sheetName val="tam"/>
      <sheetName val="PTDG"/>
      <sheetName val="DTCT"/>
      <sheetName val="DGBQ"/>
      <sheetName val="DGDT"/>
      <sheetName val="Gia trung thau"/>
      <sheetName val="Thanh toan dot 1"/>
      <sheetName val="DTXL"/>
      <sheetName val="THXL"/>
      <sheetName val="dieuphoida"/>
      <sheetName val="dieuphoidat"/>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BLDG"/>
      <sheetName val="Ga"/>
      <sheetName val="Ca"/>
      <sheetName val="rau"/>
      <sheetName val="Thit"/>
      <sheetName val="Gia vi"/>
      <sheetName val="Gao"/>
      <sheetName val="Quyet toan1"/>
      <sheetName val="Quyet Toan2"/>
      <sheetName val="TH"/>
      <sheetName val="T.hopCPXD04"/>
      <sheetName val="T.hopCPXD04 (2)"/>
      <sheetName val="T.hopCPXDhoanthanh"/>
      <sheetName val="T.hopCPXDhoanthanh (2)"/>
      <sheetName val="HTcpXDQ1"/>
      <sheetName val="T.hop CPXDQ2"/>
      <sheetName val="CpQI"/>
      <sheetName val="CpT4"/>
      <sheetName val="CpT5"/>
      <sheetName val="CpT6"/>
      <sheetName val="CpT7"/>
      <sheetName val="CpT8"/>
      <sheetName val="Cpdc8t (2)"/>
      <sheetName val="Cpdc8t"/>
      <sheetName val="Cpdc8t (3)"/>
      <sheetName val="CpT9"/>
      <sheetName val="CpT10"/>
      <sheetName val="CpT11"/>
      <sheetName val="LK cp xdcb"/>
      <sheetName val="XDCB hoanthanh"/>
      <sheetName val="Sheet2 (3)"/>
      <sheetName val="Sheet3 (3)"/>
      <sheetName val="Sheet2 (4)"/>
      <sheetName val="Sheet3 (4)"/>
      <sheetName val=""/>
      <sheetName val="quy 1"/>
      <sheetName val="quy 2"/>
      <sheetName val="6 thang"/>
      <sheetName val="quy 3"/>
      <sheetName val="9 TH"/>
      <sheetName val="quy4"/>
      <sheetName val="nam"/>
      <sheetName val="Sheet11"/>
      <sheetName val="Sheet12"/>
      <sheetName val="BOQ FORM FOR INQÕIRY"/>
      <sheetName val="HUNG"/>
      <sheetName val="THO"/>
      <sheetName val="HOA"/>
      <sheetName val="TINH"/>
      <sheetName val="THONG"/>
      <sheetName val="XXXXXXX0"/>
      <sheetName val="XXXXXXX1"/>
      <sheetName val="?+Invoice!$DF$57?-BLDG"/>
      <sheetName val="Bang ngang"/>
      <sheetName val="Bang doc"/>
      <sheetName val="B cham cong"/>
      <sheetName val="Btt luong"/>
      <sheetName val="MAU QT 2005"/>
      <sheetName val="LUONG"/>
      <sheetName val="TSCD"/>
      <sheetName val="MAU 2A"/>
      <sheetName val="MAU 2B"/>
      <sheetName val="TH1"/>
      <sheetName val="TH2"/>
      <sheetName val="TH3"/>
      <sheetName val="TH4"/>
      <sheetName val="TH5"/>
      <sheetName val="TH6"/>
      <sheetName val="TH7"/>
      <sheetName val="TH8"/>
      <sheetName val="TH9"/>
      <sheetName val="TH10"/>
      <sheetName val="TH11"/>
      <sheetName val="TH12"/>
      <sheetName val="TONG 12t"/>
      <sheetName val="TONG 2005"/>
      <sheetName val="KIEMTRA"/>
      <sheetName val="De nghi thue TNDN2004"/>
      <sheetName val="to trinh dieu chinh thue"/>
      <sheetName val="Bang ke xin thanh toan nam 2005"/>
      <sheetName val="Bang ke xin thanh toan "/>
      <sheetName val="MAu so 11 nam 2003"/>
      <sheetName val="dang ky tam tru can bo di CT"/>
      <sheetName val="Phieu xuat Vtu "/>
      <sheetName val="Phieu nhap Vtu "/>
      <sheetName val="Vat tu lan trai "/>
      <sheetName val="Vat T u can lam phieu T11+ 12"/>
      <sheetName val="Vat tu hung long "/>
      <sheetName val="Vat Tu Can Dung 2004"/>
      <sheetName val="xd. D.M tieu haoNL"/>
      <sheetName val="Du kien nop NS 2004 CV463"/>
      <sheetName val="mau 02ATNDN"/>
      <sheetName val="Nop tien vao NS"/>
      <sheetName val="QTSDhoa don M01"/>
      <sheetName val="BCSD Hdon Mau 26"/>
      <sheetName val="MAU SO 05"/>
      <sheetName val="MAU SO 04"/>
      <sheetName val="TH Mau 03"/>
      <sheetName val="MAU SO 03"/>
      <sheetName val="MAU SO 02"/>
      <sheetName val="Mau So 01"/>
      <sheetName val="Chi tiet SD may CT 2004"/>
      <sheetName val="Bang ke hoa don xin vay NH"/>
      <sheetName val="TK821"/>
      <sheetName val="TK 721"/>
      <sheetName val=" TK 711"/>
      <sheetName val="  TK 642"/>
      <sheetName val=" TK 627"/>
      <sheetName val="Su dung may "/>
      <sheetName val="TK 623"/>
      <sheetName val="Chi tiet ca may "/>
      <sheetName val="Chi tiet NC tung CT 04"/>
      <sheetName val=" TK 622"/>
      <sheetName val="TK 621"/>
      <sheetName val="TK 154 D,Dang sang 2005"/>
      <sheetName val="DT da bao cao thue "/>
      <sheetName val="Doanh thu 2004"/>
      <sheetName val="Chi tiet DT dieu chinh thue "/>
      <sheetName val="bang ke chi tiet CT"/>
      <sheetName val="Chi phi do dang"/>
      <sheetName val="Can doi chi phi CT"/>
      <sheetName val="Chi tiet 511"/>
      <sheetName val=" TK 511"/>
      <sheetName val="TK 411"/>
      <sheetName val="TK 421"/>
      <sheetName val="TK 342"/>
      <sheetName val="TK 338"/>
      <sheetName val=" TK 334"/>
      <sheetName val="TK 333"/>
      <sheetName val="Chi tiet 331"/>
      <sheetName val="TK 331"/>
      <sheetName val=" TK 311"/>
      <sheetName val=" TK 241"/>
      <sheetName val=" TK 214"/>
      <sheetName val="Thue Tai Chinh may suc "/>
      <sheetName val=" TK 211"/>
      <sheetName val="TK 212( May suc )"/>
      <sheetName val="TK 632"/>
      <sheetName val="TK 155"/>
      <sheetName val="TK 154"/>
      <sheetName val=" TK 911"/>
      <sheetName val=" TK 153"/>
      <sheetName val="Chi tiet 152 "/>
      <sheetName val="  TK 152"/>
      <sheetName val="TK 142"/>
      <sheetName val=" TK 141"/>
      <sheetName val=" TK 133"/>
      <sheetName val="Chi tiet 131"/>
      <sheetName val=" TK 131"/>
      <sheetName val="chung tu ghi so "/>
      <sheetName val=" TK 112"/>
      <sheetName val="Can doi TK 2"/>
      <sheetName val="phieu chi 2"/>
      <sheetName val="Phieu chi"/>
      <sheetName val="Phieu thu"/>
      <sheetName val="TK 111"/>
      <sheetName val="dang ky khau hao 2004"/>
      <sheetName val="d ky chi tiet khau hao "/>
      <sheetName val="Phan bo khau hao TSCD"/>
      <sheetName val="Dang ky quy luong "/>
      <sheetName val="bang thanh toan luong 2004"/>
      <sheetName val="Phan bo tien luong BHXH"/>
      <sheetName val="phan bo NVL, CCu "/>
      <sheetName val="thietbi"/>
      <sheetName val="V_x000c_(No V-c)"/>
      <sheetName val="=??????-BLDG"/>
      <sheetName val="Dec#1"/>
      <sheetName val="DA0463BQ"/>
      <sheetName val="CQ"/>
      <sheetName val="YV"/>
      <sheetName val="Tong 2 Dvi"/>
      <sheetName val="Hnoi"/>
      <sheetName val="Gbat"/>
      <sheetName val="HP"/>
      <sheetName val="Lcai"/>
      <sheetName val="BSon"/>
      <sheetName val="NDan"/>
      <sheetName val="NHa"/>
      <sheetName val="Lson"/>
      <sheetName val="SGon"/>
      <sheetName val="VPhu"/>
      <sheetName val="Thop 1"/>
      <sheetName val="Thop 2"/>
      <sheetName val="Bao cao"/>
      <sheetName val="KhanhThuong"/>
      <sheetName val="PlotDat4"/>
      <sheetName val="10_x0000__x0000__x0000__x0000__x0000__x0000_"/>
      <sheetName val="Chi tiet don gia khgi phuc"/>
      <sheetName val="MTL$-INTER"/>
      <sheetName val="DI-ESTI"/>
      <sheetName val="Hoi phe nu"/>
      <sheetName val="THANG#"/>
      <sheetName val="Sheet("/>
      <sheetName val="Sheed7"/>
      <sheetName val="A`r3"/>
      <sheetName val="Apb4"/>
      <sheetName val="Sc #34"/>
      <sheetName val="PTDGDT"/>
      <sheetName val="_x0001_pr2"/>
      <sheetName val="BCDP_x0005_"/>
      <sheetName val="NKC _x0003__x0000__x0000_TM1_x0006__x0000__x0000_SC 111_x0002__x0000__x0000_NH_x0006__x0000__x0000_SC 1"/>
      <sheetName val="DG "/>
      <sheetName val="T.hopCPXDho_x0000_n_x0000_hanh (2)"/>
      <sheetName val="LK cp _x0000_dcb"/>
      <sheetName val="GDTH_x0000_5"/>
      <sheetName val="Ph_x0000_n_x0000__x0000_ich _x0000_a_x0000_ tu"/>
      <sheetName val="N@"/>
      <sheetName val="Don gaa chi tiet"/>
      <sheetName val="XL4Poppq"/>
      <sheetName val="FH"/>
      <sheetName val="FORM OF PROPNSAL RFP-003"/>
      <sheetName val="_x0000_ý_x000a__x000d__x0002_E_x0010__x0000_ý_x000a__x000d__x0003_C_x0005__x0000_ɾ_x000a__x000d__x0004_F"/>
      <sheetName val="䌀Ԁ_x0000_縀ਂഀЀ䘀_x0000_풂ـḀഀԀ䈀_x0000__x0000__x0000_Ⰰ@ఀԀࣿ娀"/>
      <sheetName val="_x0005_B_x0000__x0000__x0000_䀬_x0000__x000c_％_x0008_ꁚഀ"/>
      <sheetName val="븒ᨀഀ؀䘀䘀䘀䘀䘀䘀䘀䘀"/>
      <sheetName val="FFFFFF"/>
      <sheetName val="䘀䘀ༀ؀ᬀഀ"/>
      <sheetName val="_x001b__x000d__x0010_C_x0000__x0000_"/>
      <sheetName val="_x0000__x0000_Ⰰࡀ฀က"/>
      <sheetName val="_x000e_０_x0005_؁က縀"/>
      <sheetName val="_x0010_ɾ_x000a__x000e__x0000_C"/>
      <sheetName val="䌀_x0000_᐀ŀ؂฀"/>
      <sheetName val="_x0006__x000e__x0001_Dý_x000a__x000e_"/>
      <sheetName val="_x000a__x000e__x0002_E_x0011__x0000_"/>
      <sheetName val="_x0000_ﴀ਀฀̀䌀"/>
      <sheetName val="_x0003_C_x0005__x0000_ɾ_x000a_"/>
      <sheetName val="ਂ฀Ѐ䘀_x0000_휾"/>
      <sheetName val="㸀䃗_x0006__x001e__x000e__x0005_"/>
      <sheetName val="耀䁉_x0000__x000d_％_x0008_"/>
      <sheetName val="ࣿ娀 _x000e_쀐븒"/>
      <sheetName val="ዀ¾_x001a__x000e__x0006_F"/>
      <sheetName val="FFFF"/>
      <sheetName val="_x001b__x000e__x0010_C"/>
      <sheetName val="䁉_x0008__x000f_％"/>
      <sheetName val="׿Ā_x0006__x0010_"/>
      <sheetName val="縀ਂༀ_x0000_"/>
      <sheetName val="_x0000_C_x0000_䀤"/>
      <sheetName val="﵀਀ༀĀ䐀"/>
      <sheetName val="ý_x000a__x000f__x0002_"/>
      <sheetName val="ý_x000a__x000f__x0003_"/>
      <sheetName val="䌀᐀_x0000_縀"/>
      <sheetName val="ɾ_x000a__x000f__x0004_"/>
      <sheetName val="䘀_x0000_튎ـ"/>
      <sheetName val="_x0006__x001e__x000f__x0005_B"/>
      <sheetName val="B_x0000__x0000__x0000__x0000_"/>
      <sheetName val="_x0000_ _x000f_０_x0008_"/>
      <sheetName val="_x0008_ꑚༀကዀ"/>
      <sheetName val="ዀ¾_x001a__x000f__x0006_"/>
      <sheetName val="_x0006_FFFF"/>
      <sheetName val="FFFFF"/>
      <sheetName val="FFF_x000f__x0006_"/>
      <sheetName val="_x0006__x001b__x000f__x0010_C"/>
      <sheetName val="C_x0000__x0000__x0000__x0000_"/>
      <sheetName val="_x0000_(_x0010_０_x0005_؁က"/>
      <sheetName val="؁က縀"/>
      <sheetName val="ਂက_x0000_䌀"/>
      <sheetName val="C_x0000_䀦ý"/>
      <sheetName val="਀ကĀ䐀ᔀ_x0000_ﴀ਀"/>
      <sheetName val="_x0000_ý_x000a__x0010__x0002_E_x0016__x0000_ý_x000a__x0010__x0003_"/>
      <sheetName val="_x0016_x_x0000__x0000__x0000__x0000__x0000__x0007_６_x0011_ࡄጀ䓀_x0008_쀄䐅_x0008_쀔縃ਂ"/>
      <sheetName val="쀓ࡄЀ׀ࡄ᐀πɾ_x000a__x0009__x0000_í_x0000_䀘ȁ_x0006__x0009__x0001_ȉɾ_x000a__x0009__x0002_î"/>
      <sheetName val="ŀ؂ऀĀऀ縂ਂऀȀ帀㹓"/>
      <sheetName val="_x000a__x0009__x0003_÷Ĉ_x0000_½_x0012__x0009__x0004_ð_x0000_"/>
      <sheetName val="ऀЀ_x0000_㠀"/>
      <sheetName val="䀸ñ鰀䂸_x0005_¾"/>
      <sheetName val="븀⠀ऀ؀"/>
      <sheetName val="òòòóôð"/>
      <sheetName val=""/>
      <sheetName val="ððððòò"/>
      <sheetName val="ꀀ砀ᘀ縀ਂ"/>
      <sheetName val="ɾ_x000a__x000a__x0000_í_x0000_䀜"/>
      <sheetName val="_x0000_䀜ȁ_x0006__x000a__x0001_"/>
      <sheetName val="Āऀ縂ਂ਀Ȁ"/>
      <sheetName val="_x000a__x0002_î䃸ý"/>
      <sheetName val="﵀਀਀̀ሀ"/>
      <sheetName val="÷Ē_x0000_½_x0012__x000a_"/>
      <sheetName val="䀸ñꠀ䂶_x0005_¾"/>
      <sheetName val="븀☀਀؀"/>
      <sheetName val=""/>
      <sheetName val="ðððò"/>
      <sheetName val="ꀀᔀ؀"/>
      <sheetName val="_x0006__x001b__x000a__x0016_"/>
      <sheetName val="砀_x0000__x0000__x0000_"/>
      <sheetName val="_x0000__x0000__x0008__x0008_"/>
      <sheetName val="ᘀ׿Ā_x000a_"/>
      <sheetName val="ᘀ밀ᬄ਀"/>
      <sheetName val="_x000a__x001b_ᘖᄀ"/>
      <sheetName val="ᄑ䰀_x0000_샽L"/>
      <sheetName val="L׀L"/>
      <sheetName val="_x0000_샾縃ਂ"/>
      <sheetName val="_x000a__x000b__x0000_í"/>
      <sheetName val="_x0000_ ŀ؂"/>
      <sheetName val="_x0006__x000b__x0001_ȉ"/>
      <sheetName val="縂ਂ଀Ȁ"/>
      <sheetName val="_x0002_î卖&gt;"/>
      <sheetName val="ጀ_x0001_봀ሀ"/>
      <sheetName val="ሀ଀Ѐ_x0000_"/>
      <sheetName val="_x0000_㠀_x0000_넰"/>
      <sheetName val="넰Հ븀☀଀"/>
      <sheetName val="଀؀"/>
      <sheetName val=""/>
      <sheetName val=""/>
      <sheetName val=""/>
      <sheetName val="_x0005_ਁᘀ縀"/>
      <sheetName val="ɾ_x000a__x000c__x0000_í_x0000_䀢ȁ"/>
      <sheetName val="∀ŀ؂ఀĀऀ縂ਂఀȀ저"/>
      <sheetName val="ऀЀ_x0000_㠀"/>
      <sheetName val="_x0000_"/>
      <sheetName val=""/>
      <sheetName val="Disch"/>
      <sheetName val="Pack"/>
      <sheetName val="Delivery"/>
      <sheetName val="M50"/>
      <sheetName val="M48"/>
      <sheetName val="M45"/>
      <sheetName val="M38"/>
      <sheetName val="D.Order"/>
      <sheetName val="Report"/>
      <sheetName val="Report.Delivery"/>
      <sheetName val="Monthly"/>
      <sheetName val="9 toan"/>
      <sheetName val="Coc40x40c-"/>
      <sheetName val="Han13"/>
      <sheetName val="??+Invoice!$DF$57?????-BLDG"/>
      <sheetName val="T.@_x000c__x0000__x0001__x0000__x0000__x0000__x0003_Ú_x0000__x0000_&lt;_x001f__x0000__x0000__x0000_"/>
      <sheetName val="Chiet tinh dz22"/>
      <sheetName val="FORM OF PROPOSAL RFP-00Ê"/>
      <sheetName val="?öm÷²??öm?-BLDG"/>
      <sheetName val="SC_x0000_133"/>
      <sheetName val="QC 152"/>
      <sheetName val="SC 41_x0011_"/>
      <sheetName val="SC _x0014_42 loan"/>
      <sheetName val="SCT_x0011_54"/>
      <sheetName val="CT aong"/>
      <sheetName val="TIEUHAO"/>
      <sheetName val="Chi p`i van chuyen"/>
      <sheetName val="PHANG5"/>
      <sheetName val="²_x0000__x0000_AI TK 112"/>
      <sheetName val="TK Ngoai b!ng"/>
      <sheetName val="TMinh BC T_x0001_"/>
      <sheetName val="So _x0004_GNH "/>
      <sheetName val="XL4Wÿÿÿÿ"/>
      <sheetName val="Chi tiet dmn gia khoi phuc"/>
      <sheetName val="Phan tich don gia chi&quot;tiet"/>
      <sheetName val="XL4Po_x0000_p_x0010_"/>
      <sheetName val="_x0010_HANG1"/>
      <sheetName val="ꀀᔀ؀ᬀ"/>
      <sheetName val="NhapHD"/>
      <sheetName val="INHOADON"/>
      <sheetName val="DataSource"/>
      <sheetName val="Danhsach KH"/>
      <sheetName val="GIA VON"/>
      <sheetName val="DS 11"/>
      <sheetName val="Module2"/>
      <sheetName val="BC"/>
      <sheetName val="Tro gaup"/>
      <sheetName val="?+Anvoice!$DF$57?-BLDG"/>
      <sheetName val="Tong hop QL48 - _x000c_"/>
      <sheetName val="DG"/>
      <sheetName val="Overhead &amp; Ԁ_x0000__x0000__x0000_ﰀ"/>
      <sheetName val="Overhead &amp; Ԁ_x0000__x0000__x0000_"/>
      <sheetName val="Overhead &amp; Ԁ_x0000__x0000__x0000_Ȁ"/>
      <sheetName val="Overhead &amp; ?_x0000__x0000__x0000_?"/>
      <sheetName val="10??????"/>
      <sheetName val="10?"/>
      <sheetName val="T.@_x000c_?_x0001_???_x0003_Ú??&lt;_x001f_???"/>
      <sheetName val="T.@_x000c_?_x0001_?_x0003_Ú&lt;_x001f_?"/>
      <sheetName val="T.@_x000c_?_x0001_?_x0003_Ú?&lt;_x001f_?"/>
      <sheetName val="Overhead &amp; Ԁ???ﰀ"/>
      <sheetName val="Overhead &amp; Ԁ???"/>
      <sheetName val="Overhead &amp; Ԁ???Ȁ"/>
      <sheetName val="Overhead &amp; ?????"/>
      <sheetName val="XDCB hoanth`nh"/>
      <sheetName val="Rheet2 (4)"/>
      <sheetName val="phan bo _x0005__x0000__x0000__x0000__x0002__x0000_낟꼉飘"/>
      <sheetName val="phan bo "/>
      <sheetName val="TT_35"/>
      <sheetName val="Phan bo k_x0005__x0000__x0000__x0000__x0002__x0000_"/>
      <sheetName val="Phan bo k"/>
      <sheetName val="T.hopCPXDho?n?hanh (2)"/>
      <sheetName val="LK cp ?dcb"/>
      <sheetName val="GDTH?5"/>
      <sheetName val="IBASE"/>
      <sheetName val="Sheat4"/>
      <sheetName val="B_x0005_"/>
      <sheetName val="_x001b__x000d__x0010_C"/>
      <sheetName val="bang tien luong"/>
      <sheetName val="Ԁ䈀_x0000__x0000__x0000_䦀"/>
      <sheetName val="䘀䘀䘀䘀䘀䘀䘀䘀"/>
      <sheetName val="䘀ༀ؀ᬀ"/>
      <sheetName val="_x0000__x0000__x0000_䦀"/>
      <sheetName val="䐀ሀ_x0000_ﴀ"/>
      <sheetName val="䔀ጀ_x0000_ﴀ"/>
      <sheetName val="Congig"/>
      <sheetName val="SUMMARY"/>
      <sheetName val="_x001b__x000d__x0010_Cx"/>
      <sheetName val="_x001b__x000d__x0010_C]"/>
      <sheetName val="2_x0006__x0000__x0000_Sheet3_x0004__x0000__x0000_211A_x0004__x0000__x0000_211B_x0006__x0000__x0000_SCT5"/>
      <sheetName val="Sheet17"/>
      <sheetName val="Sheet13"/>
      <sheetName val="Sheet14"/>
      <sheetName val="Sheet15"/>
      <sheetName val="Sheet16"/>
      <sheetName val="?+Invoice!$DF$57㊞_x0000_-BLDG"/>
      <sheetName val="__-BLDG"/>
      <sheetName val="_______-BLDG"/>
      <sheetName val="10_x0000_"/>
      <sheetName val="bt1"/>
      <sheetName val="Ph?n??ich ?a? tu"/>
      <sheetName val="CT 1md &amp; dau conM"/>
      <sheetName val="NL"/>
      <sheetName val="Sb 334"/>
      <sheetName val="Overhead &amp; "/>
      <sheetName val="쀓ࡄЀ׀ࡄ᐀πɾ_x000a_ _x0000_í_x0000_䀘ȁ_x0006_ _x0001_ȉɾ_x000a_ _x0002_î"/>
      <sheetName val="_x000a_ _x0003_÷Ĉ_x0000_½_x0012_ _x0004_ð_x0000_"/>
      <sheetName val="??-BLD聇"/>
      <sheetName val="BOQ_FORM_FOR_INQUIRY"/>
      <sheetName val="FORM_OF_PROPOSAL_RFP-003"/>
      <sheetName val="THANG_8"/>
      <sheetName val="Bang_VL"/>
      <sheetName val="VL(No_V-c)"/>
      <sheetName val="He_so"/>
      <sheetName val="PL_Vua"/>
      <sheetName val="Chitieu-dam_cac_loai"/>
      <sheetName val="DG_Dam"/>
      <sheetName val="DG_chung"/>
      <sheetName val="VL-dac_chung"/>
      <sheetName val="CT_1md_&amp;_dau_cong"/>
      <sheetName val="Tong_hop"/>
      <sheetName val="CT_cong"/>
      <sheetName val="ऀЀȃ_x0000_栀"/>
      <sheetName val="CT 1md &amp; dae cong"/>
      <sheetName val="0_x0010_000000"/>
      <sheetName val="??-BLDG"/>
      <sheetName val="TP"/>
      <sheetName val="_x0000_ý_x000a__x000d__x0002_E_x0010__x0000_ý_x000a__x000d__x0003_C_x0005__x0000_?_x000a__x000d__x0004_F"/>
      <sheetName val="VL(No V-c)_x0005__x0000__x0000_X"/>
      <sheetName val="THCT"/>
      <sheetName val="?¬P¿?¬?-BLDG"/>
      <sheetName val="ꀀᔀ؀_x0002_"/>
      <sheetName val="_x001b__x000d__x0010_C°"/>
      <sheetName val="____-BLDG"/>
      <sheetName val="_¬’P‰¿ì¬_-BLDG"/>
      <sheetName val="_¬P¿ì¬_-BLDG"/>
      <sheetName val="_쒕_-BLDG"/>
      <sheetName val="_+Invoice!$DF$57_-BLDG"/>
      <sheetName val="______-BLDG"/>
      <sheetName val="=______-BLDG"/>
      <sheetName val="_x001b__x000d__x0010_C_x0003_"/>
      <sheetName val="_x001b__x000d__x0010_C"/>
      <sheetName val="??-BLDG"/>
      <sheetName val="??-BLDG"/>
      <sheetName val=" ԰_x0000__x0000_"/>
      <sheetName val="?¬’P‰¿_x0000__x0000_¬?-BLDG"/>
      <sheetName val="_x0000_ý_x000a__x000a__x0002_E_x0010__x0000_ý_x000a__x000a__x0003_C_x0005__x0000_ɾ_x000a__x000a__x0004_F"/>
      <sheetName val="_x001b__x000a__x0010_C_x0000__x0000_"/>
      <sheetName val="耀䁉_x0000__x000a_％_x0008_"/>
      <sheetName val="ऀЀ_x0000_㠀ﾈ"/>
      <sheetName val="NKC _x0003_??TM1_x0006_??SC 111_x0002_??NH_x0006_??SC 1"/>
      <sheetName val="SC&quot;141"/>
      <sheetName val="Tdoh t.truong"/>
      <sheetName val="_x001b__x000d__x0010_C_x0010_"/>
      <sheetName val="ऀЀ☪ꀂ"/>
      <sheetName val="ऀЀꀀ꽙䠒"/>
      <sheetName val="THDZ0,4"/>
      <sheetName val="TH DZ35"/>
      <sheetName val="NKC _x0003__x0000_TM1_x0006__x0000_SC 111_x0002__x0000_NH_x0006__x0000_SC 131_x0006__x0000_"/>
      <sheetName val="NKC _x0003_?TM1_x0006_?SC 111_x0002_?NH_x0006_?SC 131_x0006_?"/>
      <sheetName val="2_x0006_??Sheet3_x0004_??211A_x0004_??211B_x0006_??SCT5"/>
      <sheetName val="?ý_x000a__x000d__x0002_E_x0010_?ý_x000a__x000d__x0003_C_x0005_?ɾ_x000a__x000d__x0004_F"/>
      <sheetName val="䌀Ԁ?縀ਂഀЀ䘀?풂ـḀഀԀ䈀???Ⰰ@ఀԀࣿ娀"/>
      <sheetName val="_x0005_B???䀬?_x000c_％_x0008_ꁚഀ"/>
      <sheetName val="_x001b__x000d__x0010_C??"/>
      <sheetName val="??Ⰰࡀ฀က"/>
      <sheetName val="_x0010_ɾ_x000a__x000e_?C"/>
      <sheetName val="䌀?᐀ŀ؂฀"/>
      <sheetName val="_x000a__x000e__x0002_E_x0011_?"/>
      <sheetName val="?ﴀ਀฀̀䌀"/>
      <sheetName val="_x0003_C_x0005_?ɾ_x000a_"/>
      <sheetName val="ਂ฀Ѐ䘀?휾"/>
      <sheetName val="Ԁ䈀???䦀"/>
      <sheetName val="耀䁉?_x000d_％_x0008_"/>
      <sheetName val="縀ਂༀ?"/>
      <sheetName val="?C?䀤"/>
      <sheetName val="䐀ሀ?ﴀ"/>
      <sheetName val="䌀᐀?縀"/>
      <sheetName val="䘀?튎ـ"/>
      <sheetName val="B????"/>
      <sheetName val="? _x000f_０_x0008_"/>
      <sheetName val="C????"/>
      <sheetName val="?(_x0010_０_x0005_؁က"/>
      <sheetName val="ਂက?䌀"/>
      <sheetName val="C?䀦ý"/>
      <sheetName val="਀ကĀ䐀ᔀ?ﴀ਀"/>
      <sheetName val="?ý_x000a__x0010__x0002_E_x0016_?ý_x000a__x0010__x0003_"/>
      <sheetName val="_x0016_x?????_x0007_６_x0011_ࡄጀ䓀_x0008_쀄䐅_x0008_쀔縃ਂ"/>
      <sheetName val="쀓ࡄЀ׀ࡄ᐀πɾ_x000a__x0009_?í?䀘ȁ_x0006__x0009__x0001_ȉɾ_x000a__x0009__x0002_î"/>
      <sheetName val="_x000a__x0009__x0003_÷Ĉ?½_x0012__x0009__x0004_ð?"/>
      <sheetName val="ऀЀ?㠀"/>
      <sheetName val="ɾ_x000a__x000a_?í?䀜"/>
      <sheetName val="?䀜ȁ_x0006__x000a__x0001_"/>
      <sheetName val="÷Ē?½_x0012__x000a_"/>
      <sheetName val="砀???"/>
      <sheetName val="??_x0008__x0008_"/>
      <sheetName val="ᄑ䰀?샽L"/>
      <sheetName val="?샾縃ਂ"/>
      <sheetName val="_x000a__x000b_?í"/>
      <sheetName val="? ŀ؂"/>
      <sheetName val="ሀ଀Ѐ?"/>
      <sheetName val="?㠀?넰"/>
      <sheetName val="ɾ_x000a__x000c_?í?䀢ȁ"/>
      <sheetName val="bt3"/>
      <sheetName val="dg_cong"/>
      <sheetName val="Phan_tich_VT"/>
      <sheetName val="TKe_VT"/>
      <sheetName val="Du_tru_Vat_tu"/>
      <sheetName val="Du_toan"/>
      <sheetName val="Phan_tich_vat_tu"/>
      <sheetName val="Tong_hop_vat_tu"/>
      <sheetName val="Gia_tri_vat_tu"/>
      <sheetName val="Chenh_lech_vat_tu"/>
      <sheetName val="Chi_phi_van_chuyen"/>
      <sheetName val="Don_gia_chi_tiet"/>
      <sheetName val="Du_thau"/>
      <sheetName val="Tong_hop_kinh_phi"/>
      <sheetName val="Tu_van_Thiet_ke"/>
      <sheetName val="_x001b__x000d__x0010_C_x0000_"/>
      <sheetName val="B_x0000_"/>
      <sheetName val=" _x000f_０_x0008_"/>
      <sheetName val="C_x0000_"/>
      <sheetName val="(_x0010_０_x0005_؁က"/>
      <sheetName val="_x0016_x_x0000__x0007_６_x0011_ࡄጀ䓀_x0008_쀄䐅_x0008_쀔縃ਂ"/>
      <sheetName val="砀_x0000_"/>
      <sheetName val="_x0008__x0008_"/>
      <sheetName val="T.hopCPXDhoantìanh (2)"/>
      <sheetName val="Tien_do_thi_cong"/>
      <sheetName val="Bia_du_toan"/>
      <sheetName val="Tro_giup"/>
      <sheetName val="NKC_"/>
      <sheetName val="SC_111"/>
      <sheetName val="SC_131"/>
      <sheetName val="SC_133"/>
      <sheetName val="SC_141"/>
      <sheetName val="SC_152"/>
      <sheetName val="SC_331"/>
      <sheetName val="Sc_334"/>
      <sheetName val="SC_411"/>
      <sheetName val="SC_511"/>
      <sheetName val="SC_642_loan"/>
      <sheetName val="Hoi_phu_nu"/>
      <sheetName val="Tdoi_t_truong"/>
      <sheetName val="BC_DBKH_T5"/>
      <sheetName val="BC_DBKH_T6"/>
      <sheetName val="BC_DBKH_T7"/>
      <sheetName val="Bia_"/>
      <sheetName val="Muc_luc"/>
      <sheetName val="Thuyet_minh_PA1"/>
      <sheetName val="kl_xaychan_khay"/>
      <sheetName val="BOQ_FORM_FOR_INQÕIRY"/>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LUONG_CHO_HUU"/>
      <sheetName val="thu_BHXH,YT"/>
      <sheetName val="Phan_bo"/>
      <sheetName val="Luong_T5-04"/>
      <sheetName val="Can_doi_TK_(2)"/>
      <sheetName val="De_nghi_thue_TNDN2004"/>
      <sheetName val="to_trinh_dieu_chinh_thue"/>
      <sheetName val="Bang_ke_xin_thanh_toan_nam_2005"/>
      <sheetName val="Bang_ke_xin_thanh_toan_"/>
      <sheetName val="MAu_so_11_nam_2003"/>
      <sheetName val="dang_ky_tam_tru_can_bo_di_CT"/>
      <sheetName val="Phieu_xuat_Vtu_"/>
      <sheetName val="Phieu_nhap_Vtu_"/>
      <sheetName val="Vat_tu_lan_trai_"/>
      <sheetName val="Vat_T_u_can_lam_phieu_T11+_12"/>
      <sheetName val="Vat_tu_hung_long_"/>
      <sheetName val="Vat_Tu_Can_Dung_2004"/>
      <sheetName val="xd__D_M_tieu_haoNL"/>
      <sheetName val="Du_kien_nop_NS_2004_CV463"/>
      <sheetName val="mau_02ATNDN"/>
      <sheetName val="Nop_tien_vao_NS"/>
      <sheetName val="QTSDhoa_don_M01"/>
      <sheetName val="BCSD_Hdon_Mau_26"/>
      <sheetName val="MAU_SO_05"/>
      <sheetName val="MAU_SO_04"/>
      <sheetName val="TH_Mau_03"/>
      <sheetName val="MAU_SO_03"/>
      <sheetName val="MAU_SO_02"/>
      <sheetName val="Mau_So_01"/>
      <sheetName val="Chi_tiet_SD_may_CT_2004"/>
      <sheetName val="Bang_ke_hoa_don_xin_vay_NH"/>
      <sheetName val="TK_721"/>
      <sheetName val="_TK_711"/>
      <sheetName val="__TK_642"/>
      <sheetName val="_TK_627"/>
      <sheetName val="Su_dung_may_"/>
      <sheetName val="TK_623"/>
      <sheetName val="Chi_tiet_ca_may_"/>
      <sheetName val="Chi_tiet_NC_tung_CT_04"/>
      <sheetName val="_TK_622"/>
      <sheetName val="TK_621"/>
      <sheetName val="TK_154_D,Dang_sang_2005"/>
      <sheetName val="DT_da_bao_cao_thue_"/>
      <sheetName val="Doanh_thu_2004"/>
      <sheetName val="so 8_x0000__x0000__x0000__x0000__x0000__x0000__x0000__x0000__x0000__x0000__x0000_܈Ǫ_x0000__x0004__x0000__x0000__x0000__x0000__x0000__x0000_䖼ǭ_x0000__x0000__x0000__x0000_"/>
      <sheetName val="A6"/>
      <sheetName val="SC_x0000_111"/>
      <sheetName val="Chi_tiet_DT_dieu_chinh_thue_"/>
      <sheetName val="bang_ke_chi_tiet_CT"/>
      <sheetName val="Chi_phi_do_dang"/>
      <sheetName val="Can_doi_chi_phi_CT"/>
      <sheetName val="Chi_tiet_511"/>
      <sheetName val="_TK_511"/>
      <sheetName val="TK_411"/>
      <sheetName val="TK_421"/>
      <sheetName val="TK_342"/>
      <sheetName val="TK_338"/>
      <sheetName val="_TK_334"/>
      <sheetName val="TK_333"/>
      <sheetName val="Chi_tiet_331"/>
      <sheetName val="TK_331"/>
      <sheetName val="_TK_311"/>
      <sheetName val="_TK_241"/>
      <sheetName val="_TK_214"/>
      <sheetName val="Thue_Tai_Chinh_may_suc_"/>
      <sheetName val="_TK_211"/>
      <sheetName val="TK_212(_May_suc_)"/>
      <sheetName val="TK_632"/>
      <sheetName val="TK_155"/>
      <sheetName val="TK_154"/>
      <sheetName val="_TK_911"/>
      <sheetName val="_TK_153"/>
      <sheetName val="Chi_tiet_152_"/>
      <sheetName val="__TK_152"/>
      <sheetName val="TK_142"/>
      <sheetName val="_TK_141"/>
      <sheetName val="_TK_133"/>
      <sheetName val="Chi_tiet_131"/>
      <sheetName val="_TK_131"/>
      <sheetName val="chung_tu_ghi_so_"/>
      <sheetName val="_TK_112"/>
      <sheetName val="Can_doi_TK_2"/>
      <sheetName val="Can_doi_TK"/>
      <sheetName val="phieu_chi_2"/>
      <sheetName val="Phieu_chi"/>
      <sheetName val="Phieu_thu"/>
      <sheetName val="TK_111"/>
      <sheetName val="dang_ky_khau_hao_2004"/>
      <sheetName val="d_ky_chi_tiet_khau_hao_"/>
      <sheetName val="Phan_bo_khau_hao_TSCD"/>
      <sheetName val="Dang_ky_quy_luong_"/>
      <sheetName val="bang_thanh_toan_luong_2004"/>
      <sheetName val="Phan_bo_tien_luong_BHXH"/>
      <sheetName val="phan_bo_NVL,_CCu_"/>
      <sheetName val="Gia_trung_thau"/>
      <sheetName val="Thanh_toan_dot_1"/>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²??AI TK 112"/>
      <sheetName val="XL4Po?p_x0010_"/>
      <sheetName val="Luong mot!ngay cong xay lap"/>
      <sheetName val="to tri4e2_x0000__x0018_e2_x0000__x0019_¼\v_x0000__x0000__x0000__x0000_4e"/>
      <sheetName val="_x0000_K¾\v_x0002__x0000__x0000__x0000__x0000__x0013_&gt;_x0000__x0000__x0000__x0000__x0000__x0001__x0000__x0000__x0008_nam _x0008__x0000__x0000__x0000__x0007__x0000_"/>
      <sheetName val="???䦀"/>
      <sheetName val="䔀ጀ?ﴀ"/>
      <sheetName val="???"/>
      <sheetName val="10"/>
      <sheetName val="T.@_x000c__x0000__x0001__x0000__x0003_Ú_x0000_&lt;_x001f__x0000_"/>
      <sheetName val="T.@_x000c__x0000__x0001__x0000__x0003_Ú&lt;_x001f__x0000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refreshError="1"/>
      <sheetData sheetId="391"/>
      <sheetData sheetId="392"/>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refreshError="1"/>
      <sheetData sheetId="412"/>
      <sheetData sheetId="413" refreshError="1"/>
      <sheetData sheetId="414"/>
      <sheetData sheetId="415" refreshError="1"/>
      <sheetData sheetId="416" refreshError="1"/>
      <sheetData sheetId="417"/>
      <sheetData sheetId="418"/>
      <sheetData sheetId="419"/>
      <sheetData sheetId="420"/>
      <sheetData sheetId="421"/>
      <sheetData sheetId="422"/>
      <sheetData sheetId="423"/>
      <sheetData sheetId="424" refreshError="1"/>
      <sheetData sheetId="425"/>
      <sheetData sheetId="426" refreshError="1"/>
      <sheetData sheetId="427" refreshError="1"/>
      <sheetData sheetId="428" refreshError="1"/>
      <sheetData sheetId="429" refreshError="1"/>
      <sheetData sheetId="430" refreshError="1"/>
      <sheetData sheetId="431"/>
      <sheetData sheetId="432"/>
      <sheetData sheetId="433" refreshError="1"/>
      <sheetData sheetId="434"/>
      <sheetData sheetId="435"/>
      <sheetData sheetId="436" refreshError="1"/>
      <sheetData sheetId="437" refreshError="1"/>
      <sheetData sheetId="438"/>
      <sheetData sheetId="439"/>
      <sheetData sheetId="440"/>
      <sheetData sheetId="441"/>
      <sheetData sheetId="442"/>
      <sheetData sheetId="443" refreshError="1"/>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sheetData sheetId="475"/>
      <sheetData sheetId="476"/>
      <sheetData sheetId="477"/>
      <sheetData sheetId="478"/>
      <sheetData sheetId="479" refreshError="1"/>
      <sheetData sheetId="480" refreshError="1"/>
      <sheetData sheetId="481"/>
      <sheetData sheetId="482"/>
      <sheetData sheetId="483"/>
      <sheetData sheetId="484"/>
      <sheetData sheetId="485"/>
      <sheetData sheetId="486" refreshError="1"/>
      <sheetData sheetId="487"/>
      <sheetData sheetId="488"/>
      <sheetData sheetId="489"/>
      <sheetData sheetId="490" refreshError="1"/>
      <sheetData sheetId="491"/>
      <sheetData sheetId="492"/>
      <sheetData sheetId="493" refreshError="1"/>
      <sheetData sheetId="494"/>
      <sheetData sheetId="495"/>
      <sheetData sheetId="496"/>
      <sheetData sheetId="497"/>
      <sheetData sheetId="498"/>
      <sheetData sheetId="499"/>
      <sheetData sheetId="500"/>
      <sheetData sheetId="501" refreshError="1"/>
      <sheetData sheetId="502"/>
      <sheetData sheetId="503"/>
      <sheetData sheetId="504"/>
      <sheetData sheetId="505"/>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sheetData sheetId="523"/>
      <sheetData sheetId="524"/>
      <sheetData sheetId="525"/>
      <sheetData sheetId="526"/>
      <sheetData sheetId="527"/>
      <sheetData sheetId="528"/>
      <sheetData sheetId="529"/>
      <sheetData sheetId="530"/>
      <sheetData sheetId="531"/>
      <sheetData sheetId="532"/>
      <sheetData sheetId="533" refreshError="1"/>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refreshError="1"/>
      <sheetData sheetId="551" refreshError="1"/>
      <sheetData sheetId="552" refreshError="1"/>
      <sheetData sheetId="553"/>
      <sheetData sheetId="554"/>
      <sheetData sheetId="555"/>
      <sheetData sheetId="556"/>
      <sheetData sheetId="557"/>
      <sheetData sheetId="558"/>
      <sheetData sheetId="559"/>
      <sheetData sheetId="560"/>
      <sheetData sheetId="561" refreshError="1"/>
      <sheetData sheetId="562" refreshError="1"/>
      <sheetData sheetId="563" refreshError="1"/>
      <sheetData sheetId="564" refreshError="1"/>
      <sheetData sheetId="565"/>
      <sheetData sheetId="566"/>
      <sheetData sheetId="567"/>
      <sheetData sheetId="568" refreshError="1"/>
      <sheetData sheetId="569" refreshError="1"/>
      <sheetData sheetId="570"/>
      <sheetData sheetId="571"/>
      <sheetData sheetId="572"/>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sheetData sheetId="583" refreshError="1"/>
      <sheetData sheetId="584" refreshError="1"/>
      <sheetData sheetId="585" refreshError="1"/>
      <sheetData sheetId="586" refreshError="1"/>
      <sheetData sheetId="587"/>
      <sheetData sheetId="588"/>
      <sheetData sheetId="589" refreshError="1"/>
      <sheetData sheetId="590"/>
      <sheetData sheetId="591"/>
      <sheetData sheetId="592"/>
      <sheetData sheetId="593"/>
      <sheetData sheetId="594"/>
      <sheetData sheetId="595"/>
      <sheetData sheetId="596"/>
      <sheetData sheetId="597"/>
      <sheetData sheetId="598"/>
      <sheetData sheetId="599"/>
      <sheetData sheetId="600"/>
      <sheetData sheetId="601" refreshError="1"/>
      <sheetData sheetId="602" refreshError="1"/>
      <sheetData sheetId="603" refreshError="1"/>
      <sheetData sheetId="604"/>
      <sheetData sheetId="605"/>
      <sheetData sheetId="606"/>
      <sheetData sheetId="607"/>
      <sheetData sheetId="608"/>
      <sheetData sheetId="609" refreshError="1"/>
      <sheetData sheetId="610" refreshError="1"/>
      <sheetData sheetId="611"/>
      <sheetData sheetId="612"/>
      <sheetData sheetId="613" refreshError="1"/>
      <sheetData sheetId="614"/>
      <sheetData sheetId="615"/>
      <sheetData sheetId="616" refreshError="1"/>
      <sheetData sheetId="617" refreshError="1"/>
      <sheetData sheetId="618" refreshError="1"/>
      <sheetData sheetId="619" refreshError="1"/>
      <sheetData sheetId="620"/>
      <sheetData sheetId="621" refreshError="1"/>
      <sheetData sheetId="622" refreshError="1"/>
      <sheetData sheetId="623"/>
      <sheetData sheetId="624" refreshError="1"/>
      <sheetData sheetId="625"/>
      <sheetData sheetId="626"/>
      <sheetData sheetId="627"/>
      <sheetData sheetId="628"/>
      <sheetData sheetId="629"/>
      <sheetData sheetId="630" refreshError="1"/>
      <sheetData sheetId="631" refreshError="1"/>
      <sheetData sheetId="632" refreshError="1"/>
      <sheetData sheetId="633" refreshError="1"/>
      <sheetData sheetId="634"/>
      <sheetData sheetId="635"/>
      <sheetData sheetId="636" refreshError="1"/>
      <sheetData sheetId="637"/>
      <sheetData sheetId="638" refreshError="1"/>
      <sheetData sheetId="639" refreshError="1"/>
      <sheetData sheetId="640"/>
      <sheetData sheetId="641"/>
      <sheetData sheetId="642"/>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sheetData sheetId="659"/>
      <sheetData sheetId="660" refreshError="1"/>
      <sheetData sheetId="661"/>
      <sheetData sheetId="662"/>
      <sheetData sheetId="663"/>
      <sheetData sheetId="664" refreshError="1"/>
      <sheetData sheetId="665"/>
      <sheetData sheetId="666" refreshError="1"/>
      <sheetData sheetId="667" refreshError="1"/>
      <sheetData sheetId="668" refreshError="1"/>
      <sheetData sheetId="669" refreshError="1"/>
      <sheetData sheetId="670" refreshError="1"/>
      <sheetData sheetId="671" refreshError="1"/>
      <sheetData sheetId="672"/>
      <sheetData sheetId="673"/>
      <sheetData sheetId="674" refreshError="1"/>
      <sheetData sheetId="675" refreshError="1"/>
      <sheetData sheetId="676" refreshError="1"/>
      <sheetData sheetId="677"/>
      <sheetData sheetId="678"/>
      <sheetData sheetId="679"/>
      <sheetData sheetId="680"/>
      <sheetData sheetId="681"/>
      <sheetData sheetId="682" refreshError="1"/>
      <sheetData sheetId="683" refreshError="1"/>
      <sheetData sheetId="684" refreshError="1"/>
      <sheetData sheetId="685" refreshError="1"/>
      <sheetData sheetId="686" refreshError="1"/>
      <sheetData sheetId="687" refreshError="1"/>
      <sheetData sheetId="688"/>
      <sheetData sheetId="689" refreshError="1"/>
      <sheetData sheetId="690" refreshError="1"/>
      <sheetData sheetId="691" refreshError="1"/>
      <sheetData sheetId="692" refreshError="1"/>
      <sheetData sheetId="693"/>
      <sheetData sheetId="694" refreshError="1"/>
      <sheetData sheetId="695" refreshError="1"/>
      <sheetData sheetId="696"/>
      <sheetData sheetId="697"/>
      <sheetData sheetId="698"/>
      <sheetData sheetId="699"/>
      <sheetData sheetId="700"/>
      <sheetData sheetId="701"/>
      <sheetData sheetId="702"/>
      <sheetData sheetId="703"/>
      <sheetData sheetId="704"/>
      <sheetData sheetId="705"/>
      <sheetData sheetId="706"/>
      <sheetData sheetId="707" refreshError="1"/>
      <sheetData sheetId="708"/>
      <sheetData sheetId="709"/>
      <sheetData sheetId="710"/>
      <sheetData sheetId="711" refreshError="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refreshError="1"/>
      <sheetData sheetId="750" refreshError="1"/>
      <sheetData sheetId="751" refreshError="1"/>
      <sheetData sheetId="752" refreshError="1"/>
      <sheetData sheetId="753"/>
      <sheetData sheetId="754"/>
      <sheetData sheetId="755"/>
      <sheetData sheetId="756"/>
      <sheetData sheetId="757"/>
      <sheetData sheetId="758"/>
      <sheetData sheetId="759" refreshError="1"/>
      <sheetData sheetId="760" refreshError="1"/>
      <sheetData sheetId="761"/>
      <sheetData sheetId="762" refreshError="1"/>
      <sheetData sheetId="763" refreshError="1"/>
      <sheetData sheetId="764" refreshError="1"/>
      <sheetData sheetId="765" refreshError="1"/>
      <sheetData sheetId="766" refreshError="1"/>
      <sheetData sheetId="767"/>
      <sheetData sheetId="768"/>
      <sheetData sheetId="769" refreshError="1"/>
      <sheetData sheetId="770"/>
      <sheetData sheetId="771" refreshError="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refreshError="1"/>
      <sheetData sheetId="802" refreshError="1"/>
      <sheetData sheetId="803" refreshError="1"/>
      <sheetData sheetId="804" refreshError="1"/>
      <sheetData sheetId="805" refreshError="1"/>
      <sheetData sheetId="806" refreshError="1"/>
      <sheetData sheetId="807"/>
      <sheetData sheetId="808"/>
      <sheetData sheetId="809"/>
      <sheetData sheetId="810" refreshError="1"/>
      <sheetData sheetId="811" refreshError="1"/>
      <sheetData sheetId="812"/>
      <sheetData sheetId="813"/>
      <sheetData sheetId="814"/>
      <sheetData sheetId="815"/>
      <sheetData sheetId="816"/>
      <sheetData sheetId="817" refreshError="1"/>
      <sheetData sheetId="818" refreshError="1"/>
      <sheetData sheetId="819" refreshError="1"/>
      <sheetData sheetId="820"/>
      <sheetData sheetId="821"/>
      <sheetData sheetId="822"/>
      <sheetData sheetId="823"/>
      <sheetData sheetId="824"/>
      <sheetData sheetId="825" refreshError="1"/>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refreshError="1"/>
      <sheetData sheetId="876"/>
      <sheetData sheetId="877"/>
      <sheetData sheetId="878" refreshError="1"/>
      <sheetData sheetId="879"/>
      <sheetData sheetId="880"/>
      <sheetData sheetId="881"/>
      <sheetData sheetId="882"/>
      <sheetData sheetId="883"/>
      <sheetData sheetId="884"/>
      <sheetData sheetId="885"/>
      <sheetData sheetId="886" refreshError="1"/>
      <sheetData sheetId="887"/>
      <sheetData sheetId="888"/>
      <sheetData sheetId="889"/>
      <sheetData sheetId="890"/>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refreshError="1"/>
      <sheetData sheetId="924" refreshError="1"/>
      <sheetData sheetId="925"/>
      <sheetData sheetId="926"/>
      <sheetData sheetId="927"/>
      <sheetData sheetId="928"/>
      <sheetData sheetId="929" refreshError="1"/>
      <sheetData sheetId="9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HTDT"/>
      <sheetName val="Gia VL (QII-2006)"/>
      <sheetName val="D.chau"/>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ctdg"/>
      <sheetName val="TONG HOP VL-NC_x0000_TT"/>
      <sheetName val="CHITI_x0000__x0000_ VL-NC-TT-3p"/>
      <sheetName val="KH_Q1_Q2_01"/>
      <sheetName val="TONG HOP VL-NC?TT"/>
      <sheetName val="CHITIET VL-NC-TT1p"/>
      <sheetName val="TONG HOP VL-NC_TT"/>
      <sheetName val="Tong hop kinh phi"/>
      <sheetName val="DG_x0006__x0000__x0000_DONGIA_x0007__x0000__x0000_chitimc_x0004__x0000__x0000_dtxl_x0006__x0000__x0000_"/>
      <sheetName val=""/>
      <sheetName val="bia"/>
      <sheetName val="ky (2)"/>
      <sheetName val="TH"/>
      <sheetName val="DT"/>
      <sheetName val="KLtuyen"/>
      <sheetName val="1m"/>
      <sheetName val="VTB"/>
      <sheetName val="PT"/>
      <sheetName val="ky"/>
      <sheetName val="XXXXXXXX"/>
      <sheetName val="00000000"/>
      <sheetName val="10000000"/>
      <sheetName val="20000000"/>
      <sheetName val="MTO REV.2(ARMOR)"/>
      <sheetName val="BANG KL"/>
      <sheetName val="CHITI"/>
      <sheetName val="DG_x0006_"/>
      <sheetName val="CHITI?? VL-NC-TT-3p"/>
      <sheetName val="DG_x0006_??DONGIA_x0007_??chitimc_x0004_??dtxl_x0006_??"/>
      <sheetName val="Du toan"/>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TH VL, NC, DDHÿÿThanÿÿhuoc"/>
      <sheetName val="general requirements"/>
      <sheetName val="Sheet3"/>
      <sheetName val="TH-XL"/>
      <sheetName val="CT Thang Mo"/>
      <sheetName val="CT  PL"/>
      <sheetName val="KC-moi"/>
      <sheetName val="pÿÿluc1"/>
      <sheetName val="KPVÿÿBD "/>
      <sheetName val="general_requirements"/>
      <sheetName val="CT_Thang_Mo"/>
      <sheetName val="CT__PL"/>
      <sheetName val="KPVÿÿBD_"/>
      <sheetName val="BAOGIATHA_x000e_G"/>
      <sheetName val="ptvt"/>
      <sheetName val="CHITI__ VL-NC-TT-3p"/>
      <sheetName val="Bu_vat_lieu"/>
      <sheetName val="ၤongiaXD"/>
      <sheetName val="CT -THVLNC"/>
      <sheetName val="thop"/>
      <sheetName val="DI-ESTI"/>
      <sheetName val="CHITI_x0000__x0000_P_Ñ_x0002__x001c__x0000__x0000__x0000_ÞY_x0018__x0000_"/>
      <sheetName val="DG_x0006___DONGIA_x0007___chitimc_x0004___dtxl_x0006___"/>
      <sheetName val="DC"/>
      <sheetName val="TL"/>
      <sheetName val="TDT"/>
      <sheetName val="CHITIET_VL-NC-TT1p"/>
      <sheetName val="TONG_HOP_VL-NC?TT"/>
      <sheetName val="g_trinhSS3"/>
      <sheetName val="PLgtrBTTCSS3"/>
      <sheetName val="PLgtrdatSS3"/>
      <sheetName val="M 67"/>
      <sheetName val="SILICATE"/>
      <sheetName val="Tongke"/>
      <sheetName val="VT-NC"/>
      <sheetName val="DG CANTHO"/>
      <sheetName val="Dutoan KL"/>
      <sheetName val="PT VATTU"/>
      <sheetName val="CHITI_VL-NC-TT-3p"/>
      <sheetName val="CHITI??_VL-NC-TT-3p"/>
      <sheetName val="TONG_HOP_VL-NC_TT1"/>
      <sheetName val="CHITI___VL-NC-TT-3p"/>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TONG_HOP_VL-NC?TT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VL-NC-TT-3p1"/>
      <sheetName val="ky_(2)1"/>
      <sheetName val="CHITI___VL-NC-TT-3p1"/>
      <sheetName val="CHITIET_VL-NC-TT1p1"/>
      <sheetName val="DG_CANTHO1"/>
      <sheetName val="Dutoan_KL1"/>
      <sheetName val="PT_VATTU1"/>
      <sheetName val="test"/>
      <sheetName val="Sheet2"/>
      <sheetName val="Sheet1"/>
      <sheetName val="DG-VL"/>
      <sheetName val="DG_CM"/>
      <sheetName val="p轨uluc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_HOP_VL-NC?TT2"/>
      <sheetName val="CHITI??_VL-NC-TT-3p2"/>
      <sheetName val="TONG_HOP_VL-NC_TT5"/>
      <sheetName val="ky_(2)2"/>
      <sheetName val="CHITI___VL-NC-TT-3p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_HOP_VL-NC?TT3"/>
      <sheetName val="CHITI??_VL-NC-TT-3p3"/>
      <sheetName val="TONG_HOP_VL-NC_TT7"/>
      <sheetName val="ky_(2)3"/>
      <sheetName val="CHITI___VL-NC-TT-3p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DG___DONGIA___chitimc___dtxl__2"/>
      <sheetName val="DG___DONGIA___chitimc___dtxl__3"/>
      <sheetName val="t-( HA THE"/>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Bia ngan"/>
      <sheetName val="Bia du toan"/>
      <sheetName val="Tro giup"/>
      <sheetName val="Config"/>
      <sheetName val="XL4Poppy"/>
      <sheetName val="XL4Test5"/>
      <sheetName val="TH "/>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_x000b_E3p "/>
      <sheetName val="T_x000e_HCHINH"/>
      <sheetName val="ch)tiet"/>
      <sheetName val="LKVL-CK_x000d_HT-GD1"/>
      <sheetName val="bang tien luong"/>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단면 (2)"/>
      <sheetName val="DG_TNHC_85"/>
      <sheetName val="KH-Q1,Q2,01_x0000__x0000__x0000__x0000__x0000__x0000__x0000__x0000__x0000_ _x0000_筄Ơ_x0000__x0004__x0000__x0000__x0000__x0000__x0000_"/>
      <sheetName val="KH-Q1,Q2,01????????? ?筄Ơ?_x0004_?????"/>
      <sheetName val="MTP"/>
      <sheetName val="BTHDT"/>
      <sheetName val="LKVL-CK_x000a_HT-GD1"/>
      <sheetName val="12 th 2008"/>
      <sheetName val="T.Tinh"/>
      <sheetName val="Bang gia tong hop"/>
      <sheetName val="dg-VTu"/>
      <sheetName val="DTTC"/>
      <sheetName val="LOGO"/>
      <sheetName val="Export Table"/>
      <sheetName val="DIALOGDUTOAN"/>
      <sheetName val="Program"/>
      <sheetName val="Phantich"/>
      <sheetName val="ProExtra"/>
      <sheetName val="Main"/>
      <sheetName val="TV142000_TK012000"/>
      <sheetName val="Module1"/>
      <sheetName val="LKVL-CK_HT-GD1"/>
      <sheetName val="AV Ha the"/>
      <sheetName val="kinh phí XD"/>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MTO_REV_2(ARMOR)1"/>
      <sheetName val="BANG_KL1"/>
      <sheetName val="MTO_REV_2(ARMOR)2"/>
      <sheetName val="BANG_KL2"/>
      <sheetName val="DHV-T1-2019 -Co DP"/>
      <sheetName val="DHV-T1-2019-Khong DP"/>
      <sheetName val="THeo doi HD"/>
      <sheetName val="CHITI??P_Ñ_x0002__x001c_???ÞY_x0018_?"/>
      <sheetName val="DG "/>
      <sheetName val="Quantity"/>
      <sheetName val="DG thep ma kem"/>
      <sheetName val="DO_AN"/>
      <sheetName val="TTAP"/>
      <sheetName val="DG_x005f_x0006_??DONGIA_x005f_x0007_??chiti"/>
      <sheetName val="CHITI__P_Ñ_x0002__x001c____ÞY_x0018__"/>
      <sheetName val="chi tiet"/>
      <sheetName val="Bu CL"/>
      <sheetName val="DGiaTN"/>
      <sheetName val="DGCT"/>
      <sheetName val="dtct cong"/>
      <sheetName val="CHITI_x005f_x0000_ VL-NC-TT-3p"/>
      <sheetName val="TienLuong"/>
      <sheetName val="CHITI_x005f_x005f_x005f_x0000__x005f_x005f_x005f_x0000_"/>
      <sheetName val="khung ten TD"/>
      <sheetName val="Tong hop"/>
      <sheetName val="MTL__INTER"/>
      <sheetName val="bluong"/>
      <sheetName val="banggia1"/>
      <sheetName val="[Tam.xls]lam_m/i"/>
      <sheetName val="[Tam.xls][Tam.xls]lam_m/i"/>
      <sheetName val="VCV-BE-Tÿÿÿ"/>
      <sheetName val="DG___DONGIA___chitimc___dtxl__4"/>
      <sheetName val="DG___DONGIA___chitimc___dtxl__5"/>
      <sheetName val="0000000"/>
      <sheetName val="May tinh xach tay"/>
      <sheetName val="Man hinh LCD-CRT"/>
      <sheetName val="CPU DELL"/>
      <sheetName val="CPU HP-Compaq"/>
      <sheetName val="CPU Samsung"/>
      <sheetName val="May in-PRINTER"/>
      <sheetName val="Linh kien may tinh"/>
      <sheetName val="Gvl_QN"/>
      <sheetName val="Gvlks_QN"/>
      <sheetName val="DG_QUANG NINH"/>
      <sheetName val="Hu?ng d?n"/>
      <sheetName val="Ví d? hàm Vlookup"/>
      <sheetName val="Hý?ng d?n"/>
      <sheetName val="DGchitiet "/>
      <sheetName val="LEGEND"/>
      <sheetName val="MTL$-INTER"/>
      <sheetName val="DG___DONGIA___chitimc___dtxl__6"/>
      <sheetName val="DG___DONGIA___chitimc___dtxl__7"/>
      <sheetName val="CHITI? VL-NC-TT-3p"/>
      <sheetName val="NhapSL"/>
      <sheetName val="Thep-MatCat"/>
      <sheetName val="Kiem-Toan"/>
      <sheetName val="Names"/>
      <sheetName val="[Tam.xls][Tam.xls][Tam.xls]lam_"/>
      <sheetName val="Input"/>
      <sheetName val="DG vat lieu"/>
      <sheetName val="lk22chung"/>
      <sheetName val="lam_m_i"/>
      <sheetName val="KH-Q1,Q2,01_________ _筄Ơ__x0004______"/>
      <sheetName val="DG__DONGIA__chitimc__dtxl__"/>
      <sheetName val="_Tam.xls_lam_m_i"/>
      <sheetName val="_Tam.xls__Tam.xls_lam_m_i"/>
      <sheetName val="Hu_ng d_n"/>
      <sheetName val="Ví d_ hàm Vlookup"/>
      <sheetName val="Hý_ng d_n"/>
      <sheetName val="CHITI_ VL-NC-TT-3p"/>
      <sheetName val="_Tam.xls__Tam.xls__Tam.xls_lam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sheetData sheetId="433"/>
      <sheetData sheetId="434"/>
      <sheetData sheetId="435"/>
      <sheetData sheetId="436"/>
      <sheetData sheetId="437"/>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sheetData sheetId="460"/>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uong"/>
      <sheetName val="cauthang"/>
      <sheetName val="mcau"/>
      <sheetName val="dam40m"/>
      <sheetName val="thutinh"/>
      <sheetName val="dgptren"/>
      <sheetName val="Sheet2"/>
      <sheetName val="dgpduoi"/>
      <sheetName val="A1"/>
      <sheetName val="A2"/>
      <sheetName val="P1"/>
      <sheetName val="P2"/>
      <sheetName val="P3"/>
      <sheetName val="P4"/>
      <sheetName val="P5"/>
      <sheetName val="vc"/>
      <sheetName val="md"/>
      <sheetName val="VUA"/>
      <sheetName val="dg"/>
      <sheetName val="gtr"/>
      <sheetName val="banggia1"/>
      <sheetName val="00000000"/>
      <sheetName val="BC.TN"/>
      <sheetName val="gVL"/>
      <sheetName val="Names"/>
      <sheetName val="bke7"/>
    </sheetNames>
    <sheetDataSet>
      <sheetData sheetId="0" refreshError="1">
        <row r="10">
          <cell r="B10">
            <v>13215</v>
          </cell>
        </row>
        <row r="12">
          <cell r="B12">
            <v>13481</v>
          </cell>
        </row>
        <row r="15">
          <cell r="B15">
            <v>13878</v>
          </cell>
        </row>
        <row r="20">
          <cell r="B20">
            <v>14611</v>
          </cell>
        </row>
        <row r="22">
          <cell r="B22">
            <v>14904</v>
          </cell>
        </row>
        <row r="25">
          <cell r="B25">
            <v>15344</v>
          </cell>
        </row>
        <row r="30">
          <cell r="B30">
            <v>16914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7">
          <cell r="D7">
            <v>151359.2019047619</v>
          </cell>
        </row>
        <row r="9">
          <cell r="D9">
            <v>105021.3830952381</v>
          </cell>
        </row>
        <row r="10">
          <cell r="D10">
            <v>77696.020714285711</v>
          </cell>
        </row>
        <row r="13">
          <cell r="D13">
            <v>3970.4757999999997</v>
          </cell>
        </row>
        <row r="16">
          <cell r="D16">
            <v>807.98910000000001</v>
          </cell>
        </row>
        <row r="18">
          <cell r="D18">
            <v>6190</v>
          </cell>
        </row>
        <row r="19">
          <cell r="D19">
            <v>5800</v>
          </cell>
        </row>
        <row r="21">
          <cell r="D21">
            <v>5800</v>
          </cell>
        </row>
        <row r="22">
          <cell r="D22">
            <v>5800</v>
          </cell>
        </row>
        <row r="24">
          <cell r="D24">
            <v>1636364</v>
          </cell>
        </row>
        <row r="26">
          <cell r="D26">
            <v>1636364</v>
          </cell>
        </row>
        <row r="28">
          <cell r="D28">
            <v>7500</v>
          </cell>
        </row>
        <row r="31">
          <cell r="D31">
            <v>5909</v>
          </cell>
        </row>
        <row r="32">
          <cell r="D32">
            <v>5909</v>
          </cell>
        </row>
        <row r="33">
          <cell r="D33">
            <v>1836</v>
          </cell>
        </row>
        <row r="35">
          <cell r="D35">
            <v>3500</v>
          </cell>
        </row>
        <row r="40">
          <cell r="D40">
            <v>124416.02764800002</v>
          </cell>
        </row>
        <row r="42">
          <cell r="D42">
            <v>8173.4400000000005</v>
          </cell>
        </row>
        <row r="43">
          <cell r="D43">
            <v>204.8938</v>
          </cell>
        </row>
        <row r="44">
          <cell r="D44">
            <v>14860.8</v>
          </cell>
        </row>
        <row r="45">
          <cell r="D45">
            <v>20169</v>
          </cell>
        </row>
        <row r="46">
          <cell r="D46">
            <v>7000</v>
          </cell>
        </row>
        <row r="47">
          <cell r="D47">
            <v>72012.960000000006</v>
          </cell>
        </row>
        <row r="54">
          <cell r="D54">
            <v>34500</v>
          </cell>
        </row>
        <row r="56">
          <cell r="D56">
            <v>3500</v>
          </cell>
        </row>
        <row r="61">
          <cell r="D61">
            <v>12000</v>
          </cell>
        </row>
        <row r="62">
          <cell r="D62">
            <v>2306.52</v>
          </cell>
        </row>
        <row r="63">
          <cell r="D63">
            <v>7500</v>
          </cell>
        </row>
      </sheetData>
      <sheetData sheetId="19"/>
      <sheetData sheetId="20" refreshError="1">
        <row r="32">
          <cell r="F32">
            <v>682967</v>
          </cell>
        </row>
        <row r="33">
          <cell r="F33">
            <v>1220784</v>
          </cell>
        </row>
        <row r="37">
          <cell r="F37">
            <v>469958</v>
          </cell>
        </row>
        <row r="51">
          <cell r="F51">
            <v>669348</v>
          </cell>
        </row>
        <row r="87">
          <cell r="F87">
            <v>266707</v>
          </cell>
        </row>
        <row r="90">
          <cell r="F90">
            <v>468160</v>
          </cell>
        </row>
        <row r="94">
          <cell r="F94">
            <v>432053</v>
          </cell>
        </row>
        <row r="109">
          <cell r="F109">
            <v>288922</v>
          </cell>
        </row>
        <row r="147">
          <cell r="F147">
            <v>525740</v>
          </cell>
        </row>
        <row r="163">
          <cell r="F163">
            <v>697345</v>
          </cell>
        </row>
        <row r="204">
          <cell r="F204">
            <v>615511</v>
          </cell>
        </row>
        <row r="205">
          <cell r="F205">
            <v>823425</v>
          </cell>
        </row>
        <row r="206">
          <cell r="F206">
            <v>1148366</v>
          </cell>
        </row>
        <row r="216">
          <cell r="F216">
            <v>1120935</v>
          </cell>
        </row>
        <row r="244">
          <cell r="F244">
            <v>525604</v>
          </cell>
        </row>
        <row r="254">
          <cell r="F254">
            <v>54495</v>
          </cell>
        </row>
        <row r="275">
          <cell r="F275">
            <v>70440</v>
          </cell>
        </row>
        <row r="286">
          <cell r="F286">
            <v>73516</v>
          </cell>
        </row>
        <row r="287">
          <cell r="F287">
            <v>102248</v>
          </cell>
        </row>
        <row r="290">
          <cell r="F290">
            <v>211837</v>
          </cell>
        </row>
        <row r="308">
          <cell r="F308">
            <v>96272</v>
          </cell>
        </row>
        <row r="311">
          <cell r="F311">
            <v>165474</v>
          </cell>
        </row>
        <row r="316">
          <cell r="F316">
            <v>45294</v>
          </cell>
        </row>
        <row r="330">
          <cell r="F330">
            <v>112728</v>
          </cell>
        </row>
        <row r="336">
          <cell r="F336">
            <v>1433318</v>
          </cell>
        </row>
        <row r="344">
          <cell r="F344">
            <v>3540279</v>
          </cell>
        </row>
        <row r="366">
          <cell r="F366">
            <v>37456</v>
          </cell>
        </row>
        <row r="384">
          <cell r="F384">
            <v>5156262</v>
          </cell>
        </row>
        <row r="395">
          <cell r="F395">
            <v>643252</v>
          </cell>
        </row>
        <row r="410">
          <cell r="F410">
            <v>107630</v>
          </cell>
        </row>
        <row r="427">
          <cell r="F427">
            <v>140009</v>
          </cell>
        </row>
        <row r="477">
          <cell r="F477">
            <v>387267</v>
          </cell>
        </row>
        <row r="521">
          <cell r="F521">
            <v>72334</v>
          </cell>
        </row>
        <row r="527">
          <cell r="F527">
            <v>23621</v>
          </cell>
        </row>
        <row r="539">
          <cell r="F539">
            <v>46496</v>
          </cell>
        </row>
        <row r="548">
          <cell r="F548">
            <v>39789</v>
          </cell>
        </row>
        <row r="575">
          <cell r="F575">
            <v>583634</v>
          </cell>
        </row>
        <row r="576">
          <cell r="F576">
            <v>764856</v>
          </cell>
        </row>
        <row r="589">
          <cell r="F589">
            <v>239863</v>
          </cell>
        </row>
        <row r="600">
          <cell r="F600">
            <v>233437</v>
          </cell>
        </row>
        <row r="603">
          <cell r="F603">
            <v>591646</v>
          </cell>
        </row>
        <row r="607">
          <cell r="F607">
            <v>325023</v>
          </cell>
        </row>
        <row r="610">
          <cell r="F610">
            <v>670875</v>
          </cell>
        </row>
        <row r="624">
          <cell r="F624">
            <v>775474</v>
          </cell>
        </row>
      </sheetData>
      <sheetData sheetId="2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 val=""/>
      <sheetName val="Ten da dat_x0000__x0003_材本柀果栰栌梠桼検楠"/>
      <sheetName val="K懼TC "/>
      <sheetName val="Sheet1"/>
      <sheetName val="Sheet6"/>
      <sheetName val="Sheet2"/>
      <sheetName val="Sheet7"/>
      <sheetName val="Sheet4"/>
      <sheetName val="Sheet5"/>
      <sheetName val="Sheet3"/>
      <sheetName val="XL4Poppy"/>
      <sheetName val="(1)TK_ThueGTGT_Thang"/>
      <sheetName val="Ten da dat_x0000__x0003_材™本™柀™果™栰™栌™梠™桼™検™楠"/>
      <sheetName val="Ap Don"/>
      <sheetName val="Ap Gia Be"/>
      <sheetName val="Áp Xom Moi"/>
      <sheetName val="Ap Trang Lam"/>
      <sheetName val="Ap Trung Hoa"/>
      <sheetName val="Ap Lao Tao Trung"/>
      <sheetName val="XXXXXXXX"/>
      <sheetName val="???????????????????????????????"/>
      <sheetName val="Chiet tinh dz35"/>
      <sheetName val="HelpMe"/>
      <sheetName val="1KP"/>
      <sheetName val="2D1"/>
      <sheetName val="3V1"/>
      <sheetName val="4P1"/>
      <sheetName val="5KL"/>
      <sheetName val="6DD"/>
      <sheetName val="7KNML"/>
      <sheetName val="8ML"/>
      <sheetName val="NC-m"/>
      <sheetName val="gia VT"/>
      <sheetName val="BTRA"/>
      <sheetName val="CFC"/>
      <sheetName val="NiCau"/>
      <sheetName val="TDO"/>
      <sheetName val="QD3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Dgia vat tu"/>
      <sheetName val="Don gia_III"/>
      <sheetName val="Ten da dat_x0000__x0003_??????????"/>
      <sheetName val="Ten da dat_x0000__x0003_???????????????????"/>
      <sheetName val="Ten da dat_x0000__x0003_?™?™?™?™?™?™?™?™?™?"/>
      <sheetName val="K?TC "/>
      <sheetName val="Ap Tr@_x0004__x0000__x0001__x0000__x0000__x0000_"/>
      <sheetName val="Ap Tr@_x0004_"/>
      <sheetName val="Ten da dat?_x0003_材本柀果栰栌梠桼検楠"/>
      <sheetName val="Ten da dat?_x0003_材™本™柀™果™栰™栌™梠™桼™検™楠"/>
      <sheetName val="Ten da dat?_x0003_??????????"/>
      <sheetName val="Ten da dat?_x0003_???????????????????"/>
      <sheetName val="Ten da dat?_x0003_?™?™?™?™?™?™?™?™?™?"/>
      <sheetName val="Ap Tr@_x0004_?_x0001_???"/>
      <sheetName val="Ap Tr@_x0004_?_x0001_?"/>
      <sheetName val="dongia (2)"/>
      <sheetName val="LKVL-CK-HT-GD1"/>
      <sheetName val="giathanh1"/>
      <sheetName val="lam-moi"/>
      <sheetName val="TONG HOP VL-NC"/>
      <sheetName val="thao-go"/>
      <sheetName val="THPDMoi  (2)"/>
      <sheetName val="gtrinh"/>
      <sheetName val="phuluc1"/>
      <sheetName val="chitiet"/>
      <sheetName val="TONGKE3p "/>
      <sheetName val="TH VL, NC, DDHT Thanhphuoc"/>
      <sheetName val="#REF"/>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DTCT"/>
      <sheetName val="2.KLDT"/>
      <sheetName val="0.BTH.CHNG"/>
      <sheetName val="BTHKP"/>
      <sheetName val="000000"/>
      <sheetName val="3.THVT"/>
      <sheetName val="4.PTVT"/>
      <sheetName val="DANH MUC"/>
      <sheetName val="tkkl"/>
      <sheetName val="5.BANG KHOI LUONG"/>
      <sheetName val="Ten da dat_x0000__x0000__x0000__x0000__x0000__x0000__x0000__x0000_̃̃̃̃Ϩ_x0000_㣤e狈秌_x0015__x0000_О"/>
      <sheetName val="MTO REV.2(ARMOR)"/>
      <sheetName val="_______________________________"/>
      <sheetName val="K_TC "/>
      <sheetName val="Ten da dat__x0003_材本柀果栰栌梠桼検楠"/>
      <sheetName val="Ten da dat__x0003_材™本™柀™果™栰™栌™梠™桼™検™楠"/>
      <sheetName val="Ten da dat__x0003___________"/>
      <sheetName val="Ten da dat__x0003____________________"/>
      <sheetName val="Ten da dat__x0003__™_™_™_™_™_™_™_™_™_"/>
      <sheetName val="Ap Tr@_x0004___x0001____"/>
      <sheetName val="Ap Tr@_x0004___x0001__"/>
      <sheetName val="D.lg Lao &amp; 2_x0000__x0000_"/>
      <sheetName val="D.lg Lao &amp; 2??"/>
      <sheetName val="Ten da dat_x0000__x0003_材本柀果栰栌梠桼䤜楠"/>
      <sheetName val="Sheep1"/>
      <sheetName val="_x0018_L4Poppy"/>
      <sheetName val="瑥㌳_x0007_匀"/>
      <sheetName val="桓敥㍴ܴ_x0000_桓敥㍴ܵ_x0000_桓敥㍴"/>
      <sheetName val="ܵ_x0000_桓敥㍴ܶ_x0000_桓敥㍴ܷ"/>
      <sheetName val="ܸ_x0000_桓敥㍴ܹ"/>
      <sheetName val="㤳_x0007_匀敨瑥〴_x0007_匀敨瑥ㄴ_x0007_匀敨瑥"/>
      <sheetName val="瑥ㄴ_x0007_匀敨瑥㈴_x0007_匀敨瑥㌴_x0007_匀"/>
      <sheetName val="桓敥㑴ܳ_x0000_桓敥㑴ܴ_x0000_桓"/>
      <sheetName val="瑥㘴_x0007_匀敨"/>
      <sheetName val="敨瑥㜴_x0007_匀敨瑥"/>
      <sheetName val="敨瑥㠴_x0007_匀敨瑥㤴_x0007_匀敨瑥"/>
      <sheetName val="ܹ_x0000_桓敥㕴Ȱ_x0000_䍎_x0002_嘀ь_x0000_"/>
      <sheetName val="Ƀ_x0000_䱖_x0004_吀䑈є_x0000_䡔呑"/>
      <sheetName val="桓敥㍴ܷ_x0000_桓敥㍴ܸ_x0000_桓敥㍴"/>
      <sheetName val="㑴ܴ_x0000_桓敥㑴ܵ_x0000_桓敥㑴ܶ_x0000_桓敥㑴"/>
      <sheetName val="PRO.OT1"/>
      <sheetName val="gia vt,nc,may"/>
      <sheetName val="桓敥㍴ܴ"/>
      <sheetName val="ܵ"/>
      <sheetName val="ܸ"/>
      <sheetName val="桓敥㑴ܳ"/>
      <sheetName val="ܹ"/>
      <sheetName val="桓敥㍴ܷ"/>
      <sheetName val="㑴ܴ"/>
      <sheetName val="Ten da dat_x0000_f㆘f㇀f㇨f㈐f㈸fゐf㋰f㌘f㍀f㍨"/>
      <sheetName val="D.lg Lao &amp; 2"/>
      <sheetName val="D.lg Lao &amp; 2__"/>
      <sheetName val="Ten da dat?_x0003_材本柀果栰栌梠桼䤜楠"/>
      <sheetName val="Ten da dat__x0003_材本柀果栰栌梠桼䤜楠"/>
      <sheetName val="Chiet tinh 0,4KV"/>
      <sheetName val="Bang KT"/>
      <sheetName val="DS T.bi"/>
      <sheetName val="CPK"/>
      <sheetName val="f?f?f?f?f?f?f?f?f?f?f?f?f?f?f?f"/>
      <sheetName val="DF"/>
      <sheetName val="D_lg_Thang_Mo"/>
      <sheetName val="CT_Thang_Mo"/>
      <sheetName val="D_lg_Phu_Lung"/>
      <sheetName val="CT__PL"/>
      <sheetName val="D_lg_Lao_&amp;_chai"/>
      <sheetName val="CT__Lao_&amp;_chai"/>
      <sheetName val="Gia_thau_TM"/>
      <sheetName val="TH_chao_thau_(2)"/>
      <sheetName val="KHTC_"/>
      <sheetName val="Tien_do"/>
      <sheetName val="Nguon_goc_VT"/>
      <sheetName val="TH_chao_thau"/>
      <sheetName val="Ten_da_dat"/>
      <sheetName val="Ten_da_dat材™本™柀™果™栰™栌™梠™桼™検™楠"/>
      <sheetName val="Ten_da_dat材本柀果栰栌梠桼検楠"/>
      <sheetName val="Ap_Don"/>
      <sheetName val="Ap_Gia_Be"/>
      <sheetName val="Áp_Xom_Moi"/>
      <sheetName val="Ap_Trang_Lam"/>
      <sheetName val="Ap_Trung_Hoa"/>
      <sheetName val="Ap_Lao_Tao_Trung"/>
      <sheetName val="gia_VT"/>
      <sheetName val="K懼TC_"/>
      <sheetName val="2_KLDT"/>
      <sheetName val="0_BTH_CHNG"/>
      <sheetName val="3_THVT"/>
      <sheetName val="4_PTVT"/>
      <sheetName val="DANH_MUC"/>
      <sheetName val="5_BANG_KHOI_LUONG"/>
      <sheetName val="MTO_REV_2(ARMOR)"/>
      <sheetName val="D.lg Lao &amp; 2_x0000__x0000_€"/>
      <sheetName val="D.lg Lao &amp; 2??€"/>
      <sheetName val="D.lg Lao &amp; 2__€"/>
      <sheetName val="Ten da dat?_x0003_???????????????7???"/>
      <sheetName val="Khoi luong"/>
      <sheetName val="Ten da dat????????̃̃̃̃Ϩ?㣤e狈秌_x0015_?О"/>
      <sheetName val="QUY1"/>
      <sheetName val="QUY2"/>
      <sheetName val="QUY3"/>
      <sheetName val="QUY4"/>
      <sheetName val="Nam"/>
      <sheetName val="2011"/>
      <sheetName val="Q.1"/>
      <sheetName val="Q.2"/>
      <sheetName val="th.7ch. nhu"/>
      <sheetName val="Ten_da_dat??????????"/>
      <sheetName val="Ten_da_dat???????????????????"/>
      <sheetName val="f_f_f_f_f_f_f_f_f_f_f_f_f_f_f_f"/>
      <sheetName val="Ten_da_dat__________"/>
      <sheetName val="Ten_da_dat___________________"/>
      <sheetName val="Chiet tinh dz22"/>
      <sheetName val="桓敥㍴ܴ?桓敥㍴ܵ?桓敥㍴"/>
      <sheetName val="ܵ?桓敥㍴ܶ?桓敥㍴ܷ"/>
      <sheetName val="ܸ?桓敥㍴ܹ"/>
      <sheetName val="桓敥㑴ܳ?桓敥㑴ܴ?桓"/>
      <sheetName val="ܹ?桓敥㕴Ȱ?䍎_x0002_嘀ь?"/>
      <sheetName val="Ƀ?䱖_x0004_吀䑈є?䡔呑"/>
      <sheetName val="桓敥㍴ܷ?桓敥㍴ܸ?桓敥㍴"/>
      <sheetName val="㑴ܴ?桓敥㑴ܵ?桓敥㑴ܶ?桓敥㑴"/>
      <sheetName val="Ten da dat?f㆘f㇀f㇨f㈐f㈸fゐf㋰f㌘f㍀f㍨"/>
      <sheetName val="Ten_da__x0000__x0000__x0000__x0000__x0000__x0000__x0000__x0000__x0000__x0000__x0000__x0000__x0000__x0000__x0000__x0000__x0000__x0000__x0000__x0000__x0000__x0000_"/>
      <sheetName val="D_lg_Thang_Mo1"/>
      <sheetName val="CT_Thang_Mo1"/>
      <sheetName val="D_lg_Phu_Lung1"/>
      <sheetName val="CT__PL1"/>
      <sheetName val="D_lg_Lao_&amp;_chai1"/>
      <sheetName val="CT__Lao_&amp;_chai1"/>
      <sheetName val="Gia_thau_TM1"/>
      <sheetName val="TH_chao_thau_(2)1"/>
      <sheetName val="KHTC_1"/>
      <sheetName val="Tien_do1"/>
      <sheetName val="Nguon_goc_VT1"/>
      <sheetName val="TH_chao_thau1"/>
      <sheetName val="Ten_da_dat1"/>
      <sheetName val="gia_VT1"/>
      <sheetName val="Ap_Don1"/>
      <sheetName val="Ap_Gia_Be1"/>
      <sheetName val="Áp_Xom_Moi1"/>
      <sheetName val="Ap_Trang_Lam1"/>
      <sheetName val="Ap_Trung_Hoa1"/>
      <sheetName val="Ap_Lao_Tao_Trung1"/>
      <sheetName val="K懼TC_1"/>
      <sheetName val="2_KLDT1"/>
      <sheetName val="0_BTH_CHNG1"/>
      <sheetName val="3_THVT1"/>
      <sheetName val="4_PTVT1"/>
      <sheetName val="DANH_MUC1"/>
      <sheetName val="5_BANG_KHOI_LUONG1"/>
      <sheetName val="MTO_REV_2(ARMOR)1"/>
      <sheetName val="Ten da dat_x0000_̃_x0007__x0000_%_x0000__x0000__x0000__x0000__x0000__x0000__x0000_̃̃_xffff__xffff_̃̃̃̃̃"/>
      <sheetName val="Ten da dat_x0000__x0003_材_x0019_本柀果栰栌梠桼検楠"/>
      <sheetName val="Cheet5"/>
      <sheetName val="???/???????????????????????????"/>
      <sheetName val="Ten da dat?̃_x0007_?%???????̃̃_xffff__xffff_̃̃̃̃̃"/>
      <sheetName val="Ten da dat_̃_x0007__%_______̃̃_xffff__xffff_̃̃̃̃̃"/>
      <sheetName val="Dgia_vat_tu"/>
      <sheetName val="Don_gia_III"/>
      <sheetName val="Chiet_tinh_dz35"/>
      <sheetName val="Ten_da_dat?™?™?™?™?™?™?™?™?™?"/>
      <sheetName val="K?TC_"/>
      <sheetName val="Ap_Tr@"/>
      <sheetName val="Ten_da_dat?材™本™柀™果™栰™栌™梠™桼™検™楠"/>
      <sheetName val="Ten_da_dat?材本柀果栰栌梠桼検楠"/>
      <sheetName val="Ten_da_dat???????????"/>
      <sheetName val="Ten_da_dat????????????????????"/>
      <sheetName val="Ten_da_dat??™?™?™?™?™?™?™?™?™?"/>
      <sheetName val="Ap_Tr@????"/>
      <sheetName val="Ap_Tr@??"/>
      <sheetName val="dongia_(2)"/>
      <sheetName val="TONG_HOP_VL-NC"/>
      <sheetName val="THPDMoi__(2)"/>
      <sheetName val="TONGKE3p_"/>
      <sheetName val="TH_VL,_NC,_DDHT_Thanhphuoc"/>
      <sheetName val="DON_GIA"/>
      <sheetName val="t-h_HA_THE"/>
      <sheetName val="CHITIET_VL-NC-TT_-1p"/>
      <sheetName val="TONG_HOP_VL-NC_TT"/>
      <sheetName val="TH_XL"/>
      <sheetName val="CHITIET_VL-NC"/>
      <sheetName val="CHITIET_VL-NC-TT-3p"/>
      <sheetName val="KPVC-BD_"/>
      <sheetName val="K_TC_"/>
      <sheetName val="Ten_da_dat_材本柀果栰栌梠桼検楠"/>
      <sheetName val="Ten_da_dat_材™本™柀™果™栰™栌™梠™桼™検™楠"/>
      <sheetName val="Ten_da_dat___________"/>
      <sheetName val="Ten_da_dat____________________"/>
      <sheetName val="Ten_da_dat__™_™_™_™_™_™_™_™_™_"/>
      <sheetName val="Ap_Tr@____"/>
      <sheetName val="Ap_Tr@__"/>
      <sheetName val="D_lg_Lao_&amp;_2"/>
      <sheetName val="D_lg_Lao_&amp;_2??"/>
      <sheetName val="D_lg_Lao_&amp;_2"/>
      <sheetName val="D_lg_Lao_&amp;_2__"/>
      <sheetName val="Ten da dat__x0003________________7___"/>
      <sheetName val="Ten da dat_f㆘f㇀f㇨f㈐f㈸fゐf㋰f㌘f㍀f㍨"/>
      <sheetName val="Ten da dat_x0000_̃̃̃̃Ϩ_x0000_㣤e狈秌_x0015__x0000_О «_x0000_̃̃̃̃"/>
      <sheetName val="Ƀ"/>
      <sheetName val="Ten da dat________̃衃绿㤁䊄䐀飼送戮퀋陸_xdc0b_ᾄ"/>
      <sheetName val="Ten da dat________̃̃̃̃Ϩ_㣤e狈秌_x0015__О"/>
      <sheetName val="Ten da dat__x0003_???????????????????"/>
      <sheetName val="Ten da dat__x0003_??????????"/>
      <sheetName val="Ten da dat?_x0003_材_x0019_本柀果栰栌梠桼検楠"/>
      <sheetName val="Ten da dat__x0003_材_x0019_本柀果栰栌梠桼検楠"/>
      <sheetName val="_x0000__x0000__x0000__x0000__x0000__x0000__x0000__x0001__x0000_??_x0000__x0000__x0000__x0000__x0000__x0000__x0000__x0000__x0000__x0000__x0000__x0000__x0000__x0000_??_x0000__x0000_?_x0000_"/>
      <sheetName val="桓敥㍴ܴ_桓敥㍴ܵ_桓敥㍴"/>
      <sheetName val="ܵ_桓敥㍴ܶ_桓敥㍴ܷ"/>
      <sheetName val="ܸ_桓敥㍴ܹ"/>
      <sheetName val="桓敥㑴ܳ_桓敥㑴ܴ_桓"/>
      <sheetName val="ܹ_桓敥㕴Ȱ_䍎_x0002_嘀ь_"/>
      <sheetName val="Ƀ_䱖_x0004_吀䑈є_䡔呑"/>
      <sheetName val="桓敥㍴ܷ_桓敥㍴ܸ_桓敥㍴"/>
      <sheetName val="㑴ܴ_桓敥㑴ܵ_桓敥㑴ܶ_桓敥㑴"/>
      <sheetName val="IBASE"/>
      <sheetName val="Ten da dat_x0000__x0000__x0000__x0000__x0000__x0000__x0000__x0000__x0000__x0000__x0000__x0000__x0000__x0000__x0000__x0000__x0000__x0000_䀀Ł_x0000_"/>
      <sheetName val="Khai toan XD"/>
      <sheetName val="gvl"/>
      <sheetName val="Ten da dat_x0000_f?f?f?f?f?f?f?f?f?f?"/>
      <sheetName val="K?TC_1"/>
      <sheetName val="Thuong"/>
      <sheetName val="Ten da dat?f?f?f?f?f?f?f?f?f?f?"/>
      <sheetName val="THKP"/>
      <sheetName val="DTXL"/>
      <sheetName val="PTKL"/>
      <sheetName val="KL"/>
      <sheetName val="BK"/>
      <sheetName val="BKL BV"/>
      <sheetName val="QD-437"/>
      <sheetName val="DG_Binh Duong"/>
      <sheetName val="89"/>
      <sheetName val="K_TC_1"/>
      <sheetName val="Ten da dat_f_f_f_f_f_f_f_f_f_f_"/>
      <sheetName val="DKL"/>
      <sheetName val="TGL-TC"/>
      <sheetName val="Chart1"/>
      <sheetName val="TLL"/>
      <sheetName val="TTL"/>
      <sheetName val="DKTC "/>
      <sheetName val="HDTS"/>
      <sheetName val="TTLuong"/>
      <sheetName val="CT_Thang_Mo3"/>
      <sheetName val="CT__PL3"/>
      <sheetName val="D_lg_Thang_Mo3"/>
      <sheetName val="D_lg_Phu_Lung3"/>
      <sheetName val="D_lg_Lao_&amp;_chai3"/>
      <sheetName val="CT__Lao_&amp;_chai3"/>
      <sheetName val="Gia_thau_TM3"/>
      <sheetName val="TH_chao_thau_(2)3"/>
      <sheetName val="KHTC_3"/>
      <sheetName val="Tien_do3"/>
      <sheetName val="Nguon_goc_VT3"/>
      <sheetName val="TH_chao_thau3"/>
      <sheetName val="Ten_da_dat3"/>
      <sheetName val="gia_VT3"/>
      <sheetName val="Chiet_tinh_dz353"/>
      <sheetName val="Ap_Don3"/>
      <sheetName val="桓捐!༶"/>
      <sheetName val="[Du thau Yªn Minh - Hµ Giang.xl"/>
      <sheetName val="Ten 猀ݏ4_x0000_噮î_x0000__x0000__x0000__x0000_吸î悈⽏噮î呮î4_x0000_4_x0000__x0001__x0000_콴〽Љ"/>
      <sheetName val="Ten da dat_x0000__x0000__x0000__x0000__x0000__x0000_쨁ￊ_xdba0_x_x0000__x0000__x0000__x0000__x0000__x0000__x0000__x0000__x0000__x0000__x0000_"/>
      <sheetName val="Ap_Gia_Be3"/>
      <sheetName val="Áp_Xom_Moi3"/>
      <sheetName val="Ap_Trang_Lam3"/>
      <sheetName val="Ap_Trung_Hoa3"/>
      <sheetName val="Ap_Lao_Tao_Trung3"/>
      <sheetName val="K懼TC_3"/>
      <sheetName val="2_KLDT3"/>
      <sheetName val="0_BTH_CHNG3"/>
      <sheetName val="3_THVT3"/>
      <sheetName val="4_PTVT3"/>
      <sheetName val="DANH_MUC3"/>
      <sheetName val="5_BANG_KHOI_LUONG3"/>
      <sheetName val="MTO_REV_2(ARMOR)3"/>
      <sheetName val="Dgia_vat_tu3"/>
      <sheetName val="Don_gia_III3"/>
      <sheetName val="K?TC_3"/>
      <sheetName val="L4Poppy"/>
      <sheetName val="Dgia_vat_tu1"/>
      <sheetName val="Don_gia_III1"/>
      <sheetName val="Chiet_tinh_dz351"/>
      <sheetName val="CT_Thang_Mo2"/>
      <sheetName val="CT__PL2"/>
      <sheetName val="D_lg_Thang_Mo2"/>
      <sheetName val="D_lg_Phu_Lung2"/>
      <sheetName val="D_lg_Lao_&amp;_chai2"/>
      <sheetName val="CT__Lao_&amp;_chai2"/>
      <sheetName val="Gia_thau_TM2"/>
      <sheetName val="TH_chao_thau_(2)2"/>
      <sheetName val="KHTC_2"/>
      <sheetName val="Tien_do2"/>
      <sheetName val="Ten da dat??????쨁ￊ_xdba0_x???????????"/>
      <sheetName val="???????_x0001_???????????????????????"/>
      <sheetName val="Ten da dat________̃C_x0000_Ԁ_x0000_耀ퟀ癜_x0002__x0000__x0000_Ā_x0000_"/>
      <sheetName val="Ten da dat________̃ృ_x0002_　ڼ᠃뗓⠀_xd9f2_’_x001f__x0000_"/>
      <sheetName val="Ten da dat________̃硃듬젃쌩瀀聲_x0019__x0000__x0000__x0000_ᰀ땨"/>
      <sheetName val="________x0001________________________"/>
      <sheetName val="Ten da dat________̃瀀彀〒₾_x001a__x0000_佩؃_x0000_退氲"/>
      <sheetName val="Ten da dat________̃　䀒㾥_x001a__x0000_瀀佥؃_x0000_蠀唲"/>
      <sheetName val="Ten da dat________̃ȃ_x0000_堀盧鴃莼က勵_x001a__x0000__x0000__x0000_"/>
      <sheetName val="Ten da dat________̃ꕃ럩띕鯪_x0019__x0000_ꀀ賧가赧"/>
      <sheetName val="Ten da dat________̃鴀횼䀀쭬_x001a__x0000__x0000__x0000_刀_x0010_㐀껿"/>
      <sheetName val="Ten da dat________̃蠃ᷫ젃䤩⠀까_x0019__x0000__x0000__x0000_Ⰰṧ"/>
      <sheetName val="Ten da dat________̃恳_x0013__x0000__x0000__x0000_吀饡؀_x0000_␀줝"/>
      <sheetName val="Ten da dat________̃졃≅_x0012__x0000__x0000__x0000_䐀㍥؃_x0000_攀爀"/>
      <sheetName val="Ten da dat________̃뀀ﴴ_x0011__x0000__x0000__x0000_鐀佡؃_x0000_攀爀"/>
      <sheetName val="Ten da dat________̃ృ_x0002_ 倴މ瀁䴳㠚顅_x001d__x0000_"/>
      <sheetName val="Ten da dat________̃顂쾣_xd812__x0012__x0000__x0000_⽤؃_x0000_砀䄲"/>
      <sheetName val="Ten da dat________̃၃ズ搃_xdc50_⠀ၡ速_x001f__x0000_㠀镥"/>
      <sheetName val="Ten da dat________̃၃邺搂㱐⠀羪”㎟_x001d__x0000_䠀ᥨ"/>
      <sheetName val="Ten da dat________̃ꁂ꽙䠒쇋_x0010__x0000_䀀ᥥ؃_x0000_䨳"/>
      <sheetName val="Ten da dat________̃ꁓ꽙ࢀ_x001a__x0000_䀀ᥥ؃_x0000_䨳"/>
      <sheetName val="Ten da dat________̃ꁓ꽙芍_x001d__x0000_䀀ᥥ؃_x0000_䨳"/>
      <sheetName val="Ten da dat________̃끃깮퀅핒_x001a__x0000__x0000_́ᢀ潨؃_x0000_"/>
      <sheetName val="#REF!$I$17 Thang Mo"/>
      <sheetName val="#REF!$I$17  PL"/>
      <sheetName val="Ten da dat_x0000__x0000__x0000__x0000__x0000__x0000__x0000_쀀_x0000_쀀_x0009__x0000__x0000__x0000__x0000__x0000__x0000__x0000__x0000__x0000__x0000_"/>
      <sheetName val="Ten da dat______쨁ￊ_xdba0_x___________"/>
      <sheetName val="Ten da dat_x0000__x0000__x0000__x0000__x0000__x0000_頁㻈䞜Ë_x0000__x0000__x0000__x0000__x0000__x0000__x0000__x0000__x0000__x0000__x0000_"/>
      <sheetName val="Ten da dat_x0000__x0000__x0000__x0000__x0000__x0000__x0001__x0000_䞜Ë_x0000__x0000__x0000__x0000__x0000__x0000__x0000__x0000__x0000__x0000__x0000_"/>
      <sheetName val="Ten da dat_x0000__x0000_ _x0000_d_x0000_a_x0000_t_x0000__x0000__x0000__x0000__x0000__x0000__x0000__x0000__x0000__x0000__x0000__x0000_"/>
      <sheetName val="Ten da dat_x0000__x0000__x0000__x0000__x0000__x0000_阁㻈䞜Ë_x0000__x0000__x0000__x0000__x0000__x0000__x0000__x0000__x0000__x0000__x0000_"/>
      <sheetName val="Ten da dat_x0000__x0000_湰_x0000__x0000_殸_x0000__x0000_溨_x0000__x0000_滠_x0000__x0000_漀_x0000_"/>
      <sheetName val="Ten da dat???????쀀?쀀_x0009_??????????"/>
      <sheetName val="Ten da dat??????頁㻈䞜Ë???????????"/>
      <sheetName val="D*lg Thang Mo"/>
      <sheetName val="D_lg Thang Mo"/>
      <sheetName val="Ten da dat________̃̓_x0000_䠀볦鴃倀牒_x001a__x0000__x0000__x0000_"/>
      <sheetName val="Ten da dat________̃塃潆ጃ᪦码䅕뷈_x001a__x0000_쐀"/>
      <sheetName val="Ap Tr@_x0004__x0000__x0001__x0000_"/>
      <sheetName val="Ten_da_"/>
      <sheetName val="PNT-QUOT-#3"/>
      <sheetName val="COAT&amp;WRAP-QIOT-#3"/>
      <sheetName val="Ten da dat_x0000_䀀Ł_x0000_ā_x0000_⅀_x0000_䳼d疠秈_x0014__x0000_à_x0009__x0010__x0000_I_x0000__x0002_"/>
      <sheetName val="KH-Q1,Q2,01"/>
      <sheetName val="CT âäWS_x001d__x001b__x0019_¢_x000a_±"/>
      <sheetName val="CT âäWS_x001d__x001b__x0019_¢_±"/>
      <sheetName val="D.lg Lao &amp;&quot;chai"/>
      <sheetName val="Ten da dat_x0000__x0003_材本柀_x0019_果䠰栌梠桼検楠"/>
      <sheetName val="Ten da dat_x0000__x0003_材™本™柀™果™栰™栌™梠™桼™䤜™楠"/>
      <sheetName val="Ten da dat_x0000__x0003_材_x0019_本™柀™果™栰™栌™梠™桼™検™楠"/>
      <sheetName val="Ten da dat?_x0003_材™本™柀™果™栰™栌™梠™桼™䤜™楠"/>
      <sheetName val="Ten da dat_x0000__x0003_材本柀果栰栌梠桼検溓疖"/>
      <sheetName val="Ten da dat_x0000__x0000__x0000__x0000__x0000__x0000__x0000_쀀_x0000_쀀 _x0000__x0000__x0000__x0000__x0000__x0000__x0000__x0000__x0000__x0000_"/>
    </sheetNames>
    <sheetDataSet>
      <sheetData sheetId="0" refreshError="1"/>
      <sheetData sheetId="1" refreshError="1"/>
      <sheetData sheetId="2" refreshError="1">
        <row r="34">
          <cell r="B34" t="str">
            <v>CT</v>
          </cell>
          <cell r="C34" t="str">
            <v>VËn chuyÓn  bª t«ng M50</v>
          </cell>
          <cell r="D34" t="str">
            <v>m3</v>
          </cell>
          <cell r="E34">
            <v>0.216</v>
          </cell>
          <cell r="F34">
            <v>92717.262667499992</v>
          </cell>
          <cell r="G34">
            <v>92717.262667499992</v>
          </cell>
          <cell r="H34">
            <v>92717.262667499992</v>
          </cell>
        </row>
        <row r="35">
          <cell r="B35" t="str">
            <v>CT</v>
          </cell>
          <cell r="C35" t="str">
            <v>VËn chuyÓn  bª t«ng M150</v>
          </cell>
          <cell r="D35" t="str">
            <v>m3</v>
          </cell>
          <cell r="E35">
            <v>1.1000000000000001</v>
          </cell>
          <cell r="F35">
            <v>89605.428454999987</v>
          </cell>
          <cell r="G35">
            <v>89605.428454999987</v>
          </cell>
          <cell r="H35">
            <v>89605.428454999987</v>
          </cell>
        </row>
        <row r="36">
          <cell r="B36" t="str">
            <v>CT</v>
          </cell>
          <cell r="C36" t="str">
            <v>VËn chuyÓn  bª t«ng M200</v>
          </cell>
          <cell r="D36" t="str">
            <v>m3</v>
          </cell>
          <cell r="E36">
            <v>0.08</v>
          </cell>
          <cell r="F36">
            <v>67242.986511249997</v>
          </cell>
          <cell r="G36">
            <v>67242.986511249997</v>
          </cell>
          <cell r="H36">
            <v>67242.986511249997</v>
          </cell>
        </row>
        <row r="39">
          <cell r="B39" t="str">
            <v>03.2203</v>
          </cell>
          <cell r="C39" t="str">
            <v>LÊp + ®¾p ®Êt mãng</v>
          </cell>
          <cell r="D39" t="str">
            <v>m3</v>
          </cell>
          <cell r="E39">
            <v>6.6133333333333351</v>
          </cell>
          <cell r="F39">
            <v>10890</v>
          </cell>
          <cell r="G39">
            <v>10890</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F161">
            <v>0</v>
          </cell>
          <cell r="G161">
            <v>0</v>
          </cell>
          <cell r="H161">
            <v>21926</v>
          </cell>
        </row>
        <row r="162">
          <cell r="B162" t="str">
            <v>03.3203</v>
          </cell>
          <cell r="C162" t="str">
            <v>LÊp ®Êt r·nh tiÕp ®Þa</v>
          </cell>
          <cell r="D162" t="str">
            <v>m3</v>
          </cell>
          <cell r="E162">
            <v>4</v>
          </cell>
          <cell r="F162">
            <v>0</v>
          </cell>
          <cell r="G162">
            <v>0</v>
          </cell>
          <cell r="H162">
            <v>10007</v>
          </cell>
        </row>
        <row r="182">
          <cell r="B182" t="str">
            <v>02.1443</v>
          </cell>
          <cell r="C182" t="str">
            <v>VËn chuyÓn d©y dÉn</v>
          </cell>
          <cell r="D182" t="str">
            <v>TÊn</v>
          </cell>
          <cell r="E182">
            <v>0.34369919999999998</v>
          </cell>
          <cell r="F182">
            <v>0</v>
          </cell>
          <cell r="G182">
            <v>0</v>
          </cell>
          <cell r="H182">
            <v>48749.399999999994</v>
          </cell>
        </row>
        <row r="189">
          <cell r="B189" t="str">
            <v>03.1113</v>
          </cell>
          <cell r="C189" t="str">
            <v>§µo ®Êt cÊp 3 ®é s©u &gt;1m; S &lt; 5m2</v>
          </cell>
          <cell r="D189" t="str">
            <v>m3</v>
          </cell>
          <cell r="E189">
            <v>3.3599999999999994</v>
          </cell>
          <cell r="F189">
            <v>24428</v>
          </cell>
          <cell r="G189">
            <v>24428</v>
          </cell>
          <cell r="H189">
            <v>24428</v>
          </cell>
        </row>
        <row r="220">
          <cell r="B220" t="str">
            <v>§g VC 36</v>
          </cell>
          <cell r="C220" t="str">
            <v>V/c Cét BT tõ NM BT chÌm lªn Ctr×nh</v>
          </cell>
          <cell r="D220" t="str">
            <v>TÊn</v>
          </cell>
          <cell r="E220">
            <v>0.22500000000000001</v>
          </cell>
          <cell r="F220">
            <v>0</v>
          </cell>
          <cell r="G220">
            <v>0</v>
          </cell>
          <cell r="H220">
            <v>7358</v>
          </cell>
          <cell r="I220">
            <v>239962.80000000002</v>
          </cell>
        </row>
        <row r="309">
          <cell r="B309" t="str">
            <v>02.2401</v>
          </cell>
          <cell r="C309" t="str">
            <v>Trung chuyÓn d©y, thÐp, PK...: 700 m</v>
          </cell>
          <cell r="D309" t="str">
            <v>TÊn</v>
          </cell>
          <cell r="E309">
            <v>3.2467334399999999</v>
          </cell>
          <cell r="F309">
            <v>15289.96</v>
          </cell>
          <cell r="G309">
            <v>84338.099999999991</v>
          </cell>
          <cell r="H309">
            <v>15289.96</v>
          </cell>
          <cell r="I309">
            <v>84338.099999999991</v>
          </cell>
          <cell r="J309">
            <v>0</v>
          </cell>
          <cell r="K309">
            <v>0</v>
          </cell>
          <cell r="L309">
            <v>49642.424428262399</v>
          </cell>
          <cell r="M309">
            <v>273823.32953606395</v>
          </cell>
        </row>
        <row r="323">
          <cell r="B323" t="str">
            <v>03.3103</v>
          </cell>
          <cell r="C323" t="str">
            <v>§µo ®Êt cÊp 3 r·nh tiÕp ®Þa</v>
          </cell>
          <cell r="D323" t="str">
            <v>m3</v>
          </cell>
          <cell r="E323">
            <v>1.2000000000000002</v>
          </cell>
          <cell r="F323">
            <v>0</v>
          </cell>
          <cell r="G323">
            <v>0</v>
          </cell>
          <cell r="H323">
            <v>21296</v>
          </cell>
        </row>
        <row r="324">
          <cell r="B324" t="str">
            <v>03.3203</v>
          </cell>
          <cell r="C324" t="str">
            <v>LÊp ®Êt r·nh tiÕp ®Þa</v>
          </cell>
          <cell r="D324" t="str">
            <v>m3</v>
          </cell>
          <cell r="E324">
            <v>1.2000000000000002</v>
          </cell>
          <cell r="F324">
            <v>0</v>
          </cell>
          <cell r="G324">
            <v>0</v>
          </cell>
          <cell r="H324">
            <v>10007</v>
          </cell>
        </row>
        <row r="350">
          <cell r="B350" t="str">
            <v>04.9102</v>
          </cell>
          <cell r="C350" t="str">
            <v>L¾p ®Æt xµ trªn cét BTLT</v>
          </cell>
          <cell r="D350" t="str">
            <v>Kg</v>
          </cell>
          <cell r="E350">
            <v>68.53</v>
          </cell>
          <cell r="F350">
            <v>8500</v>
          </cell>
          <cell r="G350">
            <v>0</v>
          </cell>
          <cell r="H350">
            <v>181.47</v>
          </cell>
        </row>
        <row r="370">
          <cell r="B370" t="str">
            <v>04.8102</v>
          </cell>
          <cell r="C370" t="str">
            <v>L¾p ®Æt gi¸ trªn cét BTLT</v>
          </cell>
          <cell r="D370" t="str">
            <v>Kg</v>
          </cell>
          <cell r="E370">
            <v>11.68</v>
          </cell>
          <cell r="F370">
            <v>8500</v>
          </cell>
          <cell r="G370">
            <v>0</v>
          </cell>
          <cell r="H370">
            <v>155.58600000000001</v>
          </cell>
        </row>
        <row r="390">
          <cell r="B390" t="str">
            <v>04.8101</v>
          </cell>
          <cell r="C390" t="str">
            <v>L¾p ®Æt thang trªn cét BTLT</v>
          </cell>
          <cell r="D390" t="str">
            <v>Kg</v>
          </cell>
          <cell r="E390">
            <v>59.59</v>
          </cell>
          <cell r="F390">
            <v>8500</v>
          </cell>
          <cell r="G390">
            <v>0</v>
          </cell>
          <cell r="H390">
            <v>171.14500000000001</v>
          </cell>
        </row>
        <row r="406">
          <cell r="B406" t="str">
            <v>§g VC 36</v>
          </cell>
          <cell r="C406" t="str">
            <v>V/c vËt t­ B mua tõ HN lªn Hµ Giang</v>
          </cell>
          <cell r="D406" t="str">
            <v>TÊn</v>
          </cell>
          <cell r="E406">
            <v>0.15108000000000002</v>
          </cell>
          <cell r="F406">
            <v>0</v>
          </cell>
          <cell r="G406">
            <v>0</v>
          </cell>
          <cell r="H406">
            <v>6033</v>
          </cell>
          <cell r="I406">
            <v>239962.80000000002</v>
          </cell>
        </row>
        <row r="431">
          <cell r="B431" t="str">
            <v>02.2601</v>
          </cell>
          <cell r="C431" t="str">
            <v>Trung chuyÓn ThiÕt bÞ: 1,5 Km</v>
          </cell>
          <cell r="D431" t="str">
            <v>TÊn</v>
          </cell>
          <cell r="E431">
            <v>4.0000000000000001E-3</v>
          </cell>
          <cell r="F431">
            <v>0</v>
          </cell>
          <cell r="G431">
            <v>0</v>
          </cell>
          <cell r="H431">
            <v>12546.659999999998</v>
          </cell>
          <cell r="I431">
            <v>84338.099999999991</v>
          </cell>
        </row>
        <row r="432">
          <cell r="B432" t="str">
            <v>§g VC 36</v>
          </cell>
          <cell r="C432" t="str">
            <v>VËn chuyÓn tõ kho ®Õn CTr×nh</v>
          </cell>
          <cell r="D432" t="str">
            <v>TÊn</v>
          </cell>
          <cell r="E432">
            <v>4.0000000000000001E-3</v>
          </cell>
          <cell r="F432">
            <v>0</v>
          </cell>
          <cell r="G432">
            <v>0</v>
          </cell>
          <cell r="H432">
            <v>11037</v>
          </cell>
          <cell r="I432">
            <v>40268.799999999996</v>
          </cell>
        </row>
      </sheetData>
      <sheetData sheetId="3" refreshError="1"/>
      <sheetData sheetId="4" refreshError="1">
        <row r="8">
          <cell r="B8" t="str">
            <v>02.1464</v>
          </cell>
          <cell r="C8" t="str">
            <v>V/c cét bª t«ng li t©m 12b</v>
          </cell>
          <cell r="D8" t="str">
            <v>TÊn</v>
          </cell>
          <cell r="E8">
            <v>1</v>
          </cell>
          <cell r="F8">
            <v>90972.200000000012</v>
          </cell>
          <cell r="G8">
            <v>90972.200000000012</v>
          </cell>
          <cell r="H8">
            <v>90972.200000000012</v>
          </cell>
        </row>
        <row r="25">
          <cell r="B25" t="str">
            <v>CT</v>
          </cell>
          <cell r="C25" t="str">
            <v>VËn chuyÓn  bª t«ng M50</v>
          </cell>
          <cell r="D25" t="str">
            <v>m3</v>
          </cell>
          <cell r="E25">
            <v>0.216</v>
          </cell>
          <cell r="F25">
            <v>92717.262667499992</v>
          </cell>
          <cell r="G25">
            <v>92717.262667499992</v>
          </cell>
          <cell r="H25">
            <v>92717.262667499992</v>
          </cell>
        </row>
        <row r="125">
          <cell r="B125" t="str">
            <v>CT</v>
          </cell>
          <cell r="C125" t="str">
            <v>VËn chuyÓn Bª t«ng M 100</v>
          </cell>
          <cell r="D125" t="str">
            <v>m3</v>
          </cell>
          <cell r="E125">
            <v>0.48</v>
          </cell>
          <cell r="F125">
            <v>92817.147648749989</v>
          </cell>
          <cell r="G125">
            <v>92817.147648749989</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sheetData sheetId="344"/>
      <sheetData sheetId="345" refreshError="1"/>
      <sheetData sheetId="346"/>
      <sheetData sheetId="347"/>
      <sheetData sheetId="348"/>
      <sheetData sheetId="349"/>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onGiaLD"/>
      <sheetName val="Thietke"/>
      <sheetName val="So_Chu"/>
      <sheetName val="Module1"/>
      <sheetName val="Module2"/>
      <sheetName val="Sheet2"/>
      <sheetName val="Sheet3"/>
      <sheetName val="Sheet4"/>
      <sheetName val="Sheet5"/>
      <sheetName val="dongiaNC"/>
      <sheetName val="Personal"/>
      <sheetName val="CM"/>
      <sheetName val="Convert Font"/>
      <sheetName val="Price"/>
      <sheetName val="Prog1"/>
      <sheetName val="Name_Person"/>
      <sheetName val="Cap bac LD"/>
      <sheetName val="Module3"/>
      <sheetName val="Module6"/>
      <sheetName val="Module7"/>
      <sheetName val="Module8"/>
      <sheetName val="Module4"/>
      <sheetName val="Module5"/>
      <sheetName val="PTH"/>
      <sheetName val="ckyv"/>
      <sheetName val="d-x"/>
      <sheetName val="To_Bia1"/>
      <sheetName val="To_Bia2 "/>
      <sheetName val="THKP"/>
      <sheetName val="Congbe"/>
      <sheetName val="Cap bac lao dong"/>
      <sheetName val="B1vong"/>
      <sheetName val="B2vong"/>
      <sheetName val="B1KS"/>
      <sheetName val="B2KS"/>
      <sheetName val="THKP1"/>
      <sheetName val="DTXL1"/>
      <sheetName val="clech1"/>
      <sheetName val="GTVT1"/>
      <sheetName val="VC1"/>
      <sheetName val="L§ªm-§h¹i"/>
      <sheetName val="THXL1"/>
      <sheetName val="§Òn bï"/>
      <sheetName val="C_Tinh1"/>
      <sheetName val="DMBS"/>
      <sheetName val="Vltd"/>
      <sheetName val="B1"/>
      <sheetName val="B2"/>
      <sheetName val="B3"/>
      <sheetName val="Chªnh lÖch"/>
      <sheetName val="VC_M"/>
      <sheetName val="C_Tinh"/>
      <sheetName val="Nhap-KL"/>
      <sheetName val="§Òn bï-èng thu håi"/>
      <sheetName val="KLTC"/>
      <sheetName val="DonGia"/>
      <sheetName val="Thö l¹i"/>
      <sheetName val="CÃp bÄc lao Åång"/>
      <sheetName val="000000"/>
      <sheetName val="0000000"/>
      <sheetName val="1000000"/>
      <sheetName val="xl-cong be"/>
      <sheetName val="xl-cap cong"/>
      <sheetName val="xl-cap treo"/>
      <sheetName val="Dien giai"/>
      <sheetName val="kehoach-thau"/>
      <sheetName val="th cong trinh"/>
      <sheetName val="noi suy"/>
      <sheetName val="VL cu tinh chi phi TK"/>
      <sheetName val="dtoan CB"/>
      <sheetName val="CL CB"/>
      <sheetName val="GTVT CB"/>
      <sheetName val="VC CB"/>
      <sheetName val="dt cap cong"/>
      <sheetName val="CL cap cong"/>
      <sheetName val="GTVT cap cong"/>
      <sheetName val="VC capcong"/>
      <sheetName val="dt cap treo"/>
      <sheetName val="CL cap treo"/>
      <sheetName val="GTVT cap treo"/>
      <sheetName val="VC captreo"/>
      <sheetName val="GTVT TH"/>
      <sheetName val="Suatdautu"/>
      <sheetName val="Hoan von"/>
      <sheetName val="kh-thau"/>
      <sheetName val="To_Bia 2"/>
      <sheetName val="THCPXL"/>
      <sheetName val="DT"/>
      <sheetName val="CLVT"/>
      <sheetName val="GTVT"/>
      <sheetName val="VC"/>
      <sheetName val="PCCB"/>
      <sheetName val="PCCAP"/>
      <sheetName val="VLNNGOAI"/>
      <sheetName val="XL"/>
      <sheetName val="THVTCT"/>
      <sheetName val="CPKHAC"/>
      <sheetName val="DGDB"/>
      <sheetName val="Doanh_thu"/>
      <sheetName val="Chi_phi"/>
      <sheetName val="Hoan_Von"/>
      <sheetName val="KHDT"/>
      <sheetName val="NhapCB"/>
      <sheetName val="Nhapcap"/>
      <sheetName val="Bia1"/>
      <sheetName val="Bia2"/>
      <sheetName val="DToan"/>
      <sheetName val="CLVTu"/>
      <sheetName val="GTVTu"/>
      <sheetName val="VChuyen"/>
      <sheetName val="BCAO1"/>
      <sheetName val="BCAO2"/>
      <sheetName val="THKPDC"/>
      <sheetName val="KPDC"/>
      <sheetName val="bs"/>
      <sheetName val="Nhap"/>
      <sheetName val="DT-5t"/>
      <sheetName val="clech"/>
      <sheetName val="Caba5t"/>
      <sheetName val="doc-hai5t"/>
      <sheetName val="DThua"/>
      <sheetName val="THVT"/>
      <sheetName val="XL-5t"/>
      <sheetName val="XLDC"/>
      <sheetName val="CachtinhDC"/>
      <sheetName val="Cachtinh"/>
      <sheetName val="thau"/>
      <sheetName val="GDCP"/>
      <sheetName val="PTTQ"/>
      <sheetName val="HSBS"/>
      <sheetName val="HS"/>
      <sheetName val="BCKS"/>
      <sheetName val="TH_KP"/>
      <sheetName val="CL"/>
      <sheetName val="Dochai"/>
      <sheetName val="Lamdem"/>
      <sheetName val="C_TINH "/>
      <sheetName val="HT"/>
      <sheetName val="LM"/>
      <sheetName val="TH"/>
      <sheetName val="NQ1"/>
      <sheetName val="TDT1"/>
      <sheetName val="GKSTK"/>
      <sheetName val="CBLDONG"/>
      <sheetName val="mdlOld"/>
      <sheetName val="Bia"/>
      <sheetName val="THXL"/>
      <sheetName val="KSTK"/>
      <sheetName val="VTC"/>
      <sheetName val="BGTVT"/>
      <sheetName val="DGVT"/>
      <sheetName val="CLVL"/>
      <sheetName val="solieu"/>
      <sheetName val="Dathicong"/>
      <sheetName val="Dangthicong"/>
      <sheetName val="Xong thu tuc"/>
      <sheetName val="Danglamtt"/>
      <sheetName val="Chuanbi"/>
      <sheetName val="Tbi"/>
      <sheetName val="HeSo"/>
      <sheetName val="Don-gia"/>
      <sheetName val="TH_NT"/>
      <sheetName val="THXL_NT"/>
      <sheetName val="DT_NT"/>
      <sheetName val="CL_NT"/>
      <sheetName val="TBi_NT"/>
      <sheetName val="VC_NT"/>
      <sheetName val="Cachtinh_NT"/>
      <sheetName val="HeSo_NT"/>
      <sheetName val="TKCS"/>
      <sheetName val="TKCS2"/>
      <sheetName val="Bia2 "/>
      <sheetName val="BCKS(1)"/>
      <sheetName val="BCKS(2)"/>
      <sheetName val="DA1"/>
      <sheetName val="DA2"/>
      <sheetName val="THXL (2)"/>
      <sheetName val="Phu cap"/>
      <sheetName val="CLgia cap"/>
      <sheetName val="DB"/>
      <sheetName val="ktra-daodat (2)"/>
      <sheetName val="KLCap"/>
      <sheetName val="KLCbe"/>
      <sheetName val="GTVT-EXCEL"/>
      <sheetName val="Cap 29"/>
      <sheetName val="Cap 30"/>
      <sheetName val="ktra-daodat"/>
      <sheetName val="gddt"/>
      <sheetName val="hvon"/>
      <sheetName val="be"/>
      <sheetName val="cd"/>
      <sheetName val="cq"/>
      <sheetName val="nt"/>
      <sheetName val="THKP_TD"/>
      <sheetName val="KPXL-TD"/>
      <sheetName val="DT_TD"/>
      <sheetName val="VT_TD"/>
      <sheetName val="CL_TD"/>
      <sheetName val="VC_TD"/>
      <sheetName val="Tbi_TD"/>
      <sheetName val="Cachtinh_TD"/>
      <sheetName val="HESOTD"/>
      <sheetName val="THKP_CB"/>
      <sheetName val="KPXLCB"/>
      <sheetName val="VT_CB"/>
      <sheetName val="CL_CB"/>
      <sheetName val="DT_CB"/>
      <sheetName val="VATTU"/>
      <sheetName val="VC_CB"/>
      <sheetName val="Cachtinh_CB"/>
      <sheetName val="HESO-CB"/>
      <sheetName val="KPXL_CQ"/>
      <sheetName val="THKP_CQ"/>
      <sheetName val="DT_CQ"/>
      <sheetName val="VT_CQ"/>
      <sheetName val="CL_CQ"/>
      <sheetName val="Tbi_CQ"/>
      <sheetName val="cachtinh_CQ"/>
      <sheetName val="VC_CQ"/>
      <sheetName val="THKP_NT"/>
      <sheetName val="KPXL_NT"/>
      <sheetName val="VT"/>
      <sheetName val="XL4Test5"/>
      <sheetName val="B×a 1"/>
      <sheetName val="B×a 2"/>
      <sheetName val="B×a 3"/>
      <sheetName val="Tæng ®µi"/>
      <sheetName val="Kim Liªn"/>
      <sheetName val="Th­îng §×nh"/>
      <sheetName val="¤ Chî Dõa"/>
      <sheetName val="B¸o ch¸y"/>
      <sheetName val="Chèng sÐt"/>
      <sheetName val="§iÖn l­íi"/>
      <sheetName val="DTTT"/>
      <sheetName val="ThiÕt bÞ ngo¹i"/>
      <sheetName val="DL më réng"/>
      <sheetName val="Thuª bao ph¸t triÓn"/>
      <sheetName val="Xp1"/>
      <sheetName val="Xp2"/>
      <sheetName val="BCKSB1"/>
      <sheetName val="BCKSB2"/>
      <sheetName val="PC"/>
      <sheetName val="TKP"/>
      <sheetName val="denbu"/>
      <sheetName val="HTCB_D5"/>
      <sheetName val="KLHTCB_D5"/>
      <sheetName val="cBm_d5"/>
      <sheetName val="KLmCB_D5 "/>
      <sheetName val="HTCB_Sui"/>
      <sheetName val="KLHTCB_sui"/>
      <sheetName val="KLHTCap_D5"/>
      <sheetName val="GDKLCD23"/>
      <sheetName val="GDKLCD14"/>
      <sheetName val="ngabasui"/>
      <sheetName val="DDon gia (2)"/>
      <sheetName val="KlCB"/>
      <sheetName val="xayranh"/>
      <sheetName val="Macro1"/>
      <sheetName val="Macro2"/>
      <sheetName val="cuoc"/>
      <sheetName val="cuoc89"/>
      <sheetName val="duong"/>
      <sheetName val="cuoccu"/>
      <sheetName val="XL4Poppy"/>
      <sheetName val="Tong DToan"/>
      <sheetName val="KhoiLuong"/>
      <sheetName val="20.030"/>
      <sheetName val="20.050"/>
      <sheetName val="20.060"/>
      <sheetName val="20.070"/>
      <sheetName val="40.010"/>
      <sheetName val="010.010"/>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 val="Sheet1"/>
      <sheetName val="Sheet6"/>
      <sheetName val="Sheet2"/>
      <sheetName val="Sheet7"/>
      <sheetName val="Sheet4"/>
      <sheetName val="Sheet5"/>
      <sheetName val="Sheet3"/>
      <sheetName val="XL4Poppy"/>
      <sheetName val="(1)TK_ThueGTGT_Thang"/>
      <sheetName val="VCTT"/>
      <sheetName val="Chi tiet"/>
      <sheetName val="00000000"/>
      <sheetName val="NKCTỪ"/>
      <sheetName val="SỔ CÁI"/>
      <sheetName val="BCÂNĐỐI"/>
      <sheetName val="CĐKTOÁN"/>
      <sheetName val="KQHĐKD"/>
      <sheetName val="TỒN QUỸ"/>
      <sheetName val="Canuoc QH"/>
      <sheetName val="Canuoc "/>
      <sheetName val="MN&amp;TDsua QH"/>
      <sheetName val="MN&amp;TDsua"/>
      <sheetName val="DBBB sua QH"/>
      <sheetName val="DBBB sua"/>
      <sheetName val="BTBsua QH"/>
      <sheetName val="BTBsua"/>
      <sheetName val="DHNTBsua QH"/>
      <sheetName val="DHNTBsua"/>
      <sheetName val="TNsua QH"/>
      <sheetName val="TNsua"/>
      <sheetName val="DNBsua QH"/>
      <sheetName val="DNBsua"/>
      <sheetName val="DBSCLsua QH"/>
      <sheetName val="DBSCLsua"/>
      <sheetName val="XXXXXXXX"/>
      <sheetName val="DT DZ 22+TBA "/>
      <sheetName val="CT Thang Mo"/>
      <sheetName val="CT  PL"/>
      <sheetName val="Chiet tinh dz35"/>
      <sheetName val="THOP XL"/>
      <sheetName val="NKCT?"/>
      <sheetName val="S? CÁI"/>
      <sheetName val="BCÂNÐ?I"/>
      <sheetName val="CÐKTOÁN"/>
      <sheetName val="KQHÐKD"/>
      <sheetName val="T?N QU?"/>
      <sheetName val="_x0002_i  _x0004_z22"/>
      <sheetName val="佄⁎䥇⁁䡃⁉䥔呅"/>
      <sheetName val="吠䕉⁔䱔_x0004_"/>
      <sheetName val="_x0004_䐀㍄Ե_x0000_䉔㍁వ_x0000_䡔焠"/>
      <sheetName val="వ_x0000_䡔焠祵瑥潴湡_x0005_戀慩呑_x0003_吀敋_x0003_一䵁_x0004_"/>
      <sheetName val="呑_x0003_吀敋_x0003_一䵁_x0004_䠀乕͇_x0000_䅈͉_x0000_"/>
      <sheetName val="乕͇_x0000_䅈͉_x0000_䅌ࡍ_x0000_慂杮朠慩"/>
      <sheetName val="_x0000_慂杮朠"/>
      <sheetName val="楧ൡ_x0000_䅈䝎吠䕉"/>
      <sheetName val="吠䕉⁎䅂୏_x0000_䡔丠䅈⁐"/>
      <sheetName val="⁈䡎偁吠乏_x0006_吀⁈䅂Վ_x0000_敄㍣б_x0000_慊㉮"/>
      <sheetName val="_x0000_敄㍣б_x0000_慊㉮_x0004_䨀湡г_x0000_慊㑮"/>
      <sheetName val="慊㍮_x0004_䨀"/>
      <sheetName val="䨀湡ж_x0000_慊㝮_x0004_䨀湡"/>
      <sheetName val="_x0004_䨀湡и_x0000_慊㥮"/>
      <sheetName val="慊㑮_x0004_"/>
      <sheetName val="gia vt,nc,may"/>
      <sheetName val="_x0004_䐀㍄Ե"/>
      <sheetName val="వ"/>
      <sheetName val="呑_x0003_吀敋_x0003_一䵁_x0004_䠀乕͇"/>
      <sheetName val="乕͇"/>
      <sheetName val=""/>
      <sheetName val="楧ൡ"/>
      <sheetName val="吠䕉⁎䅂୏"/>
      <sheetName val="⁈䡎偁吠乏_x0006_吀⁈䅂Վ"/>
      <sheetName val="䨀湡ж"/>
      <sheetName val="_x0004_䨀湡и"/>
      <sheetName val="#REF"/>
      <sheetName val="NKCT_"/>
      <sheetName val="S_ CÁI"/>
      <sheetName val="BCÂNÐ_I"/>
      <sheetName val="T_N QU_"/>
      <sheetName val="DAUVAO"/>
      <sheetName val="DAURA"/>
      <sheetName val="KH-Q1,Q2,01"/>
      <sheetName val="Income Statement"/>
      <sheetName val="Shareholders' Equity"/>
      <sheetName val="Tong hop"/>
      <sheetName val="PL so"/>
      <sheetName val="CNDTVT"/>
      <sheetName val="CNDNH"/>
      <sheetName val="CHUYEN MA HIEU"/>
      <sheetName val="CUMTB"/>
      <sheetName val="dongia (2)"/>
      <sheetName val="LKVL-CK-HT-GD1"/>
      <sheetName val="giathanh1"/>
      <sheetName val="lam-moi"/>
      <sheetName val="TONG HOP VL-NC"/>
      <sheetName val="thao-go"/>
      <sheetName val="THPDMoi  (2)"/>
      <sheetName val="gtrinh"/>
      <sheetName val="phuluc1"/>
      <sheetName val="chitiet"/>
      <sheetName val="TONGKE3p "/>
      <sheetName val="TH VL, NC, DDHT Thanhphuoc"/>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ia_Dz22"/>
      <sheetName val="TH_22"/>
      <sheetName val="DT_DZ_22_Kv"/>
      <sheetName val="DTchi_tiet_DZ_22_Kv"/>
      <sheetName val="Chiet_tinh_dz22"/>
      <sheetName val="Thi_nghiem_22"/>
      <sheetName val="DTtram_"/>
      <sheetName val="DTTC_tram_"/>
      <sheetName val="Chiet_tinh_TB,_VT"/>
      <sheetName val="_thi_nghiemTBA"/>
      <sheetName val="trang_bia"/>
      <sheetName val="TH_tram"/>
      <sheetName val="Canuoc_QH"/>
      <sheetName val="Canuoc_"/>
      <sheetName val="MN&amp;TDsua_QH"/>
      <sheetName val="DBBB_sua_QH"/>
      <sheetName val="DBBB_sua"/>
      <sheetName val="BTBsua_QH"/>
      <sheetName val="DHNTBsua_QH"/>
      <sheetName val="TNsua_QH"/>
      <sheetName val="DNBsua_QH"/>
      <sheetName val="DBSCLsua_QH"/>
      <sheetName val="CT_Thang_Mo"/>
      <sheetName val="CT__PL"/>
      <sheetName val="SỔ_CÁI"/>
      <sheetName val="TỒN_QUỸ"/>
      <sheetName val="C45"/>
      <sheetName val="C46-Q1"/>
      <sheetName val="C47-T1"/>
      <sheetName val="C47-T2"/>
      <sheetName val="C47-T3"/>
      <sheetName val="C46-Q2"/>
      <sheetName val="C47-T4"/>
      <sheetName val="C47-T5"/>
      <sheetName val="C47-T6"/>
      <sheetName val="C46-Q3"/>
      <sheetName val="C47-T7"/>
      <sheetName val="C47-T8"/>
      <sheetName val="C47-T9"/>
      <sheetName val="C46-Q4"/>
      <sheetName val="C47-T10"/>
      <sheetName val="C47-T11"/>
      <sheetName val="C47-T12"/>
      <sheetName val="BV 01"/>
      <sheetName val="BV 02"/>
      <sheetName val="BV 03"/>
      <sheetName val="Chart1"/>
      <sheetName val="BV 04"/>
      <sheetName val="BV 08"/>
      <sheetName val="BV 09"/>
      <sheetName val="BIA SO TIEN GUI KB"/>
      <sheetName val="BIA SO TIEN GUI NH  (3)"/>
      <sheetName val="BIA SO TIEN GUI NH  (02)"/>
      <sheetName val="BIA SO TG NH(01) "/>
      <sheetName val="BIA so quy tien mat"/>
      <sheetName val="thang 7"/>
      <sheetName val="thang 6"/>
      <sheetName val="thang 5"/>
      <sheetName val="thang 4"/>
      <sheetName val="thang 3"/>
      <sheetName val="thang 2"/>
      <sheetName val="thang 1"/>
      <sheetName val="thang 12"/>
      <sheetName val="gvl"/>
      <sheetName val="CUOC"/>
      <sheetName val="Ptroduoi"/>
      <sheetName val="Dgia vat tu"/>
      <sheetName val="Don gia_III"/>
      <sheetName val="Bang 2B"/>
      <sheetName val="_x0004_䐀㍄Ե?䉔㍁వ?䡔焠"/>
      <sheetName val="వ?䡔焠祵瑥潴湡_x0005_戀慩呑_x0003_吀敋_x0003_一䵁_x0004_"/>
      <sheetName val="呑_x0003_吀敋_x0003_一䵁_x0004_䠀乕͇?䅈͉?"/>
      <sheetName val="乕͇?䅈͉?䅌ࡍ?慂杮朠慩"/>
      <sheetName val="?慂杮朠"/>
      <sheetName val="楧ൡ?䅈䝎吠䕉"/>
      <sheetName val="吠䕉⁎䅂୏?䡔丠䅈⁐"/>
      <sheetName val="⁈䡎偁吠乏_x0006_吀⁈䅂Վ?敄㍣б?慊㉮"/>
      <sheetName val="?敄㍣б?慊㉮_x0004_䨀湡г?慊㑮"/>
      <sheetName val="䨀湡ж?慊㝮_x0004_䨀湡"/>
      <sheetName val="_x0004_䨀湡и?慊㥮"/>
      <sheetName val="INVOICE"/>
      <sheetName val="Packing"/>
      <sheetName val="VASN"/>
      <sheetName val="Actual (1)"/>
      <sheetName val="Actual (2)"/>
      <sheetName val="DECLARATION"/>
      <sheetName val="quota"/>
      <sheetName val="guarantee"/>
      <sheetName val="BE.Letter"/>
      <sheetName val="CERTI(1)"/>
      <sheetName val="CETI(2)"/>
      <sheetName val="VXXXXXXX"/>
      <sheetName val="Recovered_Sheet1"/>
      <sheetName val="Recovered_Sheet2"/>
      <sheetName val="Recovered_Sheet3"/>
      <sheetName val="10000000"/>
      <sheetName val="20000000"/>
      <sheetName val="30000000"/>
      <sheetName val="40000000"/>
      <sheetName val="000000000000"/>
      <sheetName val="100000000000"/>
      <sheetName val="200000000000"/>
      <sheetName val="50000000"/>
      <sheetName val="70000000"/>
      <sheetName val="60000000"/>
      <sheetName val="dtxl"/>
      <sheetName val="_REF"/>
      <sheetName val="KLHT"/>
      <sheetName val="_x0004_䐀㍄Ե_䉔㍁వ_䡔焠"/>
      <sheetName val="వ_䡔焠祵瑥潴湡_x0005_戀慩呑_x0003_吀敋_x0003_一䵁_x0004_"/>
      <sheetName val="呑_x0003_吀敋_x0003_一䵁_x0004_䠀乕͇_䅈͉_"/>
      <sheetName val="乕͇_䅈͉_䅌ࡍ_慂杮朠慩"/>
      <sheetName val="_慂杮朠"/>
      <sheetName val="楧ൡ_䅈䝎吠䕉"/>
      <sheetName val="吠䕉⁎䅂୏_䡔丠䅈⁐"/>
      <sheetName val="⁈䡎偁吠乏_x0006_吀⁈䅂Վ_敄㍣б_慊㉮"/>
      <sheetName val="_敄㍣б_慊㉮_x0004_䨀湡г_慊㑮"/>
      <sheetName val="䨀湡ж_慊㝮_x0004_䨀湡"/>
      <sheetName val="_x0004_䨀湡и_慊㥮"/>
      <sheetName val="dnc4"/>
      <sheetName val="DATA HT"/>
      <sheetName val="kluongxa"/>
      <sheetName val="lietke"/>
      <sheetName val="DANHMUC"/>
      <sheetName val="_x005f_x0002_i  _x005f_x0004_z22"/>
      <sheetName val="S?_CÁI"/>
      <sheetName val="T?N_QU?"/>
      <sheetName val="S__CÁI"/>
      <sheetName val="T_N_QU_"/>
      <sheetName val="TCXH.THANG "/>
      <sheetName val="LUONG MG"/>
      <sheetName val="THE  DANG VIEN"/>
      <sheetName val="TRUYLINH 121"/>
      <sheetName val="BQL DIEN"/>
      <sheetName val="THUONG2004"/>
      <sheetName val="CTP"/>
      <sheetName val="CAP SHP"/>
      <sheetName val="NGHI VIEC16"/>
      <sheetName val="CBKCT16"/>
      <sheetName val="SHOAT PHI"/>
      <sheetName val="SHPDANG VIEN"/>
      <sheetName val="NGHI VIEC"/>
      <sheetName val="CBKCT"/>
      <sheetName val="XEP lUONG CC"/>
      <sheetName val="XEP LUONGCT"/>
      <sheetName val="SHP. HDND"/>
      <sheetName val="BHSM"/>
      <sheetName val="RUT TIEN"/>
      <sheetName val="DIEU CHINH"/>
      <sheetName val="BHXH"/>
      <sheetName val="TT TAM UNG"/>
      <sheetName val="BKE CHI NS"/>
      <sheetName val="_x005f_x005f_x005f_x0002_i  _x005f_x005f_x005f_x0004_z2"/>
      <sheetName val="tra-vat-lieu"/>
      <sheetName val="MTO REV.0"/>
      <sheetName val="吠䕉⁔䱔_x005f_x0004_"/>
      <sheetName val="_x005f_x0004_䐀㍄Ե_x005f_x0000_䉔㍁వ_x005f_x0000_䡔焠"/>
      <sheetName val="వ_x005f_x0000_䡔焠祵瑥潴湡_x005f_x0005_戀慩呑_x005f_x0003_"/>
      <sheetName val="呑_x005f_x0003_吀敋_x005f_x0003_一䵁_x005f_x0004_䠀乕͇_x"/>
      <sheetName val="乕͇_x005f_x0000_䅈͉_x005f_x0000_䅌ࡍ_x005f_x0000_慂杮朠慩"/>
      <sheetName val="_x005f_x0000_慂杮朠"/>
      <sheetName val="楧ൡ_x005f_x0000_䅈䝎吠䕉"/>
      <sheetName val="吠䕉⁎䅂୏_x005f_x0000_䡔丠䅈⁐"/>
      <sheetName val="⁈䡎偁吠乏_x005f_x0006_吀⁈䅂Վ_x005f_x0000_敄㍣б_x000"/>
      <sheetName val="_x005f_x0000_敄㍣б_x005f_x0000_慊㉮_x005f_x0004_䨀湡г_x"/>
      <sheetName val="慊㍮_x005f_x0004_䨀"/>
      <sheetName val="䨀湡ж_x005f_x0000_慊㝮_x005f_x0004_䨀湡"/>
      <sheetName val="_x005f_x0004_䨀湡и_x005f_x0000_慊㥮"/>
      <sheetName val="慊㑮_x005f_x0004_"/>
      <sheetName val="_x005f_x0004_䐀㍄Ե"/>
      <sheetName val="呑_x005f_x0003_吀敋_x005f_x0003_一䵁_x005f_x0004_䠀乕͇"/>
      <sheetName val="⁈䡎偁吠乏_x005f_x0006_吀⁈䅂Վ"/>
      <sheetName val="_x005f_x0004_䨀湡и"/>
      <sheetName val="_x005f_x0004_䐀㍄Ե_䉔㍁వ_䡔焠"/>
      <sheetName val="వ_䡔焠祵瑥潴湡_x005f_x0005_戀慩呑_x005f_x0003_吀敋_x00"/>
      <sheetName val="呑_x005f_x0003_吀敋_x005f_x0003_一䵁_x005f_x0004_䠀乕͇_䅈"/>
      <sheetName val="⁈䡎偁吠乏_x005f_x0006_吀⁈䅂Վ_敄㍣б_慊㉮"/>
      <sheetName val="_敄㍣б_慊㉮_x005f_x0004_䨀湡г_慊㑮"/>
      <sheetName val="䨀湡ж_慊㝮_x005f_x0004_䨀湡"/>
      <sheetName val="_x005f_x0004_䨀湡и_慊㥮"/>
      <sheetName val="MTO REV.2(ARMOR)"/>
      <sheetName val="6MONTHS"/>
      <sheetName val="VL"/>
      <sheetName val="Phan tich"/>
      <sheetName val="DMCP"/>
      <sheetName val="Parem"/>
      <sheetName val="Config"/>
      <sheetName val="Tong du toan"/>
      <sheetName val="So lieu"/>
      <sheetName val="감가상각"/>
      <sheetName val="Data-year2001i"/>
      <sheetName val="Tien Thuong"/>
      <sheetName val="NC XL 6T cuoi 01 CTy"/>
      <sheetName val="Data -6T dau"/>
      <sheetName val="Cong 6T"/>
      <sheetName val="Chiet_tinh_dz221"/>
      <sheetName val="bia_Dz221"/>
      <sheetName val="TH_221"/>
      <sheetName val="DT_DZ_22_Kv1"/>
      <sheetName val="DTchi_tiet_DZ_22_Kv1"/>
      <sheetName val="Thi_nghiem_221"/>
      <sheetName val="DTtram_1"/>
      <sheetName val="DTTC_tram_1"/>
      <sheetName val="Chiet_tinh_TB,_VT1"/>
      <sheetName val="_thi_nghiemTBA1"/>
      <sheetName val="trang_bia1"/>
      <sheetName val="TH_tram1"/>
      <sheetName val="Canuoc_QH1"/>
      <sheetName val="Canuoc_1"/>
      <sheetName val="MN&amp;TDsua_QH1"/>
      <sheetName val="DBBB_sua_QH1"/>
      <sheetName val="DBBB_sua1"/>
      <sheetName val="BTBsua_QH1"/>
      <sheetName val="DHNTBsua_QH1"/>
      <sheetName val="TNsua_QH1"/>
      <sheetName val="DNBsua_QH1"/>
      <sheetName val="DBSCLsua_QH1"/>
      <sheetName val="DT_DZ_22+TBA_"/>
      <sheetName val="Chi_tiet"/>
      <sheetName val="CT_Thang_Mo1"/>
      <sheetName val="CT__PL1"/>
      <sheetName val="SỔ_CÁI1"/>
      <sheetName val="TỒN_QUỸ1"/>
      <sheetName val="Chiet_tinh_dz35"/>
      <sheetName val="THOP_XL"/>
      <sheetName val="i__z22"/>
      <sheetName val="Tong_hop"/>
      <sheetName val="PL_so"/>
      <sheetName val="CHUYEN_MA_HIEU"/>
      <sheetName val="Income_Statement"/>
      <sheetName val="Shareholders'_Equity"/>
      <sheetName val="Actual_(1)"/>
      <sheetName val="Actual_(2)"/>
      <sheetName val="BE_Letter"/>
      <sheetName val="Doanh thu (Liveline PA1)"/>
      <sheetName val="Doanh thu (Liveline PA2)"/>
      <sheetName val="Doanh thu (Liveline PA3)"/>
      <sheetName val="Doanh thu (Liveline PA4)"/>
      <sheetName val="DT nhap xuat VT va van tai"/>
      <sheetName val="Doanh thu liveline"/>
      <sheetName val="DT SCL"/>
      <sheetName val="EVN_GL_006A _2018"/>
      <sheetName val="急單.無FCT 未發單分析"/>
      <sheetName val="急單_無FCT_未發單分析"/>
      <sheetName val="_x005f_x0002_i  _x005f_x0004_z2"/>
      <sheetName val="MTP"/>
      <sheetName val="MTP1"/>
      <sheetName val="వ_x0000_䡔焠祵瑥潴湡_x0005_戀慩呑_x0003_"/>
      <sheetName val="呑_x0003_吀敋_x0003_一䵁_x0004_䠀乕͇_x"/>
      <sheetName val="⁈䡎偁吠乏_x0006_吀⁈䅂Վ_x0000_敄㍣б_x000"/>
      <sheetName val="_x0000_敄㍣б_x0000_慊㉮_x0004_䨀湡г_x"/>
      <sheetName val="వ_䡔焠祵瑥潴湡_x0005_戀慩呑_x0003_吀敋_x00"/>
      <sheetName val="呑_x0003_吀敋_x0003_一䵁_x0004_䠀乕͇_䅈"/>
      <sheetName val="Dinh nghia"/>
      <sheetName val="chitimc"/>
      <sheetName val="tscd"/>
      <sheetName val="TLUONG"/>
      <sheetName val="chiphi"/>
      <sheetName val=" tŨi nghiemTBA"/>
      <sheetName val="KKKKKKKK"/>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sheetData sheetId="370"/>
      <sheetData sheetId="37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refreshError="1"/>
      <sheetData sheetId="39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 DZ35"/>
      <sheetName val="DT DZ 35 Kv"/>
      <sheetName val="Chiet tinh dz35"/>
      <sheetName val="TN"/>
      <sheetName val="VC"/>
      <sheetName val="Sheet1"/>
      <sheetName val="Sheet2"/>
      <sheetName val="Sheet3"/>
      <sheetName val="DAUTU"/>
      <sheetName val="BLNN"/>
      <sheetName val="2003"/>
      <sheetName val="00000000"/>
      <sheetName val="THANG 1"/>
      <sheetName val="THANG2"/>
      <sheetName val="THANG3"/>
      <sheetName val="THANG 4"/>
      <sheetName val="THANG 5"/>
      <sheetName val="THANG 6"/>
      <sheetName val="THANG 7"/>
      <sheetName val="THANG 8"/>
      <sheetName val="THANG 9"/>
      <sheetName val="THANG 10"/>
      <sheetName val="THANG 11"/>
      <sheetName val="THANG 12"/>
      <sheetName val="LUONG THANG THU 13"/>
      <sheetName val="CONG DOAN"/>
      <sheetName val="XL4Poppy"/>
      <sheetName val="Sheet6"/>
      <sheetName val="Sheet7"/>
      <sheetName val="Sheet4"/>
      <sheetName val="Sheet5"/>
      <sheetName val="(1)TK_ThueGTGT_Thang"/>
      <sheetName val="(2)Bangkebanra"/>
      <sheetName val="(3)BKMuavao-Co HDGTGT"/>
      <sheetName val="(4)BKMuavao-KTru 3% "/>
      <sheetName val="DUONG"/>
      <sheetName val="KHANH"/>
      <sheetName val="PHONG"/>
      <sheetName val="XXXXXXXX"/>
      <sheetName val="QHHC"/>
      <sheetName val="CC10"/>
      <sheetName val="SS02-10"/>
      <sheetName val="QHNN"/>
      <sheetName val="CDCC"/>
      <sheetName val="SSNN"/>
      <sheetName val="QHTSR"/>
      <sheetName val="QHTmR"/>
      <sheetName val="SSDT"/>
      <sheetName val="SSKDCnt"/>
      <sheetName val="CC03-05"/>
      <sheetName val="SSDD03-05"/>
      <sheetName val="CDCCgd1"/>
      <sheetName val="KHKNR03-05"/>
      <sheetName val="KHTMR03-05"/>
      <sheetName val="CC06-10"/>
      <sheetName val="SSDD06-10"/>
      <sheetName val="CDCCgd2"/>
      <sheetName val="KHTSR06-10"/>
      <sheetName val="khKNTS06-10"/>
      <sheetName val="SS02-05-10"/>
      <sheetName val="DanhMuc"/>
      <sheetName val="Chiet tinh dz22"/>
      <sheetName val="Code"/>
      <sheetName val="Theodoichung"/>
      <sheetName val="T.D.C.Tiet"/>
      <sheetName val="C.tiet"/>
      <sheetName val="Khuyenmai"/>
      <sheetName val="10000000"/>
      <sheetName val="Overhead &amp; Profit B-1"/>
      <sheetName val="Chi tiet"/>
      <sheetName val="co huu"/>
      <sheetName val="to kho"/>
      <sheetName val="PU"/>
      <sheetName val="NHAN"/>
      <sheetName val="luong moc"/>
      <sheetName val="XL4Test5"/>
      <sheetName val="tamung"/>
      <sheetName val="RUOT"/>
      <sheetName val="SP RUOT"/>
      <sheetName val="VO"/>
      <sheetName val="SP VO"/>
      <sheetName val="TPCS"/>
      <sheetName val="SP TPCS"/>
      <sheetName val="ILOGO"/>
      <sheetName val="SPILGO"/>
      <sheetName val="CLOGO"/>
      <sheetName val="SPCLOGO"/>
      <sheetName val="BONGDAN"/>
      <sheetName val="SPBDAN"/>
      <sheetName val="TONGHOP"/>
      <sheetName val="KHAC"/>
      <sheetName val="Ton T12"/>
      <sheetName val="Ton T1"/>
      <sheetName val="Ton T2"/>
      <sheetName val="Ton T3"/>
      <sheetName val="Ton T4"/>
      <sheetName val="Ton T5"/>
      <sheetName val="Ton T6"/>
      <sheetName val="Ton T7"/>
      <sheetName val="BKe thang(12)"/>
      <sheetName val="BKe thang (1)"/>
      <sheetName val="BKe thang (2)"/>
      <sheetName val="BKe thang 3"/>
      <sheetName val="BKe thang4"/>
      <sheetName val="BKe thang5"/>
      <sheetName val="BKe thang6"/>
      <sheetName val="mau1"/>
      <sheetName val="inth2"/>
      <sheetName val="mau3"/>
      <sheetName val="mau4"/>
      <sheetName val="MAU TH5"/>
      <sheetName val="mau6"/>
      <sheetName val="mau7"/>
      <sheetName val="mau8"/>
      <sheetName val="mauTH9"/>
      <sheetName val="mauTH 10"/>
      <sheetName val="HIEU QUA DAO TAO PC"/>
      <sheetName val="MTO REV.2(ARMOR)"/>
      <sheetName val="VPP 03 2005"/>
      <sheetName val="20000000"/>
      <sheetName val="30000000"/>
      <sheetName val="40000000"/>
      <sheetName val="CT Thang Mo"/>
      <sheetName val="CT  PL"/>
      <sheetName val="〳_x0007_匀敨瑥ㄳ_x0007_"/>
      <sheetName val="ㄳ_x0007_匀敨瑥㈳_x0007_匀敨瑥㌳"/>
      <sheetName val="匀敨瑥㌳_x0007_匀敨瑥㐳_x0007_匀敨瑥㔳_x0007_"/>
      <sheetName val="_x0007_匀"/>
      <sheetName val="敥㍴"/>
      <sheetName val="_x0007_匀敨瑥㘳_x0007_"/>
      <sheetName val="ܶ_x0000_桓敥㍴ܷ"/>
      <sheetName val="㜳_x0007_匀敨瑥㠳"/>
      <sheetName val="匀敨瑥〴"/>
      <sheetName val="ܰ_x0000_桓敥㑴ܱ_x0000_桓"/>
      <sheetName val="_x0007_匀敨瑥㈴_x0007_匀"/>
      <sheetName val="_x0007_匀敨瑥㌴_x0007_"/>
      <sheetName val="㤴_x0007_匀敨瑥〵_x0002_"/>
      <sheetName val="〵_x0002_一Ƀ_x0000_䱖_x0004_吀"/>
      <sheetName val="ь_x0000_䡔呄_x0004_吀先Ք"/>
      <sheetName val="䡔呑_x0005_䌀⁔呈_x0006_䈀"/>
      <sheetName val="ٔ_x0000_⁂楴桮_x0002_堀݄_x0000_䡔嘠⁔݁_x0000_畏汴瑥ͳ"/>
      <sheetName val="呖䄠_x0007_伀瑵敬獴_x0003_倀"/>
      <sheetName val="獴_x0003_倀獇_x0006_嘀䅔慣"/>
      <sheetName val="敥㍴ܹ_x0000_"/>
      <sheetName val="㍴ܸ_x0000_桓敥"/>
      <sheetName val="ܳ_x0000_桓敥㑴ܴ"/>
      <sheetName val="㐴_x0007_匀敨瑥㔴_x0007_"/>
      <sheetName val="㔴_x0007_匀敨瑥㘴_x0007_"/>
      <sheetName val="㘴_x0007_匀敨瑥㜴_x0007_"/>
      <sheetName val="㜴_x0007_匀敨瑥㠴_x0007_"/>
      <sheetName val="㠴_x0007_匀敨瑥㤴_x0007_"/>
      <sheetName val="NON HCMC SALES"/>
      <sheetName val="HANOI SALES"/>
      <sheetName val="SOUTH"/>
      <sheetName val="SOH_HN"/>
      <sheetName val="Week 3"/>
      <sheetName val="PNT-QUOT-#3"/>
      <sheetName val="COAT&amp;WRAP-QIOT-#3"/>
      <sheetName val="ܶ"/>
      <sheetName val="ܰ"/>
      <sheetName val="〵_x0002_一Ƀ"/>
      <sheetName val="ь"/>
      <sheetName val="ٔ"/>
      <sheetName val="㍴ܸ"/>
      <sheetName val="ܳ"/>
      <sheetName val="KẾ HOẠCH THANG 05"/>
      <sheetName val="PL01 Giao chi tieu NV"/>
      <sheetName val="PL02 Giao chi tieu CTV"/>
      <sheetName val="PL03 phan ca"/>
      <sheetName val="PL04 BH vung lom"/>
      <sheetName val="PL5 CS Điểm bán"/>
      <sheetName val="PL6 Du tru hang hoa"/>
      <sheetName val="Tien do theo tuan"/>
      <sheetName val="HY35"/>
      <sheetName val="Sheet8"/>
      <sheetName val="dongia (2)"/>
      <sheetName val="Chiet_tinh_dz35"/>
      <sheetName val="QT_DZ35"/>
      <sheetName val="DT_DZ_35_Kv"/>
      <sheetName val="(3)BKMuavao-Co_HDGTGT"/>
      <sheetName val="(4)BKMuavao-KTru_3%_"/>
      <sheetName val="THANG_1"/>
      <sheetName val="THANG_4"/>
      <sheetName val="THANG_5"/>
      <sheetName val="THANG_6"/>
      <sheetName val="THANG_7"/>
      <sheetName val="THANG_8"/>
      <sheetName val="THANG_9"/>
      <sheetName val="THANG_10"/>
      <sheetName val="THANG_11"/>
      <sheetName val="THANG_12"/>
      <sheetName val="LUONG_THANG_THU_13"/>
      <sheetName val="CONG_DOAN"/>
      <sheetName val="Chiet_tinh_dz22"/>
      <sheetName val="SS02-_x0010_5-10"/>
      <sheetName val="ܶ?桓敥㍴ܷ"/>
      <sheetName val="ܰ?桓敥㑴ܱ?桓"/>
      <sheetName val="〵_x0002_一Ƀ?䱖_x0004_吀"/>
      <sheetName val="ь?䡔呄_x0004_吀先Ք"/>
      <sheetName val="ٔ?⁂楴桮_x0002_堀݄?䡔嘠⁔݁?畏汴瑥ͳ"/>
      <sheetName val="敥㍴ܹ?"/>
      <sheetName val="㍴ܸ?桓敥"/>
      <sheetName val="ܳ?桓敥㑴ܴ"/>
      <sheetName val="Ton_T12"/>
      <sheetName val="Ton_T1"/>
      <sheetName val="Ton_T2"/>
      <sheetName val="Ton_T3"/>
      <sheetName val="Ton_T4"/>
      <sheetName val="Ton_T5"/>
      <sheetName val="Ton_T6"/>
      <sheetName val="Ton_T7"/>
      <sheetName val="BKe_thang(12)"/>
      <sheetName val="BKe_thang_(1)"/>
      <sheetName val="BKe_thang_(2)"/>
      <sheetName val="BKe_thang_3"/>
      <sheetName val="BKe_thang4"/>
      <sheetName val="BKe_thang5"/>
      <sheetName val="BKe_thang6"/>
      <sheetName val="QT_DZ351"/>
      <sheetName val="DT_DZ_35_Kv1"/>
      <sheetName val="Chiet_tinh_dz351"/>
      <sheetName val="(3)BKMuavao-Co_HDGTGT1"/>
      <sheetName val="(4)BKMuavao-KTru_3%_1"/>
      <sheetName val="THANG_13"/>
      <sheetName val="THANG_41"/>
      <sheetName val="THANG_51"/>
      <sheetName val="THANG_61"/>
      <sheetName val="THANG_71"/>
      <sheetName val="THANG_81"/>
      <sheetName val="THANG_91"/>
      <sheetName val="THANG_101"/>
      <sheetName val="THANG_111"/>
      <sheetName val="THANG_121"/>
      <sheetName val="LUONG_THANG_THU_131"/>
      <sheetName val="CONG_DOAN1"/>
      <sheetName val="Chiet_tinh_dz221"/>
      <sheetName val="Ton_T121"/>
      <sheetName val="Ton_T11"/>
      <sheetName val="Ton_T21"/>
      <sheetName val="Ton_T31"/>
      <sheetName val="Ton_T41"/>
      <sheetName val="Ton_T51"/>
      <sheetName val="Ton_T61"/>
      <sheetName val="Ton_T71"/>
      <sheetName val="BKe_thang(12)1"/>
      <sheetName val="BKe_thang_(1)1"/>
      <sheetName val="BKe_thang_(2)1"/>
      <sheetName val="BKe_thang_31"/>
      <sheetName val="BKe_thang41"/>
      <sheetName val="BKe_thang51"/>
      <sheetName val="BKe_thang61"/>
      <sheetName val="co_huu"/>
      <sheetName val="to_kho"/>
      <sheetName val="luong_moc"/>
      <sheetName val="T_D_C_Tiet"/>
      <sheetName val="C_tiet"/>
      <sheetName val="Overhead_&amp;_Profit_B-1"/>
      <sheetName val="Chi_tiet"/>
      <sheetName val="MAU_TH5"/>
      <sheetName val="mauTH_10"/>
      <sheetName val="HIEU_QUA_DAO_TAO_PC"/>
      <sheetName val="KẾ_HOẠCH_THANG_05"/>
      <sheetName val="PL01_Giao_chi_tieu_NV"/>
      <sheetName val="PL02_Giao_chi_tieu_CTV"/>
      <sheetName val="PL03_phan_ca"/>
      <sheetName val="PL04_BH_vung_lom"/>
      <sheetName val="PL5_CS_Điểm_bán"/>
      <sheetName val="PL6_Du_tru_hang_hoa"/>
      <sheetName val="Tien_do_theo_tuan"/>
      <sheetName val="MTO_REV_2(ARMOR)"/>
      <sheetName val="SP_RUOT"/>
      <sheetName val="SP_VO"/>
      <sheetName val="SP_TPCS"/>
      <sheetName val="ܶ_桓敥㍴ܷ"/>
      <sheetName val="ܰ_桓敥㑴ܱ_桓"/>
      <sheetName val="〵_x0002_一Ƀ_䱖_x0004_吀"/>
      <sheetName val="ь_䡔呄_x0004_吀先Ք"/>
      <sheetName val="ٔ_⁂楴桮_x0002_堀݄_䡔嘠⁔݁_畏汴瑥ͳ"/>
      <sheetName val="敥㍴ܹ_"/>
      <sheetName val="㍴ܸ_桓敥"/>
      <sheetName val="ܳ_桓敥㑴ܴ"/>
      <sheetName val="K? HO?CH THANG 05"/>
      <sheetName val="PL5 CS ÐiêÒm baìn"/>
      <sheetName val="K_ HO_CH THANG 05"/>
      <sheetName val="KLHT"/>
      <sheetName val="PL5 CS Ðiê?m ba´n"/>
      <sheetName val="PL5 CS Ðiê_m ba´n"/>
      <sheetName val="10"/>
      <sheetName val="QT_DZ352"/>
      <sheetName val="DT_DZ_35_Kv2"/>
      <sheetName val="Chiet_tinh_dz352"/>
      <sheetName val="THANG_14"/>
      <sheetName val="THANG_42"/>
      <sheetName val="THANG_52"/>
      <sheetName val="THANG_62"/>
      <sheetName val="THANG_72"/>
      <sheetName val="THANG_82"/>
      <sheetName val="THANG_92"/>
      <sheetName val="THANG_102"/>
      <sheetName val="THANG_112"/>
      <sheetName val="THANG_122"/>
      <sheetName val="LUONG_THANG_THU_132"/>
      <sheetName val="CONG_DOAN2"/>
      <sheetName val="(3)BKMuavao-Co_HDGTGT2"/>
      <sheetName val="(4)BKMuavao-KTru_3%_2"/>
      <sheetName val="Chiet_tinh_dz222"/>
      <sheetName val="Ton_T122"/>
      <sheetName val="Ton_T13"/>
      <sheetName val="Ton_T22"/>
      <sheetName val="Ton_T32"/>
      <sheetName val="Ton_T42"/>
      <sheetName val="Ton_T52"/>
      <sheetName val="Ton_T62"/>
      <sheetName val="Ton_T72"/>
      <sheetName val="BKe_thang(12)2"/>
      <sheetName val="BKe_thang_(1)2"/>
      <sheetName val="BKe_thang_(2)2"/>
      <sheetName val="BKe_thang_32"/>
      <sheetName val="BKe_thang42"/>
      <sheetName val="BKe_thang52"/>
      <sheetName val="BKe_thang62"/>
      <sheetName val="〳匀敨瑥ㄳ"/>
      <sheetName val="ㄳ匀敨瑥㈳匀敨瑥㌳"/>
      <sheetName val="匀敨瑥㌳匀敨瑥㐳匀敨瑥㔳"/>
      <sheetName val="匀"/>
      <sheetName val="匀敨瑥㘳"/>
      <sheetName val="㜳匀敨瑥㠳"/>
      <sheetName val="匀敨瑥㈴匀"/>
      <sheetName val="匀敨瑥㌴"/>
      <sheetName val="㤴匀敨瑥〵"/>
      <sheetName val="〵一Ƀ䱖吀"/>
      <sheetName val="ь䡔呄吀先Ք"/>
      <sheetName val="䡔呑䌀⁔呈䈀"/>
      <sheetName val="ٔ⁂楴桮堀݄䡔嘠⁔݁畏汴瑥ͳ"/>
      <sheetName val="呖䄠伀瑵敬獴倀"/>
      <sheetName val="獴倀獇嘀䅔慣"/>
      <sheetName val="㐴匀敨瑥㔴"/>
      <sheetName val="㔴匀敨瑥㘴"/>
      <sheetName val="㘴匀敨瑥㜴"/>
      <sheetName val="㜴匀敨瑥㠴"/>
      <sheetName val="㠴匀敨瑥㤴"/>
      <sheetName val="NON_HCMC_SALES"/>
      <sheetName val="HANOI_SALES"/>
      <sheetName val="Week_3"/>
      <sheetName val="CT_Thang_Mo"/>
      <sheetName val="CT__PL"/>
      <sheetName val="〵一Ƀ"/>
      <sheetName val="VPP_03_2005"/>
      <sheetName val="dongia_(2)"/>
      <sheetName val="SS02-5-10"/>
      <sheetName val="TDTKP"/>
      <sheetName val="DK-KH"/>
      <sheetName val=""/>
      <sheetName val="TONG HOP VL-NC"/>
      <sheetName val="TONGKE3p "/>
      <sheetName val="Du_lieu"/>
      <sheetName val="TH VL, NC, DDHT Thanhphuoc"/>
      <sheetName val="gvl"/>
      <sheetName val="DON GIA"/>
      <sheetName val="DG"/>
      <sheetName val="LKVL-CK-HT-GD1"/>
      <sheetName val="TNHCHINH"/>
      <sheetName val="CHITIET VL-NC"/>
      <sheetName val="VCV-BE-TONG"/>
      <sheetName val="BÐéB_x0000__x0000__x0000__x0000__x0000__x0001__x0000_"/>
      <sheetName val="(2)BangÐéB_x0000__x0000__x0000__x0000_"/>
      <sheetName val="dulieu"/>
      <sheetName val="chitimc"/>
      <sheetName val="giathanh1"/>
      <sheetName val="THPDMoi  (2)"/>
      <sheetName val="lam-moi"/>
      <sheetName val="thao-go"/>
      <sheetName val="TONGKE-HT"/>
      <sheetName val="#REF"/>
      <sheetName val="dtxl"/>
      <sheetName val="t-h HA THE"/>
      <sheetName val="CHITIET VL-NC-TT -1p"/>
      <sheetName val="TONG HOP VL-NC TT"/>
      <sheetName val="Tiepdia"/>
      <sheetName val="CHITIET VL-NC-TT-3p"/>
      <sheetName val="TDTKP1"/>
      <sheetName val="KPVC-BD "/>
      <sheetName val="IBASE"/>
      <sheetName val="D_x0014_ DZ 35 Kv"/>
      <sheetName val="GIAVLIEU"/>
      <sheetName val="RAB AR&amp;STR"/>
      <sheetName val="CaMay"/>
      <sheetName val="DGiaT"/>
      <sheetName val="DGiaTN"/>
      <sheetName val="TT"/>
      <sheetName val="Data-year2001i"/>
      <sheetName val="Tien Thuong"/>
      <sheetName val="NC XL 6T cuoi 01 CTy"/>
      <sheetName val="Data -6T dau"/>
      <sheetName val="Cong 6T"/>
      <sheetName val="SS02-_x005f_x0010_5-10"/>
      <sheetName val="_x005f_x0000__x005f_x0000__x005f_x0000__x005f_x0000__x0"/>
      <sheetName val="〳_x005f_x0007_匀敨瑥ㄳ_x005f_x0007_"/>
      <sheetName val="ㄳ_x005f_x0007_匀敨瑥㈳_x005f_x0007_匀敨瑥㌳"/>
      <sheetName val="匀敨瑥㌳_x005f_x0007_匀敨瑥㐳_x005f_x0007_匀敨瑥㔳_x000"/>
      <sheetName val="_x005f_x0007_匀"/>
      <sheetName val="_x005f_x0007_匀敨瑥㘳_x005f_x0007_"/>
      <sheetName val="ܶ_x005f_x0000_桓敥㍴ܷ"/>
      <sheetName val="㜳_x005f_x0007_匀敨瑥㠳"/>
      <sheetName val="ܰ_x005f_x0000_桓敥㑴ܱ_x005f_x0000_桓"/>
      <sheetName val="_x005f_x0007_匀敨瑥㈴_x005f_x0007_匀"/>
      <sheetName val="_x005f_x0007_匀敨瑥㌴_x005f_x0007_"/>
      <sheetName val="㤴_x005f_x0007_匀敨瑥〵_x005f_x0002_"/>
      <sheetName val="〵_x005f_x0002_一Ƀ_x005f_x0000_䱖_x005f_x0004_吀"/>
      <sheetName val="ь_x005f_x0000_䡔呄_x005f_x0004_吀先Ք"/>
      <sheetName val="䡔呑_x005f_x0005_䌀⁔呈_x005f_x0006_䈀"/>
      <sheetName val="ٔ_x005f_x0000_⁂楴桮_x005f_x0002_堀݄_x005f_x0000_䡔嘠⁔݁"/>
      <sheetName val="呖䄠_x005f_x0007_伀瑵敬獴_x005f_x0003_倀"/>
      <sheetName val="獴_x005f_x0003_倀獇_x005f_x0006_嘀䅔慣"/>
      <sheetName val="敥㍴ܹ_x005f_x0000_"/>
      <sheetName val="㍴ܸ_x005f_x0000_桓敥"/>
      <sheetName val="ܳ_x005f_x0000_桓敥㑴ܴ"/>
      <sheetName val="㐴_x005f_x0007_匀敨瑥㔴_x005f_x0007_"/>
      <sheetName val="㔴_x005f_x0007_匀敨瑥㘴_x005f_x0007_"/>
      <sheetName val="㘴_x005f_x0007_匀敨瑥㜴_x005f_x0007_"/>
      <sheetName val="㜴_x005f_x0007_匀敨瑥㠴_x005f_x0007_"/>
      <sheetName val="㠴_x005f_x0007_匀敨瑥㤴_x005f_x0007_"/>
      <sheetName val="〵_x005f_x0002_一Ƀ"/>
      <sheetName val="〵_x005f_x0002_一Ƀ_䱖_x005f_x0004_吀"/>
      <sheetName val="ь_䡔呄_x005f_x0004_吀先Ք"/>
      <sheetName val="ٔ_⁂楴桮_x005f_x0002_堀݄_䡔嘠⁔݁_畏汴瑥ͳ"/>
      <sheetName val="K__HO_CH_THANG_05"/>
      <sheetName val="PL5_CS_ÐiêÒm_baìn"/>
      <sheetName val="Bao cao"/>
      <sheetName val="DT nhap xuat VT va van tai"/>
      <sheetName val="Doanh thu liveline"/>
      <sheetName val="DT SCL"/>
      <sheetName val="EVN_GL_006A _2018"/>
      <sheetName val="K?_HO?CH_THANG_05"/>
      <sheetName val="tong hop"/>
      <sheetName val="????????"/>
      <sheetName val="new-panel"/>
      <sheetName val="ESTI."/>
      <sheetName val="DI-ESTI"/>
      <sheetName val="Phan tich"/>
      <sheetName val="T_D_C_Tiet1"/>
      <sheetName val="C_tiet1"/>
      <sheetName val="Overhead_&amp;_Profit_B-11"/>
      <sheetName val="Chi_tiet1"/>
      <sheetName val="MTL$-INTER"/>
      <sheetName val="________"/>
      <sheetName val="TinhGiaMTC"/>
      <sheetName val="Du thau"/>
      <sheetName val="Chi phi khac 4.3KH-CP"/>
      <sheetName val="MTP"/>
      <sheetName val="Quantity"/>
      <sheetName val="NhanCong"/>
      <sheetName val="gtrinh"/>
      <sheetName val="chitiet"/>
      <sheetName val="DONGIA"/>
      <sheetName val="TH XL"/>
      <sheetName val="Doanh thu (Liveline PA1)"/>
      <sheetName val="X.HAN"/>
      <sheetName val="X. KĐ"/>
      <sheetName val="X. LR"/>
      <sheetName val="X.SON"/>
      <sheetName val="Trich Du Toan"/>
      <sheetName val="敥㍴ܹ"/>
      <sheetName val="BÐéB"/>
      <sheetName val="(2)BangÐéB"/>
      <sheetName val="_x0000__x0000__x0000__x0000__x0000__x0000__x0000__x0000_"/>
      <sheetName val="KKKKKKKK"/>
      <sheetName val="ctTBA"/>
      <sheetName val="M&amp;E"/>
      <sheetName val="Fur Data"/>
      <sheetName val="Fur. Qty"/>
      <sheetName val="Fit-out Qty"/>
      <sheetName val="HY35.xls"/>
    </sheetNames>
    <sheetDataSet>
      <sheetData sheetId="0">
        <row r="3">
          <cell r="H3">
            <v>17.099999999999998</v>
          </cell>
        </row>
      </sheetData>
      <sheetData sheetId="1"/>
      <sheetData sheetId="2" refreshError="1">
        <row r="3">
          <cell r="H3">
            <v>17.099999999999998</v>
          </cell>
        </row>
        <row r="4">
          <cell r="H4">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sheetData sheetId="63"/>
      <sheetData sheetId="64"/>
      <sheetData sheetId="65"/>
      <sheetData sheetId="66"/>
      <sheetData sheetId="67"/>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refreshError="1"/>
      <sheetData sheetId="127"/>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sheetData sheetId="467" refreshError="1"/>
      <sheetData sheetId="468" refreshError="1"/>
      <sheetData sheetId="469" refreshError="1"/>
      <sheetData sheetId="470" refreshError="1"/>
      <sheetData sheetId="471" refreshError="1"/>
      <sheetData sheetId="47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HT"/>
      <sheetName val="LKVL-CK-HT-GD1"/>
    </sheetNames>
    <sheetDataSet>
      <sheetData sheetId="0"/>
      <sheetData sheetId="1">
        <row r="4">
          <cell r="A4" t="str">
            <v>( GIAI ÑOAÏN 1 )</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DToan"/>
      <sheetName val="Tonghop"/>
      <sheetName val="Chitiet"/>
      <sheetName val="010.010"/>
      <sheetName val="20.030"/>
      <sheetName val="20.050"/>
      <sheetName val="20.060"/>
      <sheetName val="20.070"/>
      <sheetName val="40.010"/>
      <sheetName val="VL-NC-M"/>
      <sheetName val="KhoiLuong"/>
      <sheetName val="Ks Dia hinh"/>
      <sheetName val="Ks Dia chat"/>
      <sheetName val="Sheet1"/>
      <sheetName val="Du_lieu"/>
    </sheetNames>
    <sheetDataSet>
      <sheetData sheetId="0"/>
      <sheetData sheetId="1"/>
      <sheetData sheetId="2"/>
      <sheetData sheetId="3" refreshError="1">
        <row r="3">
          <cell r="G3">
            <v>8539384.6153846141</v>
          </cell>
        </row>
      </sheetData>
      <sheetData sheetId="4" refreshError="1">
        <row r="2">
          <cell r="G2">
            <v>348955</v>
          </cell>
        </row>
        <row r="8">
          <cell r="G8">
            <v>3754384.615384615</v>
          </cell>
        </row>
        <row r="9">
          <cell r="G9">
            <v>4876977</v>
          </cell>
        </row>
      </sheetData>
      <sheetData sheetId="5" refreshError="1">
        <row r="3">
          <cell r="G3">
            <v>35000</v>
          </cell>
        </row>
        <row r="5">
          <cell r="G5">
            <v>721430.76923076925</v>
          </cell>
        </row>
        <row r="8">
          <cell r="G8">
            <v>1271839.1000000001</v>
          </cell>
        </row>
      </sheetData>
      <sheetData sheetId="6" refreshError="1">
        <row r="2">
          <cell r="G2">
            <v>207555</v>
          </cell>
        </row>
        <row r="7">
          <cell r="G7">
            <v>2002338.4615384613</v>
          </cell>
        </row>
        <row r="9">
          <cell r="G9">
            <v>6202526.1000000006</v>
          </cell>
        </row>
      </sheetData>
      <sheetData sheetId="7" refreshError="1">
        <row r="7">
          <cell r="G7">
            <v>1325076.923076923</v>
          </cell>
        </row>
        <row r="9">
          <cell r="G9">
            <v>30841.289999999997</v>
          </cell>
        </row>
      </sheetData>
      <sheetData sheetId="8" refreshError="1">
        <row r="2">
          <cell r="G2">
            <v>968337.5</v>
          </cell>
        </row>
        <row r="11">
          <cell r="G11">
            <v>1426298.0769230768</v>
          </cell>
        </row>
        <row r="13">
          <cell r="G13">
            <v>25945</v>
          </cell>
        </row>
      </sheetData>
      <sheetData sheetId="9"/>
      <sheetData sheetId="10" refreshError="1">
        <row r="5">
          <cell r="F5">
            <v>13740</v>
          </cell>
        </row>
        <row r="10">
          <cell r="F10">
            <v>1040</v>
          </cell>
        </row>
      </sheetData>
      <sheetData sheetId="11"/>
      <sheetData sheetId="12"/>
      <sheetData sheetId="13"/>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DN"/>
      <sheetName val="DLTT"/>
      <sheetName val="BXLDL"/>
      <sheetName val="BCLCTT"/>
      <sheetName val="DM 56"/>
    </sheetNames>
    <sheetDataSet>
      <sheetData sheetId="0"/>
      <sheetData sheetId="1"/>
      <sheetData sheetId="2">
        <row r="3">
          <cell r="B3">
            <v>1</v>
          </cell>
          <cell r="D3">
            <v>0</v>
          </cell>
          <cell r="E3">
            <v>0</v>
          </cell>
        </row>
        <row r="4">
          <cell r="B4">
            <v>2</v>
          </cell>
          <cell r="D4">
            <v>0</v>
          </cell>
          <cell r="E4">
            <v>0</v>
          </cell>
        </row>
        <row r="5">
          <cell r="B5">
            <v>2</v>
          </cell>
          <cell r="D5">
            <v>0</v>
          </cell>
          <cell r="E5">
            <v>0</v>
          </cell>
        </row>
        <row r="6">
          <cell r="B6">
            <v>2</v>
          </cell>
          <cell r="D6">
            <v>0</v>
          </cell>
          <cell r="E6">
            <v>0</v>
          </cell>
        </row>
        <row r="7">
          <cell r="B7">
            <v>3</v>
          </cell>
          <cell r="D7">
            <v>0</v>
          </cell>
          <cell r="E7">
            <v>0</v>
          </cell>
        </row>
        <row r="8">
          <cell r="B8">
            <v>4</v>
          </cell>
          <cell r="D8">
            <v>0</v>
          </cell>
          <cell r="E8">
            <v>0</v>
          </cell>
        </row>
        <row r="9">
          <cell r="B9">
            <v>5</v>
          </cell>
          <cell r="D9">
            <v>0</v>
          </cell>
          <cell r="E9">
            <v>0</v>
          </cell>
        </row>
        <row r="10">
          <cell r="B10">
            <v>6</v>
          </cell>
          <cell r="D10">
            <v>0</v>
          </cell>
          <cell r="E10">
            <v>0</v>
          </cell>
        </row>
        <row r="11">
          <cell r="B11">
            <v>7</v>
          </cell>
          <cell r="D11">
            <v>0</v>
          </cell>
          <cell r="E11">
            <v>0</v>
          </cell>
        </row>
        <row r="12">
          <cell r="B12">
            <v>8</v>
          </cell>
          <cell r="D12">
            <v>0</v>
          </cell>
          <cell r="E12">
            <v>0</v>
          </cell>
        </row>
        <row r="13">
          <cell r="D13">
            <v>0</v>
          </cell>
          <cell r="E13">
            <v>0</v>
          </cell>
        </row>
        <row r="14">
          <cell r="D14">
            <v>0</v>
          </cell>
          <cell r="E14">
            <v>0</v>
          </cell>
        </row>
        <row r="15">
          <cell r="B15">
            <v>20</v>
          </cell>
          <cell r="D15">
            <v>0</v>
          </cell>
          <cell r="E15">
            <v>0</v>
          </cell>
        </row>
        <row r="16">
          <cell r="D16">
            <v>0</v>
          </cell>
          <cell r="E16">
            <v>0</v>
          </cell>
        </row>
        <row r="17">
          <cell r="B17">
            <v>21</v>
          </cell>
          <cell r="D17">
            <v>0</v>
          </cell>
          <cell r="E17">
            <v>0</v>
          </cell>
        </row>
        <row r="18">
          <cell r="B18">
            <v>21</v>
          </cell>
          <cell r="D18">
            <v>0</v>
          </cell>
          <cell r="E18">
            <v>0</v>
          </cell>
        </row>
        <row r="19">
          <cell r="B19">
            <v>21</v>
          </cell>
          <cell r="D19">
            <v>0</v>
          </cell>
          <cell r="E19">
            <v>0</v>
          </cell>
        </row>
        <row r="20">
          <cell r="B20">
            <v>21</v>
          </cell>
          <cell r="D20">
            <v>0</v>
          </cell>
          <cell r="E20">
            <v>0</v>
          </cell>
        </row>
        <row r="21">
          <cell r="B21">
            <v>21</v>
          </cell>
          <cell r="D21">
            <v>0</v>
          </cell>
          <cell r="E21">
            <v>0</v>
          </cell>
        </row>
        <row r="22">
          <cell r="B22">
            <v>21</v>
          </cell>
          <cell r="D22">
            <v>0</v>
          </cell>
          <cell r="E22">
            <v>0</v>
          </cell>
        </row>
        <row r="23">
          <cell r="B23">
            <v>22</v>
          </cell>
          <cell r="D23">
            <v>0</v>
          </cell>
          <cell r="E23">
            <v>0</v>
          </cell>
        </row>
        <row r="24">
          <cell r="B24">
            <v>23</v>
          </cell>
          <cell r="D24">
            <v>0</v>
          </cell>
          <cell r="E24">
            <v>0</v>
          </cell>
        </row>
        <row r="25">
          <cell r="B25">
            <v>24</v>
          </cell>
          <cell r="D25">
            <v>0</v>
          </cell>
          <cell r="E25">
            <v>0</v>
          </cell>
        </row>
        <row r="26">
          <cell r="B26">
            <v>24</v>
          </cell>
          <cell r="D26">
            <v>0</v>
          </cell>
          <cell r="E26">
            <v>0</v>
          </cell>
        </row>
        <row r="27">
          <cell r="B27">
            <v>24</v>
          </cell>
          <cell r="D27">
            <v>0</v>
          </cell>
          <cell r="E27">
            <v>0</v>
          </cell>
        </row>
        <row r="28">
          <cell r="B28">
            <v>24</v>
          </cell>
          <cell r="D28">
            <v>0</v>
          </cell>
          <cell r="E28">
            <v>0</v>
          </cell>
        </row>
        <row r="29">
          <cell r="B29">
            <v>25</v>
          </cell>
          <cell r="D29">
            <v>0</v>
          </cell>
          <cell r="E29">
            <v>0</v>
          </cell>
        </row>
        <row r="30">
          <cell r="B30">
            <v>25</v>
          </cell>
          <cell r="D30">
            <v>0</v>
          </cell>
          <cell r="E30">
            <v>0</v>
          </cell>
        </row>
        <row r="31">
          <cell r="B31">
            <v>25</v>
          </cell>
          <cell r="D31">
            <v>0</v>
          </cell>
          <cell r="E31">
            <v>0</v>
          </cell>
        </row>
        <row r="32">
          <cell r="B32">
            <v>25</v>
          </cell>
          <cell r="D32">
            <v>0</v>
          </cell>
          <cell r="E32">
            <v>0</v>
          </cell>
        </row>
        <row r="33">
          <cell r="B33">
            <v>25</v>
          </cell>
          <cell r="D33">
            <v>0</v>
          </cell>
          <cell r="E33">
            <v>0</v>
          </cell>
        </row>
        <row r="34">
          <cell r="B34">
            <v>25</v>
          </cell>
          <cell r="D34">
            <v>0</v>
          </cell>
          <cell r="E34">
            <v>0</v>
          </cell>
        </row>
        <row r="35">
          <cell r="B35">
            <v>26</v>
          </cell>
          <cell r="D35">
            <v>0</v>
          </cell>
          <cell r="E35">
            <v>0</v>
          </cell>
        </row>
        <row r="36">
          <cell r="B36">
            <v>26</v>
          </cell>
          <cell r="D36">
            <v>0</v>
          </cell>
          <cell r="E36">
            <v>0</v>
          </cell>
        </row>
        <row r="37">
          <cell r="B37">
            <v>26</v>
          </cell>
          <cell r="D37">
            <v>0</v>
          </cell>
          <cell r="E37">
            <v>0</v>
          </cell>
        </row>
        <row r="38">
          <cell r="B38">
            <v>26</v>
          </cell>
          <cell r="D38">
            <v>0</v>
          </cell>
          <cell r="E38">
            <v>0</v>
          </cell>
        </row>
        <row r="39">
          <cell r="D39">
            <v>0</v>
          </cell>
          <cell r="E39">
            <v>0</v>
          </cell>
        </row>
        <row r="40">
          <cell r="D40">
            <v>0</v>
          </cell>
          <cell r="E40">
            <v>0</v>
          </cell>
        </row>
        <row r="41">
          <cell r="B41">
            <v>30</v>
          </cell>
          <cell r="D41">
            <v>0</v>
          </cell>
          <cell r="E41">
            <v>0</v>
          </cell>
        </row>
        <row r="42">
          <cell r="D42">
            <v>0</v>
          </cell>
          <cell r="E42">
            <v>0</v>
          </cell>
        </row>
        <row r="43">
          <cell r="B43">
            <v>31</v>
          </cell>
          <cell r="D43">
            <v>0</v>
          </cell>
          <cell r="E43">
            <v>0</v>
          </cell>
        </row>
        <row r="44">
          <cell r="B44">
            <v>32</v>
          </cell>
          <cell r="D44">
            <v>0</v>
          </cell>
          <cell r="E44">
            <v>0</v>
          </cell>
        </row>
        <row r="45">
          <cell r="B45">
            <v>33</v>
          </cell>
          <cell r="D45">
            <v>0</v>
          </cell>
          <cell r="E45">
            <v>0</v>
          </cell>
        </row>
        <row r="46">
          <cell r="B46">
            <v>34</v>
          </cell>
          <cell r="D46">
            <v>0</v>
          </cell>
          <cell r="E46">
            <v>0</v>
          </cell>
        </row>
        <row r="47">
          <cell r="B47">
            <v>35</v>
          </cell>
          <cell r="D47">
            <v>0</v>
          </cell>
          <cell r="E47">
            <v>0</v>
          </cell>
        </row>
        <row r="48">
          <cell r="D48">
            <v>0</v>
          </cell>
          <cell r="E48">
            <v>0</v>
          </cell>
        </row>
        <row r="49">
          <cell r="D49">
            <v>0</v>
          </cell>
          <cell r="E49">
            <v>0</v>
          </cell>
        </row>
        <row r="50">
          <cell r="B50">
            <v>40</v>
          </cell>
        </row>
        <row r="51">
          <cell r="B51">
            <v>50</v>
          </cell>
        </row>
        <row r="52">
          <cell r="B52">
            <v>60</v>
          </cell>
          <cell r="E52">
            <v>196203359</v>
          </cell>
        </row>
        <row r="53">
          <cell r="B53">
            <v>70</v>
          </cell>
          <cell r="E53">
            <v>196203359</v>
          </cell>
        </row>
      </sheetData>
      <sheetData sheetId="3"/>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thi da dieu chinh lan 1"/>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banggia1"/>
      <sheetName val="bluong"/>
      <sheetName val="Sheet1"/>
      <sheetName val="Sheet1 (2)"/>
      <sheetName val="Tc"/>
      <sheetName val="cau (2)"/>
      <sheetName val="tchan"/>
      <sheetName val="bill"/>
      <sheetName val="cauthang"/>
      <sheetName val="mcau"/>
      <sheetName val="dam40m"/>
      <sheetName val="thutinh"/>
      <sheetName val="dgptren"/>
      <sheetName val="dgpduoi"/>
      <sheetName val="A1"/>
      <sheetName val="A2"/>
      <sheetName val="P1"/>
      <sheetName val="P2"/>
      <sheetName val="P3"/>
      <sheetName val="P4"/>
      <sheetName val="P5"/>
      <sheetName val="vc"/>
      <sheetName val="VUA"/>
      <sheetName val="md"/>
      <sheetName val="gtr"/>
      <sheetName val="00000000"/>
      <sheetName val="10000000"/>
      <sheetName val="XL4Poppy"/>
      <sheetName val="CBR"/>
      <sheetName val="Thuc thanh"/>
      <sheetName val="VTTB"/>
    </sheetNames>
    <sheetDataSet>
      <sheetData sheetId="0" refreshError="1">
        <row r="6">
          <cell r="D6">
            <v>96120.201904761896</v>
          </cell>
        </row>
        <row r="8">
          <cell r="D8">
            <v>124692.2019047619</v>
          </cell>
        </row>
        <row r="11">
          <cell r="D11">
            <v>36364</v>
          </cell>
        </row>
        <row r="14">
          <cell r="D14">
            <v>673.36400000000003</v>
          </cell>
        </row>
        <row r="17">
          <cell r="D17">
            <v>6190</v>
          </cell>
        </row>
        <row r="25">
          <cell r="D25">
            <v>9091</v>
          </cell>
        </row>
        <row r="27">
          <cell r="D27">
            <v>50717</v>
          </cell>
        </row>
      </sheetData>
      <sheetData sheetId="1" refreshError="1">
        <row r="52">
          <cell r="F52">
            <v>807040</v>
          </cell>
        </row>
        <row r="215">
          <cell r="F215">
            <v>774540</v>
          </cell>
        </row>
        <row r="218">
          <cell r="F218">
            <v>1544515</v>
          </cell>
        </row>
        <row r="498">
          <cell r="F498">
            <v>77338</v>
          </cell>
        </row>
        <row r="536">
          <cell r="F536">
            <v>43589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mes"/>
      <sheetName val="phu tam (3)"/>
      <sheetName val="PTdongia"/>
      <sheetName val="Discount"/>
      <sheetName val="Declaration of Bid"/>
      <sheetName val="Bid Price Summary"/>
      <sheetName val="Bid Price Schedule"/>
      <sheetName val="OFFICE-ACC"/>
      <sheetName val="DUPA C"/>
      <sheetName val="DUPA A"/>
      <sheetName val="DUPA B"/>
      <sheetName val="Schedule of Rate &amp; Price"/>
      <sheetName val="Cost of Materials"/>
      <sheetName val="Name"/>
      <sheetName val="Sheet1"/>
    </sheetNames>
    <sheetDataSet>
      <sheetData sheetId="0" refreshError="1">
        <row r="5">
          <cell r="D5">
            <v>0</v>
          </cell>
        </row>
        <row r="8">
          <cell r="D8">
            <v>1</v>
          </cell>
        </row>
        <row r="29">
          <cell r="D29">
            <v>800</v>
          </cell>
        </row>
        <row r="49">
          <cell r="D49">
            <v>35000</v>
          </cell>
        </row>
        <row r="59">
          <cell r="D59">
            <v>30550</v>
          </cell>
        </row>
        <row r="65">
          <cell r="D65">
            <v>933500</v>
          </cell>
        </row>
        <row r="88">
          <cell r="D88">
            <v>44192.291666666664</v>
          </cell>
        </row>
        <row r="90">
          <cell r="D90">
            <v>1620000</v>
          </cell>
        </row>
        <row r="91">
          <cell r="D91">
            <v>697000</v>
          </cell>
        </row>
        <row r="106">
          <cell r="D106">
            <v>577000</v>
          </cell>
        </row>
        <row r="108">
          <cell r="D108">
            <v>343000</v>
          </cell>
        </row>
        <row r="116">
          <cell r="D116">
            <v>866000</v>
          </cell>
        </row>
        <row r="117">
          <cell r="D117">
            <v>6094000</v>
          </cell>
        </row>
        <row r="118">
          <cell r="D118">
            <v>1220000</v>
          </cell>
        </row>
        <row r="119">
          <cell r="D119">
            <v>506000</v>
          </cell>
        </row>
        <row r="122">
          <cell r="D122">
            <v>584000</v>
          </cell>
        </row>
        <row r="123">
          <cell r="D123">
            <v>300000</v>
          </cell>
        </row>
        <row r="124">
          <cell r="D124">
            <v>432000</v>
          </cell>
        </row>
        <row r="125">
          <cell r="D125">
            <v>780000</v>
          </cell>
        </row>
        <row r="126">
          <cell r="D126">
            <v>634000</v>
          </cell>
        </row>
        <row r="127">
          <cell r="D127">
            <v>850000</v>
          </cell>
        </row>
        <row r="128">
          <cell r="D128">
            <v>755000</v>
          </cell>
        </row>
        <row r="129">
          <cell r="D129">
            <v>12500000</v>
          </cell>
        </row>
        <row r="131">
          <cell r="D131">
            <v>2500000</v>
          </cell>
        </row>
        <row r="145">
          <cell r="D145">
            <v>670000</v>
          </cell>
        </row>
        <row r="146">
          <cell r="D146">
            <v>325000</v>
          </cell>
        </row>
        <row r="181">
          <cell r="E181">
            <v>468148</v>
          </cell>
        </row>
        <row r="187">
          <cell r="E187">
            <v>417428</v>
          </cell>
        </row>
        <row r="230">
          <cell r="E230">
            <v>476896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 val="VC"/>
    </sheetNames>
    <sheetDataSet>
      <sheetData sheetId="0"/>
      <sheetData sheetId="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D"/>
      <sheetName val="TN"/>
      <sheetName val="THN"/>
      <sheetName val="CAMAY"/>
      <sheetName val="VL"/>
      <sheetName val="NHANCONGduong"/>
      <sheetName val="Nhan cong cong"/>
      <sheetName val="VUA"/>
      <sheetName val="HSO"/>
      <sheetName val="Phatsinh"/>
      <sheetName val="KHTT"/>
      <sheetName val="00000000"/>
      <sheetName val="10000000"/>
      <sheetName val="20000000"/>
      <sheetName val="30000000"/>
      <sheetName val="XL4Poppy"/>
      <sheetName val="XL4Poppy (2)"/>
      <sheetName val="NHALCONGduong"/>
      <sheetName val="Congty"/>
      <sheetName val="VPPN"/>
      <sheetName val="XN74"/>
      <sheetName val="XN54"/>
      <sheetName val="XN33"/>
      <sheetName val="NK96"/>
      <sheetName val="XL4Test5"/>
      <sheetName val="Nhan cong`#/.g"/>
      <sheetName val="Sheet1"/>
      <sheetName val="Sheet2"/>
      <sheetName val="Sheet3"/>
      <sheetName val="CHTT"/>
      <sheetName val="N6"/>
      <sheetName val="PHU XUAN"/>
      <sheetName val="PHU XUAN (2)"/>
      <sheetName val="TRAN-TRUONGXUAN"/>
      <sheetName val="TRAN-TRUONGXUAN (2)"/>
      <sheetName val="QLO28"/>
      <sheetName val="tinhlo10"/>
      <sheetName val="HOA AN (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TN"/>
      <sheetName val="XXXXXXXX"/>
      <sheetName val="ဳ0000000"/>
      <sheetName val="NLANCONGduong"/>
      <sheetName val="VaoMavaKL"/>
      <sheetName val="VaoSL"/>
      <sheetName val="KQPTVL"/>
      <sheetName val="KQPTVLNgang"/>
      <sheetName val="DMCTDoiDonVi"/>
      <sheetName val="CMa"/>
      <sheetName val="NC"/>
      <sheetName val="MTC"/>
      <sheetName val="Tra_bang"/>
      <sheetName val="XL_x0014_Poppy"/>
      <sheetName val="NHALCONGdu_x000f_ng"/>
      <sheetName val="Nha_x000e_ cong`#/.g"/>
      <sheetName val="DTCT"/>
      <sheetName val="XL4Poppy (2䀁"/>
      <sheetName val="DGduong"/>
      <sheetName val="PhatsiûÎ"/>
      <sheetName val="?0000000"/>
      <sheetName val="FHANCONGduong"/>
      <sheetName val="N`an cong cong"/>
      <sheetName val="TT"/>
      <sheetName val="THM"/>
      <sheetName val="THAT"/>
      <sheetName val="THTN"/>
      <sheetName val="THGC"/>
      <sheetName val="GCTL"/>
      <sheetName val="TT35"/>
      <sheetName val="XL4Poppy (2?"/>
      <sheetName val="Tai khoan"/>
      <sheetName val="CTGS"/>
      <sheetName val="DONGIA"/>
      <sheetName val="CHITIET"/>
      <sheetName val="GIAVL"/>
      <sheetName val="dongia (2)"/>
      <sheetName val="LKVL-CK-HT-GD1"/>
      <sheetName val="giathanh1"/>
      <sheetName val="THPDMoi  (2)"/>
      <sheetName val="gtrinh"/>
      <sheetName val="phuluc1"/>
      <sheetName val="TONG HOP VL-NC"/>
      <sheetName val="lam-moi"/>
      <sheetName val="TONGKE3p "/>
      <sheetName val="TH VL, NC, DDHT Thanhphuoc"/>
      <sheetName val="#REF"/>
      <sheetName val="thao-go"/>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ang_tra"/>
      <sheetName val="²_x0000__x0000_t4"/>
      <sheetName val="gvl"/>
      <sheetName val="Chiet tinh dz35"/>
      <sheetName val="Sh_x0003__x0000_t3"/>
      <sheetName val="Dieuchinh"/>
      <sheetName val="Tra KS"/>
      <sheetName val="²??t4"/>
      <sheetName val="Sh_x0003_?t3"/>
      <sheetName val="NHALCOJGduong"/>
      <sheetName val="TPAN-TRUONGXUAN"/>
      <sheetName val="S(eet12"/>
      <sheetName val="Cp&gt;10-Ln&lt;10"/>
      <sheetName val="Ln&lt;20"/>
      <sheetName val="EIRR&gt;1&lt;1"/>
      <sheetName val="EIRR&gt; 2"/>
      <sheetName val="EIRR&lt;2"/>
      <sheetName val="HE SO"/>
      <sheetName val="MTO REV.2(ARMOR)"/>
      <sheetName val="Nhan cong`#_.g"/>
      <sheetName val="Nha_x000e_ cong`#_.g"/>
      <sheetName val="_0000000"/>
      <sheetName val="XL4Poppy (2_"/>
      <sheetName val="TSCD"/>
      <sheetName val="Nhan ckng cong"/>
      <sheetName val="10_x0010_00000"/>
      <sheetName val="XL4Pop0y (2)"/>
      <sheetName val="Nhan cong`_x0003_/.g"/>
      <sheetName val="Nhan_cong_cong"/>
      <sheetName val="XL4Poppy_(2)"/>
      <sheetName val="Nhan_cong`#/_g"/>
      <sheetName val="PHU_XUAN"/>
      <sheetName val="PHU_XUAN_(2)"/>
      <sheetName val="TRAN-TRUONGXUAN_(2)"/>
      <sheetName val="HOA_AN_(2)"/>
      <sheetName val="XL4Poppy_(2䀁"/>
      <sheetName val="XLPoppy"/>
      <sheetName val="N`an_cong_cong"/>
      <sheetName val="NHALCONGdung"/>
      <sheetName val="Nha_cong`#/_g"/>
      <sheetName val="Coc 32 m(Cho mo)"/>
      <sheetName val="NHANCONGduo.g"/>
      <sheetName val="XL4Test5S"/>
      <sheetName val="²"/>
      <sheetName val="Sh_x0003_"/>
      <sheetName val="Nhan_cong`#__g"/>
      <sheetName val="Nha_cong`#__g"/>
      <sheetName val="NHALÃONGduong"/>
      <sheetName val="Óheet1"/>
      <sheetName val="CÈTT"/>
      <sheetName val="TRAN-TÒUONGXUAN"/>
      <sheetName val="XXHXXXXX"/>
      <sheetName val="V!oSL"/>
      <sheetName val="ÄMCTDoiDonVi"/>
      <sheetName val="tra_vat_lieu"/>
      <sheetName val="vlieu"/>
      <sheetName val="2000_x0010_000"/>
      <sheetName val="²_x0000__x0000_€t4"/>
      <sheetName val="CLa"/>
      <sheetName val="Shegt6"/>
      <sheetName val="Shget7"/>
      <sheetName val="Sjeet8"/>
      <sheetName val="Sheeu15"/>
      <sheetName val="XXXYXXXX"/>
      <sheetName val="²__t4"/>
      <sheetName val="KQPTRLNgang"/>
      <sheetName val="DTCP"/>
      <sheetName val="Sh_x0003__t3"/>
      <sheetName val="MTL$-INTER"/>
      <sheetName val="Nhan cong`_x0003__.g"/>
      <sheetName val="Overview"/>
      <sheetName val="SUMMARY"/>
      <sheetName val="TRAN-TRUONG塅䕃⹌塅E(2)"/>
      <sheetName val="uniBase"/>
      <sheetName val="vniBase"/>
      <sheetName val="abcBase"/>
      <sheetName val="TRAN-TRUONG????E(2)"/>
      <sheetName val="XL4Poppy_(2?"/>
      <sheetName val="NEW-PANEL"/>
      <sheetName val="_x0000__x0000__x0000__x0000__x0000__x0000__x0000__x0000_"/>
      <sheetName val="_x0000__x0000__x0000__x0000__x0000__x0000__x0000__x0000_ (2)"/>
      <sheetName val="_x0000__x0000__x0000__x0000__x0000__x0000__x0000__x0000_ (2?"/>
      <sheetName val="DT32"/>
      <sheetName val="Truot_nen"/>
      <sheetName val="tra-vat-lieu"/>
      <sheetName val="Sheet!3"/>
      <sheetName val="²??€t4"/>
      <sheetName val="HL4Poppy"/>
      <sheetName val="Chiet_tinh_dz35"/>
      <sheetName val="_x0000__x0010_*_x0000__x0000__x0000_'"/>
      <sheetName val="chu chuong"/>
      <sheetName val="Chart1"/>
      <sheetName val="CPTNo"/>
      <sheetName val="Chi phi khac 4.3KH-CP"/>
      <sheetName val="M_x0014_C"/>
      <sheetName val="Nhatkychung"/>
      <sheetName val="Nhatkychung - cu"/>
      <sheetName val="THPD ±µ_x0008_&quot;_x0000__x0000__x0000_"/>
      <sheetName val="Luong+may"/>
      <sheetName val="Quan Ly Ban Ve TKTC"/>
      <sheetName val="CODE"/>
      <sheetName val="XL4Po`py (2?"/>
      <sheetName val="chitimc"/>
      <sheetName val="Phatsi��"/>
      <sheetName val="�_x0000__x0000_�t4"/>
      <sheetName val="�??�t4"/>
      <sheetName val="²__€t4"/>
      <sheetName val="TRAN-TRUONG____E(2)"/>
      <sheetName val="cvc"/>
      <sheetName val="N`an cgng cong"/>
      <sheetName val="DAMNEN KHONG HC"/>
      <sheetName val="DAM NEN HC"/>
      <sheetName val="�__�t4"/>
      <sheetName val="QMCT"/>
      <sheetName val="BXLDL"/>
      <sheetName val="?_x0010_*???'"/>
      <sheetName val="XL4Poppy_(2_"/>
      <sheetName val="KKKKKKKK"/>
      <sheetName val="JD"/>
      <sheetName val="XL_x005f_x0014_Poppy"/>
      <sheetName val="NHALCONGdu_x005f_x000f_ng"/>
      <sheetName val="Nha_x005f_x000e_ cong`#_.g"/>
      <sheetName val="Parem"/>
      <sheetName val="T_NG HOP VL-NC TT"/>
      <sheetName val="XL4Po`py (2_"/>
      <sheetName val="tuong"/>
      <sheetName val="XL4Po`py (2䀁"/>
      <sheetName val="nhan cong"/>
      <sheetName val="2      0"/>
      <sheetName val="________BLDG"/>
      <sheetName val="TTDN"/>
      <sheetName val="_x0000__x0000__x0000__x0000__x0000__x0000__x0000__x0000_ (2_"/>
      <sheetName val="KKKKKKKK (2)"/>
      <sheetName val="KKKKKKKK (2?"/>
      <sheetName val="KKKKKKKK (2_"/>
      <sheetName val="_x0000__x0000__x0000__x0000__x0000__x0000__x0000__x0000__(2)"/>
      <sheetName val="????????"/>
      <sheetName val="???????? (2)"/>
      <sheetName val="???????? (2?"/>
      <sheetName val="FA-LISTING"/>
      <sheetName val="@SO"/>
      <sheetName val="XN'4"/>
      <sheetName val="NHALCO_x000e_Gduong"/>
      <sheetName val="chiet tinh"/>
      <sheetName val="THPD ±µ_x0008_&quot;???"/>
      <sheetName val="Nhan_cong_cong1"/>
      <sheetName val="XL4Poppy_(2)1"/>
      <sheetName val="Nhan_cong`#/_g1"/>
      <sheetName val="PHU_XUAN1"/>
      <sheetName val="PHU_XUAN_(2)1"/>
      <sheetName val="TRAN-TRUONGXUAN_(2)1"/>
      <sheetName val="HOA_AN_(2)1"/>
      <sheetName val="XL4Poppy_(2䀁1"/>
      <sheetName val="N`an_cong_cong1"/>
      <sheetName val="TH_XL"/>
      <sheetName val="dongia_(2)"/>
      <sheetName val="THPDMoi__(2)"/>
      <sheetName val="TONG_HOP_VL-NC"/>
      <sheetName val="TONGKE3p_"/>
      <sheetName val="TH_VL,_NC,_DDHT_Thanhphuoc"/>
      <sheetName val="DON_GIA"/>
      <sheetName val="t-h_HA_THE"/>
      <sheetName val="CHITIET_VL-NC-TT_-1p"/>
      <sheetName val="TONG_HOP_VL-NC_TT"/>
      <sheetName val="CHITIET_VL-NC"/>
      <sheetName val="CHITIET_VL-NC-TT-3p"/>
      <sheetName val="KPVC-BD_"/>
      <sheetName val="Tai_khoan"/>
      <sheetName val="Sht3"/>
      <sheetName val="Nhan_cong`#__g1"/>
      <sheetName val="Tra_KS"/>
      <sheetName val="Sh?t3"/>
      <sheetName val="EIRR&gt;_2"/>
      <sheetName val="Nhan_ckng_cong"/>
      <sheetName val="1000000"/>
      <sheetName val="XL4Pop0y_(2)"/>
      <sheetName val="Nhan_cong`/_g"/>
      <sheetName val="NHANCONGduo_g"/>
      <sheetName val="HE_SO"/>
      <sheetName val="MTO_REV_2(ARMOR)"/>
      <sheetName val="Coc_32_m(Cho_mo)"/>
      <sheetName val="Sh"/>
      <sheetName val="2000000"/>
      <sheetName val="Sh_t3"/>
      <sheetName val="Nhan_cong`__g"/>
      <sheetName val="__x0010______"/>
      <sheetName val="_x0000__x0000__x0000__x0000__x0000__x0000__x0000__x0000__(2?"/>
      <sheetName val="S`eet13"/>
      <sheetName val="THPD ±µ_x0008_&quot;___"/>
      <sheetName val="Cp_10_Ln_10"/>
      <sheetName val="Ln_20"/>
      <sheetName val="EIRR_1_1"/>
      <sheetName val="EIRR_ 2"/>
      <sheetName val="EIRR_2"/>
      <sheetName val="_x0004__x0000_"/>
      <sheetName val="________ (2)"/>
      <sheetName val="________ (2_"/>
      <sheetName val="________"/>
      <sheetName val="XXX೼_x0000_XXX"/>
      <sheetName val="Input"/>
      <sheetName val="Phatsi??"/>
      <sheetName val="CHT_x0014_"/>
      <sheetName val="luong06"/>
      <sheetName val="XXX೼"/>
      <sheetName val="Phatsi__"/>
      <sheetName val="Pricing Notes"/>
      <sheetName val="MTO REV.0"/>
      <sheetName val="O-B"/>
      <sheetName val="S-B"/>
      <sheetName val="V-B"/>
      <sheetName val="²_x005f_x0000__x005f_x0000_t4"/>
      <sheetName val="bang tien luong"/>
      <sheetName val="10_x005f_x0010_00000"/>
      <sheetName val="Nhan cong`_x005f_x0003__.g"/>
      <sheetName val="Sh_x005f_x0003__x005f_x0000_t3"/>
      <sheetName val="Sh_x005f_x0003__t3"/>
      <sheetName val="Sh_x005f_x0003_"/>
      <sheetName val="2000_x005f_x0010_000"/>
      <sheetName val="²_x005f_x0000__x005f_x0000_€t4"/>
      <sheetName val="M_x005f_x0014_C"/>
      <sheetName val="�_x005f_x0000__x005f_x0000_�t4"/>
      <sheetName val="Nha_x005f_x000e_ cong`#/.g"/>
      <sheetName val="Nhan cong`_x005f_x0003_/.g"/>
      <sheetName val="Sh_x005f_x0003_?t3"/>
      <sheetName val="PCDH-KMV"/>
      <sheetName val="T.Tinh"/>
      <sheetName val="X2.xls_x0002__x0000__x0000_ND_x0002_"/>
      <sheetName val="????t4"/>
      <sheetName val="?"/>
      <sheetName val="th"/>
      <sheetName val="thag-go"/>
      <sheetName val="?__?t4"/>
      <sheetName val="GTTBA"/>
      <sheetName val="XXX೼?XXX"/>
      <sheetName val="_x0000__x0000__x0000__x0000__x0000__x0000__x0000__x0000__(2_"/>
      <sheetName val="KKKKKKKK_(2)"/>
      <sheetName val="???????? (2_"/>
      <sheetName val="????????_(2)"/>
      <sheetName val="????????_(2?"/>
      <sheetName val="XL_x005f_x005f_x005f_x0014_Poppy"/>
      <sheetName val="NHALCONGdu_x005f_x005f_x005f_x000f_ng"/>
      <sheetName val="Nha_x005f_x005f_x005f_x000e_ cong`#_.g"/>
      <sheetName val="10_x005f_x005f_x005f_x0010_00000"/>
      <sheetName val="Nhan cong`_x005f_x005f_x005f_x0003__.g"/>
      <sheetName val="²_x005f_x005f_x005f_x0000__x005f_x005f_x005f_x0000_t4"/>
      <sheetName val="Sh_x005f_x005f_x005f_x0003__x005f_x005f_x005f_x0000_t3"/>
      <sheetName val="Sh_x005f_x005f_x005f_x0003__t3"/>
      <sheetName val="Sh_x005f_x005f_x005f_x0003_"/>
      <sheetName val="2000_x005f_x005f_x005f_x0010_000"/>
      <sheetName val="²_x005f_x005f_x005f_x0000__x005f_x005f_x005f_x0000_€t4"/>
      <sheetName val="M_x005f_x005f_x005f_x0014_C"/>
      <sheetName val="�_x005f_x005f_x005f_x0000__x005f_x005f_x005f_x0000_�t4"/>
      <sheetName val="XL_x005f_x005f_x005f_x005f_x005f_x005f_x005f_x0014_Popp"/>
      <sheetName val="NHALCONGdu_x005f_x005f_x005f_x005f_x005f_x005f_x0"/>
      <sheetName val="Nha_x005f_x005f_x005f_x005f_x005f_x005f_x005f_x000e_ co"/>
      <sheetName val="10_x005f_x005f_x005f_x005f_x005f_x005f_x005f_x0010_0000"/>
      <sheetName val="Nhan cong`_x005f_x005f_x005f_x005f_x005f_x005f_x0"/>
      <sheetName val="²_x005f_x005f_x005f_x005f_x005f_x005f_x005f_x0000__x005"/>
      <sheetName val="Sh_x005f_x005f_x005f_x005f_x005f_x005f_x005f_x0003__x00"/>
      <sheetName val="Sh_x005f_x005f_x005f_x005f_x005f_x005f_x005f_x0003__t3"/>
      <sheetName val="Sh_x005f_x005f_x005f_x005f_x005f_x005f_x005f_x0003_"/>
      <sheetName val="2000_x005f_x005f_x005f_x005f_x005f_x005f_x005f_x0010_00"/>
      <sheetName val="M_x005f_x005f_x005f_x005f_x005f_x005f_x005f_x0014_C"/>
      <sheetName val="�_x005f_x005f_x005f_x005f_x005f_x005f_x005f_x0000__x005"/>
      <sheetName val="DOJGIA"/>
      <sheetName val="____t4"/>
      <sheetName val="_"/>
      <sheetName val="Shemt10"/>
      <sheetName val="Tri_bang"/>
      <sheetName val="CT_x0002__x0000_"/>
      <sheetName val="XXX೼_XXX"/>
      <sheetName val="TD"/>
      <sheetName val="[DT32.xls]Nhan cong`#/.g"/>
      <sheetName val="[DT32.xls]Nha_x000e_ cong`#/.g"/>
      <sheetName val="[DT32.xls]Nhan cong`_x0003_/.g"/>
      <sheetName val="Lç khoan LK1"/>
      <sheetName val="LME"/>
      <sheetName val="Aux"/>
      <sheetName val="Detailed"/>
      <sheetName val="_x0004_?"/>
      <sheetName val="_________(2)"/>
      <sheetName val="X2.xls_x0002_"/>
      <sheetName val="_________(2_"/>
      <sheetName val="X2.xls_x0002_??ND_x0002_"/>
      <sheetName val="[DT32.xls][DT32.xls]Nhan cong`#"/>
      <sheetName val="[DT32.xls][DT32.xls]Nha_x000e_ cong`#"/>
      <sheetName val="[DT32.xls][DT32.xls]Nhan_cong`#"/>
      <sheetName val="[DT32.xls][DT32.xls][DT32.xls]N"/>
      <sheetName val="[DT32.xls][DT32.xls]Nhan cong`_x0003_"/>
      <sheetName val="ĐM-KHAC"/>
      <sheetName val="12-XLT11"/>
      <sheetName val="12.2-TBT11"/>
      <sheetName val="8.2-TBT10"/>
      <sheetName val="14.1-TBD12"/>
      <sheetName val="6.1-TBD10"/>
      <sheetName val="10.1-TBD11"/>
      <sheetName val="nc-m"/>
      <sheetName val="[DT32.xls]Nhan_cong`#/_g"/>
      <sheetName val="[DT32.xls]Nha_cong`#/_g"/>
      <sheetName val="[DT32.xls][DT32.xls]Nha_cong`#/"/>
      <sheetName val="KHOANDC"/>
      <sheetName val="P¤To"/>
      <sheetName val="KS1"/>
      <sheetName val="KS3"/>
      <sheetName val="luong thang 13"/>
      <sheetName val="Songay LV VP"/>
      <sheetName val="GIAVLIEU"/>
      <sheetName val="KLHT"/>
      <sheetName val="N`an_cgng_cong"/>
      <sheetName val="TTDZ22"/>
      <sheetName val="Loading"/>
      <sheetName val="[DT32.xls][DT32.xls]Nha_x005f_x000e_ "/>
      <sheetName val="[DT32.xls][DT32.xls]Nhan cong`_"/>
      <sheetName val="[DT32.xls]Nha_x005f_x000e_ cong`#/.g"/>
      <sheetName val="[DT32.xls]Nhan cong`_x005f_x0003_/.g"/>
      <sheetName val="[DT32.xls]Nhan_cong`#/_g1"/>
      <sheetName val="[DT32.xls]Nhan_cong`/_g"/>
      <sheetName val="[DT32.xls][DT32.xls]Nhan_cong`/"/>
      <sheetName val="Cash Voucher"/>
      <sheetName val="OFFICE"/>
      <sheetName val="Jul"/>
      <sheetName val="Aug"/>
      <sheetName val="Sep"/>
      <sheetName val="Oct"/>
      <sheetName val="Nov"/>
      <sheetName val="Dec"/>
      <sheetName val="Jan"/>
      <sheetName val="Feb"/>
      <sheetName val="Mar"/>
      <sheetName val="Jun"/>
      <sheetName val="THKP"/>
      <sheetName val="Sh_x0003__x0000__x0000__x0000__x0000__x0000__x0000__x0000__x0000__x0000__x0000__x0001__x0000_뺔˖_x0000__x0004__x0000__x0000__x0000__x0000__x0000__x0000_ᮼ˗_x0000__x0000__x0000__x0000_"/>
      <sheetName val="SILICATE"/>
      <sheetName val="_DT32.xls_Nhan cong`#_.g"/>
      <sheetName val="_DT32.xls_Nha_x000e_ cong`#_.g"/>
      <sheetName val="_DT32.xls_Nhan_cong`#__g"/>
      <sheetName val="_DT32.xls_Nha_cong`#__g"/>
      <sheetName val="_DT32.xls_Nhan cong`_x0003__.g"/>
      <sheetName val="_DT32.xls__DT32.xls_Nhan cong`#"/>
      <sheetName val="_DT32.xls__DT32.xls_Nha_x000e_ cong`#"/>
      <sheetName val="_DT32.xls__DT32.xls_Nhan_cong`#"/>
      <sheetName val="_DT32.xls__DT32.xls_Nha_cong`#_"/>
      <sheetName val="KKKKKKKK_(2?"/>
      <sheetName val="KKKKKKKK_(2_"/>
      <sheetName val="_DT32.xls__DT32.xls_Nhan cong`_x0003_"/>
      <sheetName val="_DT32.xls__DT32.xls__DT32.xls_N"/>
      <sheetName val="_DT32.xls_Nha_x005f_x000e_ cong`#_.g"/>
      <sheetName val="_DT32.xls_Nhan cong`_x005f_x0003__.g"/>
      <sheetName val="_DT32.xls__DT32.xls_Nha_x005f_x000e_ "/>
      <sheetName val="_DT32.xls__DT32.xls_Nhan cong`_"/>
      <sheetName val="BL.A1.8-1350"/>
      <sheetName val="_x0004__"/>
      <sheetName val="chu chu²_x0000__x0000_"/>
      <sheetName val="Chart1_x0015__x0000__x0000_Chi phi khac 4.3KH-CP_x0008_"/>
      <sheetName val="Thuc thanh"/>
      <sheetName val="GTXL1"/>
      <sheetName val="DT"/>
      <sheetName val="VTTN"/>
      <sheetName val="BCDTK"/>
      <sheetName val="soktmay"/>
      <sheetName val="25D(1-10)"/>
      <sheetName val="_x005f_x0000__x005f_x0000__x005f_x0000__x005f_x0000__x0"/>
      <sheetName val="Gia vat tu"/>
      <sheetName val="LEGEND"/>
      <sheetName val="B.tra o ban"/>
      <sheetName val="????????_(2_"/>
      <sheetName val="CT_x0002_?"/>
      <sheetName val="BO 09"/>
      <sheetName val="tsc"/>
      <sheetName val="VT"/>
      <sheetName val="PTCT"/>
      <sheetName val="XL4Poppy_(2?1"/>
      <sheetName val="Chiet_tinh_dz351"/>
      <sheetName val="XL4Poppy_(2_1"/>
      <sheetName val="Chi_phi_khac_4_3KH-CP"/>
      <sheetName val="MC"/>
      <sheetName val="DAMNEN_KHONG_HC"/>
      <sheetName val="DAM_NEN_HC"/>
      <sheetName val="Nhatkychung_-_cu"/>
      <sheetName val="chu_chuong"/>
      <sheetName val="XL4Po`py_(2?"/>
      <sheetName val="CHT"/>
      <sheetName val="_(2)1"/>
      <sheetName val="Quan_Ly_Ban_Ve_TKTC"/>
      <sheetName val="*'"/>
      <sheetName val="THPD_±µ&quot;"/>
      <sheetName val="T_NG_HOP_VL-NC_TT"/>
      <sheetName val="2______0"/>
      <sheetName val="XL4Po`py_(2䀁"/>
      <sheetName val="nhan_cong"/>
      <sheetName val="CT -THVLNC"/>
      <sheetName val="MTO_REV_0"/>
      <sheetName val="XL4Po`py_(2_"/>
      <sheetName val="Nha_x005f_x000e__cong`#__g"/>
      <sheetName val="Nhan_cong`_x005f_x0003___g"/>
      <sheetName val="[DT32.xls]Nha_x005f_x000e__cong`#/_g"/>
      <sheetName val="[DT32.xls]Nhan_cong`_x005f_x0003_/_g"/>
      <sheetName val="[DT32.xls][DT32.xls]Nha_x005f_x000e__"/>
      <sheetName val="[DT32.xls][DT32.xls]Nhan_cong`_"/>
      <sheetName val="Nha_x005f_x000e__cong`#/_g"/>
      <sheetName val="Nhan_cong`_x005f_x0003_/_g"/>
      <sheetName val="PN"/>
      <sheetName val="_x005f_x0000__x005f_x0010___x005f_x0000__x005f_x0000__x"/>
      <sheetName val="THPD ±µ_x005f_x0008_&quot;_x005f_x0000__x005f_x0000__x"/>
      <sheetName val="_x005f_x0004__x005f_x0000_"/>
      <sheetName val="__x005f_x0010______"/>
      <sheetName val="THPD ±µ_x005f_x0008_&quot;"/>
      <sheetName val="_x005f_x0000__x005f_x0010_*_x005f_x0000__x005f_x0000__x"/>
      <sheetName val="?_x005f_x0010_*???'"/>
      <sheetName val="X2.xls_x0002___ND_x0002_"/>
      <sheetName val="TDinh"/>
      <sheetName val="NhanCong"/>
      <sheetName val="Config"/>
      <sheetName val="QD957"/>
      <sheetName val="MTL(AG)"/>
      <sheetName val="Sh_x0003_??????????_x0001_?뺔˖?_x0004_??????ᮼ˗????"/>
      <sheetName val="[DT32.xls][DT32.xls]Nhan_cong_2"/>
      <sheetName val="[DT32.xls][DT32.xls]Nha__cong_2"/>
      <sheetName val="CT_x0002__"/>
      <sheetName val="Nha_x005f_x005f_x005f_x000e_ cong`#/.g"/>
      <sheetName val="Sh_x005f_x005f_x005f_x0003_?t3"/>
      <sheetName val="dtxl"/>
      <sheetName val="XL_x005f_x005f_x005f_x005f_x005f_x005f_x005f_x005f_x005"/>
      <sheetName val="Sh_x005f_x005f_x005f_x005f_x005f_x005f_x005f_x005f_x005"/>
      <sheetName val="Nha_x005f_x005f_x005f_x005f_x005f_x005f_x005f_x005f_x00"/>
      <sheetName val="IBASE"/>
      <sheetName val="Sh_x005f_x005f_x005f_x005f_x005f_x005f_x005f_x0003_?t3"/>
      <sheetName val="[DT32.xls]Nha_x005f_x005f_x005f_x000e_ cong"/>
      <sheetName val="Gen."/>
      <sheetName val="ctbetong"/>
      <sheetName val="²_x005f_x005f_x005f_x005f_x005f_x005f_x005f_x005f_x005f"/>
      <sheetName val="map"/>
      <sheetName val="Nhan_cong_cong4"/>
      <sheetName val="XL4Poppy_(2)4"/>
      <sheetName val="Nhan_cong`#/_g4"/>
      <sheetName val="PHU_XUAN4"/>
      <sheetName val="PHU_XUAN_(2)4"/>
      <sheetName val="TRAN-TRUONGXUAN_(2)4"/>
      <sheetName val="HOA_AN_(2)4"/>
      <sheetName val="XL4Poppy_(2䀁4"/>
      <sheetName val="N`an_cong_cong4"/>
      <sheetName val="XL4Poppy_(2?3"/>
      <sheetName val="TH_XL3"/>
      <sheetName val="dongia_(2)3"/>
      <sheetName val="THPDMoi__(2)3"/>
      <sheetName val="TONG_HOP_VL-NC3"/>
      <sheetName val="TONGKE3p_3"/>
      <sheetName val="XL_x005f_x005f_x005f_x0014_Popp"/>
      <sheetName val="Nha_x005f_x005f_x005f_x000e_ co"/>
      <sheetName val="10_x005f_x005f_x005f_x0010_0000"/>
      <sheetName val="²_x005f_x005f_x005f_x0000__x005"/>
      <sheetName val="Sh_x005f_x005f_x005f_x0003__x00"/>
      <sheetName val="2000_x005f_x005f_x005f_x0010_00"/>
      <sheetName val="�_x005f_x005f_x005f_x0000__x005"/>
      <sheetName val="THPD ±µ_x0008_&quot;"/>
      <sheetName val="_x0004_"/>
      <sheetName val="CT_x0002_"/>
      <sheetName val="TH_VL,_NC,_DDHT_Thanhphuoc3"/>
      <sheetName val="DON_GIA3"/>
      <sheetName val="t-h_HA_THE3"/>
      <sheetName val=""/>
      <sheetName val="VH"/>
      <sheetName val="XXX_"/>
      <sheetName val="Du toan"/>
      <sheetName val="Quantity"/>
      <sheetName val="Keothep"/>
      <sheetName val="Re-bar"/>
      <sheetName val="_x005f_x0004_"/>
      <sheetName val="NHALCO_x005f_x000E_Gduong"/>
      <sheetName val="THPD ±µ_x005f_x0008_&quot;___"/>
      <sheetName val="MTO REV_2_ARMOR_"/>
      <sheetName val="tifico"/>
      <sheetName val="N(an cong`_x0003__.g"/>
      <sheetName val="PTDG-TT03"/>
      <sheetName val="5%"/>
      <sheetName val="_x0010_*?'"/>
      <sheetName val="TTVanChuyen"/>
      <sheetName val="_x0010__"/>
      <sheetName val="_(2?1"/>
      <sheetName val="_(2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refreshError="1"/>
      <sheetData sheetId="121" refreshError="1"/>
      <sheetData sheetId="122"/>
      <sheetData sheetId="123"/>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refreshError="1"/>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refreshError="1"/>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refreshError="1"/>
      <sheetData sheetId="202"/>
      <sheetData sheetId="203"/>
      <sheetData sheetId="204" refreshError="1"/>
      <sheetData sheetId="205" refreshError="1"/>
      <sheetData sheetId="206" refreshError="1"/>
      <sheetData sheetId="207" refreshError="1"/>
      <sheetData sheetId="208" refreshError="1"/>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refreshError="1"/>
      <sheetData sheetId="425" refreshError="1"/>
      <sheetData sheetId="426" refreshError="1"/>
      <sheetData sheetId="427" refreshError="1"/>
      <sheetData sheetId="428" refreshError="1"/>
      <sheetData sheetId="429" refreshError="1"/>
      <sheetData sheetId="430"/>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sheetData sheetId="541" refreshError="1"/>
      <sheetData sheetId="542" refreshError="1"/>
      <sheetData sheetId="543" refreshError="1"/>
      <sheetData sheetId="544" refreshError="1"/>
      <sheetData sheetId="545" refreshError="1"/>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refreshError="1"/>
      <sheetData sheetId="59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GDT"/>
      <sheetName val="PTCT-1"/>
      <sheetName val="matduong"/>
      <sheetName val="CONG BAN"/>
      <sheetName val="CONGTRON"/>
      <sheetName val="VUA"/>
      <sheetName val="THCM"/>
      <sheetName val="THVL-NC"/>
      <sheetName val="CPVC"/>
      <sheetName val="GVL"/>
      <sheetName val="VL"/>
      <sheetName val="NC"/>
      <sheetName val="GCMAY"/>
      <sheetName val="Cuoc 89"/>
      <sheetName val="XXVT"/>
      <sheetName val="Sheet1"/>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 val="CONS PPMU ETC"/>
      <sheetName val="SUMMARY PT E"/>
      <sheetName val="INVESTIGATIONS "/>
      <sheetName val="TRG, COMP  SUMMARY"/>
      <sheetName val="CESI"/>
      <sheetName val="RS SUMMARY"/>
      <sheetName val="Sheet7"/>
      <sheetName val="Sheet8"/>
      <sheetName val="Sheet9"/>
      <sheetName val="TRG DETAILS"/>
      <sheetName val="Sheet11"/>
      <sheetName val="DETAILED INVESTS"/>
      <sheetName val="G.VL"/>
      <sheetName val="Sheet1"/>
      <sheetName val="Sheet2"/>
      <sheetName val="Sheet4"/>
      <sheetName val="chấm cơm"/>
      <sheetName val="Sheet3"/>
      <sheetName val="Sheet5"/>
      <sheetName val="Cao độ"/>
      <sheetName val="Tai khoan"/>
      <sheetName val="DI-ESTI"/>
      <sheetName val="T11,12-2001"/>
      <sheetName val="CT01"/>
      <sheetName val="2001"/>
      <sheetName val="156nhap01"/>
      <sheetName val="§¬n gi¸ chÝnh"/>
      <sheetName val="LKVL-CK-HT-GD1"/>
      <sheetName val="TONGKE-HT"/>
      <sheetName val="Vung11"/>
      <sheetName val="CONS_PPMU_ETC"/>
      <sheetName val="SUMMARY_PT_E"/>
      <sheetName val="INVESTIGATIONS_"/>
      <sheetName val="TRG,_COMP__SUMMARY"/>
      <sheetName val="RS_SUMMARY"/>
      <sheetName val="TRG_DETAILS"/>
      <sheetName val="DETAILED_INVESTS"/>
      <sheetName val="gVL"/>
      <sheetName val="Tai_khoan"/>
      <sheetName val="GIAVLIEU"/>
      <sheetName val="VC"/>
      <sheetName val="chitiet"/>
      <sheetName val="thietbi"/>
      <sheetName val="ch?m cõm"/>
      <sheetName val="Cao ð?"/>
      <sheetName val="thao-go"/>
      <sheetName val="nhapT7"/>
      <sheetName val="TONG HOP"/>
      <sheetName val="LIET KE HANG HOA"/>
      <sheetName val="ESTI."/>
      <sheetName val="ch_m cõm"/>
      <sheetName val="Cao ð_"/>
      <sheetName val="CK KH"/>
      <sheetName val="Sheet30"/>
      <sheetName val="Cong no"/>
      <sheetName val="Sheet17"/>
      <sheetName val="Sheet10"/>
      <sheetName val="ACDI"/>
      <sheetName val="An Binh"/>
      <sheetName val="An Thinh"/>
      <sheetName val="Sheet21"/>
      <sheetName val="ANM"/>
      <sheetName val="Alhonga"/>
      <sheetName val="A Thai"/>
      <sheetName val="Baker"/>
      <sheetName val="Sheet63"/>
      <sheetName val="BDS"/>
      <sheetName val="Buu Dien HM"/>
      <sheetName val="Congaco"/>
      <sheetName val="Sheet39"/>
      <sheetName val="HD CT GTSG"/>
      <sheetName val="CTrinh GTSG"/>
      <sheetName val="Cuu Long VT2"/>
      <sheetName val="Cuu long (VT)"/>
      <sheetName val="Cuu Long (DK)"/>
      <sheetName val="Cuu Long 2"/>
      <sheetName val="Cuu Long1"/>
      <sheetName val="CD 12"/>
      <sheetName val="Daily Full"/>
      <sheetName val="Dau Nhot &amp; HC "/>
      <sheetName val="Dd a tam"/>
      <sheetName val="Det Dong A "/>
      <sheetName val="Det Kim DP"/>
      <sheetName val="Det Phong Phu "/>
      <sheetName val="HD Det Phong Phu"/>
      <sheetName val="DV NN SG"/>
      <sheetName val="Sheet25"/>
      <sheetName val="Dai Khi Tuong"/>
      <sheetName val="Dong Ya"/>
      <sheetName val="HD Dong Minh"/>
      <sheetName val="Dong Minh"/>
      <sheetName val="KS Equatorial"/>
      <sheetName val="Sheet34"/>
      <sheetName val="Duc Bon"/>
      <sheetName val="Dien Thoai Tay"/>
      <sheetName val="ERM"/>
      <sheetName val="Sheet35"/>
      <sheetName val="FCC"/>
      <sheetName val="Foster(Mai)"/>
      <sheetName val="Sheet53"/>
      <sheetName val="Foster(Ly)"/>
      <sheetName val="IBC"/>
      <sheetName val="Indo Suez"/>
      <sheetName val="Group Ama"/>
      <sheetName val="HD HMT"/>
      <sheetName val="Sheet65"/>
      <sheetName val="Hoa Mat Troi"/>
      <sheetName val="Hong Van"/>
      <sheetName val="Hieu Trung Quan"/>
      <sheetName val="Sheet29"/>
      <sheetName val="KC - PX"/>
      <sheetName val="KC VP tam"/>
      <sheetName val="KC - VP"/>
      <sheetName val="Kem Ki Do"/>
      <sheetName val="Sheet16"/>
      <sheetName val="Kinh Do (BD)"/>
      <sheetName val="Sheet61"/>
      <sheetName val="Kinh Do Q6"/>
      <sheetName val="Sheet15"/>
      <sheetName val="Kinh Do"/>
      <sheetName val="Khang Phu Cuong"/>
      <sheetName val="Lan Anh"/>
      <sheetName val="Lien Hiep"/>
      <sheetName val="Lien Chau Luc"/>
      <sheetName val="Sheet44"/>
      <sheetName val="Sheet43"/>
      <sheetName val="Sheet42"/>
      <sheetName val="Sheet23"/>
      <sheetName val="Sheet38"/>
      <sheetName val="Hoan My"/>
      <sheetName val="Mai Lan"/>
      <sheetName val="Manh Cong"/>
      <sheetName val="MOA"/>
      <sheetName val="Sheet6"/>
      <sheetName val="My pham SG"/>
      <sheetName val="Minh Thanh"/>
      <sheetName val="Sheet58"/>
      <sheetName val="MOL"/>
      <sheetName val="Nhan Ha"/>
      <sheetName val="Ngoc Bao"/>
      <sheetName val="Sheet62"/>
      <sheetName val="PARKSON"/>
      <sheetName val="PT Nong Thon"/>
      <sheetName val="Sheet28"/>
      <sheetName val="Sheet22"/>
      <sheetName val="P. Thuong Mai"/>
      <sheetName val="Phi Thanh Nha"/>
      <sheetName val="Sheet50"/>
      <sheetName val="Sheet31"/>
      <sheetName val="PV Drilling"/>
      <sheetName val="Sheet33"/>
      <sheetName val="Sheet32"/>
      <sheetName val="RMIT (Quy)"/>
      <sheetName val="RMIT (Hong)"/>
      <sheetName val="RMIT"/>
      <sheetName val="RU21"/>
      <sheetName val="Sheet51"/>
      <sheetName val="SG Speal"/>
      <sheetName val="Phu Yen"/>
      <sheetName val="Sheet41"/>
      <sheetName val="Sai Thanh"/>
      <sheetName val="Song Phat"/>
      <sheetName val="Sofitel"/>
      <sheetName val="Sojitz"/>
      <sheetName val="SMT"/>
      <sheetName val="Strong man"/>
      <sheetName val="Always"/>
      <sheetName val="Sheet57"/>
      <sheetName val="Sheet18"/>
      <sheetName val="C Thuan"/>
      <sheetName val="C Thuan (hd)"/>
      <sheetName val="C Thuan(Thuc)"/>
      <sheetName val="Sheet60"/>
      <sheetName val="Sheet59"/>
      <sheetName val="Sheet48"/>
      <sheetName val="gia HD"/>
      <sheetName val="Sheet49"/>
      <sheetName val="Thuc"/>
      <sheetName val="Sheet46"/>
      <sheetName val="So Tai Nguyen"/>
      <sheetName val="So XD 18-12"/>
      <sheetName val="Sort phong"/>
      <sheetName val="Tong"/>
      <sheetName val="So xay dung"/>
      <sheetName val="Sundance clothing"/>
      <sheetName val="Sheet20"/>
      <sheetName val="Tan Dong Phuong"/>
      <sheetName val="TangChong"/>
      <sheetName val="Tan hiep Phat"/>
      <sheetName val="Thien Phu"/>
      <sheetName val="Sheet19"/>
      <sheetName val="Sheet64"/>
      <sheetName val="Teka"/>
      <sheetName val="Sheet24"/>
      <sheetName val="Sheet27"/>
      <sheetName val="TWII Ngoc"/>
      <sheetName val="TWII Lan"/>
      <sheetName val="TWII TTNC"/>
      <sheetName val="Sheet14"/>
      <sheetName val="Thu Y TW II"/>
      <sheetName val="TK 21"/>
      <sheetName val="Thong Thai"/>
      <sheetName val="TM Ceramic"/>
      <sheetName val="tongyuangtam"/>
      <sheetName val="Tong Yuang"/>
      <sheetName val="Truong CDKTDN"/>
      <sheetName val="Hoi (a)"/>
      <sheetName val=" Hoi"/>
      <sheetName val=" Nga"/>
      <sheetName val="TV Dau Khí"/>
      <sheetName val="Sheet37"/>
      <sheetName val="Sheet36"/>
      <sheetName val="UBND P7Q3"/>
      <sheetName val="UBND P6 Q3"/>
      <sheetName val="Sheet47"/>
      <sheetName val="UBND P7Q10"/>
      <sheetName val="Unza (TDT)"/>
      <sheetName val="UNZA (Thai)"/>
      <sheetName val="UNZA (Thao) op"/>
      <sheetName val="UP Gas"/>
      <sheetName val="51-53 VVT"/>
      <sheetName val="Sheet13"/>
      <sheetName val="Vision 2"/>
      <sheetName val="Vision 1"/>
      <sheetName val="HD Viet Dung"/>
      <sheetName val="Viet Dung"/>
      <sheetName val="Sheet12"/>
      <sheetName val="Viet Duc"/>
      <sheetName val="VEIC"/>
      <sheetName val="Sheet55"/>
      <sheetName val="Sheet56"/>
      <sheetName val="Sheet54"/>
      <sheetName val="Sheet40"/>
      <sheetName val="Sheet45"/>
      <sheetName val="Vigawell"/>
      <sheetName val="Vinh Phat"/>
      <sheetName val="VLC"/>
      <sheetName val="Thuc Yamato"/>
      <sheetName val="HD Yamato"/>
      <sheetName val="XD CT"/>
      <sheetName val="L. Viet"/>
      <sheetName val="Kienthanh"/>
      <sheetName val="OHKI Corp."/>
      <sheetName val="PCC"/>
      <sheetName val="Pacific Queen"/>
      <sheetName val="Quoc Luat"/>
      <sheetName val="Sea Road"/>
      <sheetName val="Tan Nhat Thanh"/>
      <sheetName val="Thinh Long "/>
      <sheetName val="Sheet52"/>
      <sheetName val="Sheet26"/>
      <sheetName val="Tong 6"/>
      <sheetName val="Toyo VN"/>
      <sheetName val="Toan Thinh Phat"/>
      <sheetName val="XD 9"/>
      <sheetName val="Huu Phong"/>
      <sheetName val="Bich Hang"/>
      <sheetName val="TRUONG LTHG"/>
      <sheetName val="00000000"/>
      <sheetName val="Payroll"/>
      <sheetName val="M 67"/>
      <sheetName val="IBASE"/>
      <sheetName val="切割 MTL"/>
      <sheetName val="_x0000__x0000__x0000__x0000__x0000__x0000__x0000__x0000_"/>
      <sheetName val="PTDG"/>
      <sheetName val="ESTI_"/>
      <sheetName val="DI_ESTI"/>
      <sheetName val="May"/>
      <sheetName val="Chiet tinh dz35"/>
      <sheetName val="BM"/>
      <sheetName val="SP10"/>
      <sheetName val="G_VL"/>
      <sheetName val="chấm_cơm"/>
      <sheetName val="Cao_độ"/>
      <sheetName val="sat"/>
      <sheetName val="ptvt"/>
      <sheetName val="CHITIET VL-NC"/>
      <sheetName val="lam-moi"/>
      <sheetName val="MTP"/>
      <sheetName val="DT-chi tiet"/>
      <sheetName val="ch?m com"/>
      <sheetName val="Cao d?"/>
      <sheetName val="ch_m com"/>
      <sheetName val="Cao d_"/>
      <sheetName val=""/>
    </sheetNames>
    <sheetDataSet>
      <sheetData sheetId="0" refreshError="1">
        <row r="31">
          <cell r="C31" t="b">
            <v>1</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Blad2"/>
      <sheetName val="Blad3"/>
      <sheetName val="XL4Poppy"/>
    </sheetNames>
    <sheetDataSet>
      <sheetData sheetId="0"/>
      <sheetData sheetId="1"/>
      <sheetData sheetId="2"/>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rph"/>
      <sheetName val="gVL"/>
      <sheetName val="dtoan"/>
      <sheetName val="dtoan -ctiet"/>
      <sheetName val="dt-kphi"/>
      <sheetName val="dt-kphi (2)"/>
      <sheetName val="dt-kphi-ctiet"/>
      <sheetName val="bth-kphi"/>
      <sheetName val="XL4Poppy"/>
      <sheetName val="KluongKm2,4"/>
      <sheetName val="B.cao"/>
      <sheetName val="T.tiet"/>
      <sheetName val="T.N"/>
      <sheetName val="00000000"/>
      <sheetName val="YEU TO CONG"/>
      <sheetName val="TD 3DIEM"/>
      <sheetName val="TD 2DIEM"/>
      <sheetName val="XL4Test5"/>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1"/>
      <sheetName val="00000002"/>
      <sheetName val="Congty"/>
      <sheetName val="VPPN"/>
      <sheetName val="XN74"/>
      <sheetName val="XN54"/>
      <sheetName val="XN33"/>
      <sheetName val="NK96"/>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Sheet2"/>
      <sheetName val="dn"/>
      <sheetName val="DU TOAN"/>
      <sheetName val="CHI TIET"/>
      <sheetName val="KLnt"/>
      <sheetName val="PHAN TICH"/>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
      <sheetName val="may"/>
      <sheetName val="Vatlieu cau"/>
      <sheetName val="cau DS11"/>
      <sheetName val="cau DS12"/>
      <sheetName val="THCDS12"/>
      <sheetName val="dgcau"/>
      <sheetName val="THCDS11"/>
      <sheetName val="DGCT"/>
      <sheetName val="DGCong"/>
      <sheetName val="Vatlieu"/>
      <sheetName val="nhancong"/>
      <sheetName val="KL"/>
      <sheetName val="ptvl0-1"/>
      <sheetName val="0-1"/>
      <sheetName val="ptvl4-5"/>
      <sheetName val="4-5"/>
      <sheetName val="ptvl3-4"/>
      <sheetName val="3-4"/>
      <sheetName val="ptvl2-3"/>
      <sheetName val="2-3"/>
      <sheetName val="vlcong"/>
      <sheetName val="ptvl1-2"/>
      <sheetName val="1-2"/>
      <sheetName val="TO HUNG"/>
      <sheetName val="CONGNHAN NE"/>
      <sheetName val="XINGUYEP"/>
      <sheetName val="TH331"/>
      <sheetName val="dt-iphi"/>
      <sheetName val="ìtoan"/>
      <sheetName val="Kluong"/>
      <sheetName val="Giatri"/>
      <sheetName val="Sheet3 (2)"/>
      <sheetName val="PL tham dinh"/>
      <sheetName val="THDT"/>
      <sheetName val="KSTK"/>
      <sheetName val="DTCT"/>
      <sheetName val="PTVL"/>
      <sheetName val="Bu VC"/>
      <sheetName val="luong"/>
      <sheetName val="PTDG"/>
      <sheetName val="40000000"/>
      <sheetName val="50000000"/>
      <sheetName val="60000000"/>
      <sheetName val="70000000"/>
      <sheetName val="80000000"/>
      <sheetName val="90000000"/>
      <sheetName val="a0000000"/>
      <sheetName val="rph (2)"/>
      <sheetName val="dap"/>
      <sheetName val="gpmb"/>
      <sheetName val="dt-kphi-iso-tong"/>
      <sheetName val="dt-kphi-iso-ctiet"/>
      <sheetName val="gia"/>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tra-vat-lieu"/>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Sheet_x0001_1"/>
      <sheetName val="FPPN"/>
      <sheetName val="CHI_x0000_TIET"/>
      <sheetName val="Don gia chi tiet"/>
      <sheetName val="Du thau"/>
      <sheetName val="Tro giup"/>
      <sheetName val="P3-PanAn-Factored"/>
      <sheetName val="bao cao ngay 13-02"/>
      <sheetName val="CBG"/>
      <sheetName val="NhapSl"/>
      <sheetName val="Nluc"/>
      <sheetName val="Tohop"/>
      <sheetName val="KT_Tthan"/>
      <sheetName val="Tra_TTTD"/>
      <sheetName val="DGCT_x0006_"/>
      <sheetName val="Nhap don gia VL dia _x0003__x0000_uong"/>
      <sheetName val="ESTI."/>
      <sheetName val="DI-ESTI"/>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2"/>
      <sheetName val="T3"/>
      <sheetName val="T4"/>
      <sheetName val="T5"/>
      <sheetName val="T6"/>
      <sheetName val="T7"/>
      <sheetName val="T8"/>
      <sheetName val="T9"/>
      <sheetName val="T10"/>
      <sheetName val="T11"/>
      <sheetName val="T12"/>
      <sheetName val="t1.3"/>
      <sheetName val="HK1"/>
      <sheetName val="HK2"/>
      <sheetName val="CANAM"/>
      <sheetName val="dam"/>
      <sheetName val="Mocantho"/>
      <sheetName val="MoQL91"/>
      <sheetName val="tru"/>
      <sheetName val="dg"/>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GiaVL"/>
      <sheetName val="TT_35NH"/>
      <sheetName val="She_x0000_t9"/>
      <sheetName val="`u lun"/>
      <sheetName val="PTCT"/>
      <sheetName val="SPL4"/>
      <sheetName val="coc duc"/>
      <sheetName val="sut&lt;1 0"/>
      <sheetName val="nhan cong"/>
      <sheetName val="ctTBA"/>
      <sheetName val="ktduong"/>
      <sheetName val="cu"/>
      <sheetName val="KTcau2004"/>
      <sheetName val="KT2004XL#moi"/>
      <sheetName val="denbu"/>
      <sheetName val="thop"/>
      <sheetName val="Du_lieu"/>
      <sheetName val="Nhap don gia VL dia _x0003_"/>
      <sheetName val="CHI"/>
      <sheetName val="Khu xu ly nuoc THiep-XD"/>
      <sheetName val="Box-Girder"/>
      <sheetName val="dv-kphi-cviet"/>
      <sheetName val="bvh-kphi"/>
      <sheetName val="PCCPCHUNG CHO CAC DTUONG"/>
      <sheetName val="Piers of Main Flyower (1)"/>
      <sheetName val="tuong"/>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IBASE"/>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TN"/>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ier"/>
      <sheetName val="Pile"/>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coctuatrenda"/>
      <sheetName val="[dtTKKT-98-106.xlsၝTHCDS11"/>
      <sheetName val="[dtTKKT-98-106.xls?THCDS11"/>
      <sheetName val="Giai trinh"/>
      <sheetName val="GTGT"/>
      <sheetName val="Mua vao TT"/>
      <sheetName val="Mua vao GTGT"/>
      <sheetName val="Bra"/>
      <sheetName val="BC HDon"/>
      <sheetName val="BC HDon Qui"/>
      <sheetName val="KE KHAI HDONG"/>
      <sheetName val="Recovered_Sheet1"/>
      <sheetName val="Recovered_Sheet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T²_x0000__x0000_8-49"/>
      <sheetName val="Thuc thanh"/>
      <sheetName val="Don gia"/>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B_cao"/>
      <sheetName val="T_tiet"/>
      <sheetName val="T_N"/>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THKL_nghiemthu"/>
      <sheetName val="DTCTtaluy_(2)"/>
      <sheetName val="KLDGTT&lt;120%_(2)"/>
      <sheetName val="TH_(2)"/>
      <sheetName val="nhan_cong"/>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CDPS"/>
      <sheetName val="Giathanh1m3BT"/>
      <sheetName val="S²_x0000__x0000_2"/>
      <sheetName val="INV"/>
      <sheetName val="XXXXXXX2"/>
      <sheetName val="XXXXXXX3"/>
      <sheetName val="XXXXXXX4"/>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THANG1_2004"/>
      <sheetName val="QBINH"/>
      <sheetName val="QTRI"/>
      <sheetName val="HUE"/>
      <sheetName val="DNANG"/>
      <sheetName val="QNAM"/>
      <sheetName val="QNGAI"/>
      <sheetName val="BDINH"/>
      <sheetName val="PYEN"/>
      <sheetName val="DothiP1"/>
      <sheetName val="KL thanh toan-Xuan Dao"/>
      <sheetName val="Don_gia_chi_tiet"/>
      <sheetName val="Du_thau"/>
      <sheetName val="Tro_giup"/>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0000000!"/>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KHOA"/>
      <sheetName val="thso sanh"/>
      <sheetName val="dutoan"/>
      <sheetName val="dtk490-491(PAI)"/>
      <sheetName val="dtk490-491(PAII)"/>
      <sheetName val="DG "/>
      <sheetName val="general"/>
      <sheetName val="Main Road"/>
      <sheetName val="DO AM DT"/>
      <sheetName val="tong hop"/>
      <sheetName val="phan tich DG"/>
      <sheetName val="gia vat lieu"/>
      <sheetName val="gia xe may"/>
      <sheetName val="gia nhan cong"/>
      <sheetName val="Goc Dien"/>
      <sheetName val="QTDien"/>
      <sheetName val="THKP"/>
      <sheetName val="QTNuoc"/>
      <sheetName val="DTnuoc"/>
      <sheetName val="DT dien"/>
      <sheetName val="QTCSet"/>
      <sheetName val="TBI+NUOC "/>
      <sheetName val="Dien"/>
      <sheetName val="TBIWC"/>
      <sheetName val="TBI nuoc"/>
      <sheetName val="MTL$-INTER"/>
      <sheetName val="PHAN DS 22 KV"/>
      <sheetName val="Gioi thieu"/>
      <sheetName val="DG 11"/>
      <sheetName val="Tien luong"/>
      <sheetName val="Kinh phi "/>
      <sheetName val="VC"/>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Qheet1"/>
      <sheetName val="DE "/>
      <sheetName val="Đoàn Vay Tiền"/>
      <sheetName val="Nợ Đoàn"/>
      <sheetName val="Sum"/>
      <sheetName val="Chart1"/>
      <sheetName val="phùn tich DG"/>
      <sheetName val="hieuchinh30.11"/>
      <sheetName val="Bcaonhanh"/>
      <sheetName val="chitieth.chinh"/>
      <sheetName val="trinhEVN29.8"/>
      <sheetName val="BANGTRA"/>
      <sheetName val="Tinh truoc VAT"/>
      <sheetName val="CP khaosat(Congtinh)"/>
      <sheetName val="CP khaosat(tuyettinh)"/>
      <sheetName val="MTO REV.0"/>
      <sheetName val="C.noTX01"/>
      <sheetName val="T.HopCNo"/>
      <sheetName val="THCNoATrung"/>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lt-tl"/>
      <sheetName val="px3-tl"/>
      <sheetName val="px1-tl"/>
      <sheetName val="vp-tl"/>
      <sheetName val="px2,tb-tl"/>
      <sheetName val="th-qt"/>
      <sheetName val="bqt"/>
      <sheetName val="tl-khovt"/>
      <sheetName val="dtkhovt"/>
      <sheetName val="Sheet17"/>
      <sheetName val="Tai trong"/>
      <sheetName val="Pile-Br-Capacity"/>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Breakdown bill"/>
      <sheetName val="Breakdown 2"/>
      <sheetName val="TTTram"/>
      <sheetName val="dtxl"/>
      <sheetName val="dtk486"/>
      <sheetName val="Gia vat tu"/>
      <sheetName val="GIADINH+TKCNHAN"/>
      <sheetName val="cn"/>
      <sheetName val="110104"/>
      <sheetName val="160104"/>
      <sheetName val="260104"/>
      <sheetName val="040204"/>
      <sheetName val="130204"/>
      <sheetName val="230204"/>
      <sheetName val="OANH TDTKAH"/>
      <sheetName val="AHUY TKVP"/>
      <sheetName val="AHUYTKDQ"/>
      <sheetName val="sq"/>
      <sheetName val="Temp"/>
      <sheetName val="G2G3_CDR_Dim"/>
      <sheetName val="G2_System_Inputs"/>
      <sheetName val="G2_TDT_Input"/>
      <sheetName val="G2_TDT_Advanced"/>
      <sheetName val="G2G3_GGSN_WC"/>
      <sheetName val="G3_System_Inputs"/>
      <sheetName val="G3_TDT_Input"/>
      <sheetName val="THKD"/>
      <sheetName val="DG 285"/>
      <sheetName val="DG  286"/>
      <sheetName val="DG 85"/>
      <sheetName val="DG 89"/>
      <sheetName val="DG THIET BI"/>
      <sheetName val="DGVCTC 285"/>
      <sheetName val="dtk490_491(PAI "/>
      <sheetName val="pc"/>
      <sheetName val="pt"/>
      <sheetName val="111"/>
      <sheetName val="th thu chi"/>
      <sheetName val="tam ung"/>
      <sheetName val="Quantity"/>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Ref"/>
      <sheetName val="KKKKKKKK"/>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DS-Thuong 6T dau"/>
      <sheetName val="hieuchinh30_11"/>
      <sheetName val="DM-7606"/>
      <sheetName val="DC_Q.1109"/>
      <sheetName val="DC_Q.1110"/>
      <sheetName val="DC_Q.1111"/>
      <sheetName val="DC_Q.1112"/>
      <sheetName val="DC_Q.1113"/>
      <sheetName val="CTHTchýa TTn_ib_"/>
      <sheetName val="Thang 4"/>
      <sheetName val="Sheet!0"/>
      <sheetName val="BOQ-1"/>
      <sheetName val="gia vat_lieu"/>
      <sheetName val="h,"/>
      <sheetName val="Wall"/>
      <sheetName val="SL CAN THIET"/>
      <sheetName val="chi tiet dz 22kv"/>
      <sheetName val="PHAN DAY DAN CACH DIEN DZ 22 KV"/>
      <sheetName val="Tong hop DZ 22"/>
      <sheetName val="DG VC VT 36"/>
      <sheetName val="VCDD DZ 22"/>
      <sheetName val="Btchlech DZ 22"/>
      <sheetName val="dinh muc C DZ 3285"/>
      <sheetName val="TT DM C DZ 3285"/>
      <sheetName val="GTVC 1M3 BT DZ 22"/>
      <sheetName val="DGCLVC3285"/>
      <sheetName val="T T CL VC DZ 22"/>
      <sheetName val="DG vat tu"/>
      <sheetName val="THI NGHIEM"/>
      <sheetName val="khobai"/>
      <sheetName val="tobia22KV"/>
      <sheetName val="Ksp"/>
      <sheetName val="cpdb"/>
      <sheetName val="th dz&amp;tba"/>
      <sheetName val="CHITIET 0.4 KV"/>
      <sheetName val="PHAN DAY DAN CACH DIEN DZ 0.4 K"/>
      <sheetName val=" tong hop rieng o.4 KV"/>
      <sheetName val="VCDD DZ 0.4 KV"/>
      <sheetName val="Chenh lech 0.4 KV"/>
      <sheetName val="THI NGHIEM DZ 0.4 KV"/>
      <sheetName val="to bia 0.4 KV"/>
      <sheetName val="chi tiet TBA "/>
      <sheetName val="PHAN DIEN TBA "/>
      <sheetName val="bu chenh lech tram bien ap "/>
      <sheetName val="tieuhaoVT DZ 22"/>
      <sheetName val="TIEUHAOVT0.4KV"/>
      <sheetName val="vc vat tu CHUNG"/>
      <sheetName val="trungchuyen c"/>
      <sheetName val="Don gia trung chuyen c"/>
      <sheetName val="CLVCTC DZ 22"/>
      <sheetName val="cap dat dao"/>
      <sheetName val="TONG KE DZ 22 KV"/>
      <sheetName val="TONG KE DZ 0.4 KV"/>
      <sheetName val="kl tt"/>
      <sheetName val="chitietdatdao"/>
      <sheetName val="KHOI LUONG XA"/>
      <sheetName val="TT DM C 3283"/>
      <sheetName val="dinh muc C DZ 328耵"/>
      <sheetName val="TONG KE DZ 0_4 KV"/>
      <sheetName val="Bia TQT"/>
      <sheetName val="dinh muc C DZ 328?"/>
      <sheetName val="CHITIET VL-NC-TT-3p"/>
      <sheetName val="VCV-BE-TONG"/>
      <sheetName val="dinh muc C DZ 328_"/>
      <sheetName val="TL rieng"/>
      <sheetName val="chi tiet TBA"/>
      <sheetName val="GT_x0016_C 1M3 BT DZ 22"/>
      <sheetName val="TSO_CHUNG"/>
      <sheetName val="Sat tron"/>
      <sheetName val="TienLuong"/>
      <sheetName val="M 67"/>
      <sheetName val="DONVI"/>
      <sheetName val="TH VL, NC, DDHT Thanhphuoc"/>
      <sheetName val="Bang TH"/>
      <sheetName val="TTgia"/>
      <sheetName val="BTN min"/>
      <sheetName val="BTN tho"/>
      <sheetName val="DATA"/>
      <sheetName val="DIALOG"/>
      <sheetName val="Macro1"/>
      <sheetName val="EIRR&gt;1&lt;1"/>
      <sheetName val="EIRR&gt; 2"/>
      <sheetName val="EIRR&lt;2"/>
      <sheetName val="DONVIBAN"/>
      <sheetName val="NGUON"/>
      <sheetName val="Bang chiet tinh TBA"/>
    </sheetNames>
    <sheetDataSet>
      <sheetData sheetId="0" refreshError="1"/>
      <sheetData sheetId="1" refreshError="1"/>
      <sheetData sheetId="2" refreshError="1"/>
      <sheetData sheetId="3"/>
      <sheetData sheetId="4" refreshError="1"/>
      <sheetData sheetId="5" refreshError="1">
        <row r="10">
          <cell r="Q10">
            <v>58000</v>
          </cell>
        </row>
        <row r="23">
          <cell r="Q23">
            <v>4340</v>
          </cell>
        </row>
      </sheetData>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sheetData sheetId="194"/>
      <sheetData sheetId="195" refreshError="1"/>
      <sheetData sheetId="196" refreshError="1"/>
      <sheetData sheetId="197" refreshError="1"/>
      <sheetData sheetId="198" refreshError="1"/>
      <sheetData sheetId="199" refreshError="1"/>
      <sheetData sheetId="200" refreshError="1"/>
      <sheetData sheetId="20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refreshError="1"/>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sheetData sheetId="273"/>
      <sheetData sheetId="274"/>
      <sheetData sheetId="275"/>
      <sheetData sheetId="276"/>
      <sheetData sheetId="277" refreshError="1"/>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refreshError="1"/>
      <sheetData sheetId="327" refreshError="1"/>
      <sheetData sheetId="328" refreshError="1"/>
      <sheetData sheetId="329"/>
      <sheetData sheetId="330" refreshError="1"/>
      <sheetData sheetId="331" refreshError="1"/>
      <sheetData sheetId="332" refreshError="1"/>
      <sheetData sheetId="333"/>
      <sheetData sheetId="334"/>
      <sheetData sheetId="335" refreshError="1"/>
      <sheetData sheetId="336" refreshError="1"/>
      <sheetData sheetId="337"/>
      <sheetData sheetId="338"/>
      <sheetData sheetId="339"/>
      <sheetData sheetId="340"/>
      <sheetData sheetId="341" refreshError="1"/>
      <sheetData sheetId="342"/>
      <sheetData sheetId="343" refreshError="1"/>
      <sheetData sheetId="344"/>
      <sheetData sheetId="345"/>
      <sheetData sheetId="346" refreshError="1"/>
      <sheetData sheetId="347" refreshError="1"/>
      <sheetData sheetId="348" refreshError="1"/>
      <sheetData sheetId="349" refreshError="1"/>
      <sheetData sheetId="350"/>
      <sheetData sheetId="35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sheetData sheetId="387" refreshError="1"/>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sheetData sheetId="400" refreshError="1"/>
      <sheetData sheetId="401"/>
      <sheetData sheetId="402"/>
      <sheetData sheetId="403"/>
      <sheetData sheetId="404"/>
      <sheetData sheetId="405" refreshError="1"/>
      <sheetData sheetId="406" refreshError="1"/>
      <sheetData sheetId="407"/>
      <sheetData sheetId="408"/>
      <sheetData sheetId="409"/>
      <sheetData sheetId="410" refreshError="1"/>
      <sheetData sheetId="411" refreshError="1"/>
      <sheetData sheetId="412" refreshError="1"/>
      <sheetData sheetId="413" refreshError="1"/>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refreshError="1"/>
      <sheetData sheetId="457"/>
      <sheetData sheetId="458"/>
      <sheetData sheetId="459"/>
      <sheetData sheetId="460" refreshError="1"/>
      <sheetData sheetId="461" refreshError="1"/>
      <sheetData sheetId="462"/>
      <sheetData sheetId="463" refreshError="1"/>
      <sheetData sheetId="464"/>
      <sheetData sheetId="465"/>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sheetData sheetId="534" refreshError="1"/>
      <sheetData sheetId="535" refreshError="1"/>
      <sheetData sheetId="536" refreshError="1"/>
      <sheetData sheetId="537"/>
      <sheetData sheetId="538"/>
      <sheetData sheetId="539"/>
      <sheetData sheetId="540"/>
      <sheetData sheetId="541"/>
      <sheetData sheetId="542"/>
      <sheetData sheetId="543"/>
      <sheetData sheetId="544" refreshError="1"/>
      <sheetData sheetId="545"/>
      <sheetData sheetId="546"/>
      <sheetData sheetId="547" refreshError="1"/>
      <sheetData sheetId="548"/>
      <sheetData sheetId="549"/>
      <sheetData sheetId="550"/>
      <sheetData sheetId="551"/>
      <sheetData sheetId="552"/>
      <sheetData sheetId="553"/>
      <sheetData sheetId="554" refreshError="1"/>
      <sheetData sheetId="555"/>
      <sheetData sheetId="556"/>
      <sheetData sheetId="557" refreshError="1"/>
      <sheetData sheetId="558" refreshError="1"/>
      <sheetData sheetId="559" refreshError="1"/>
      <sheetData sheetId="560"/>
      <sheetData sheetId="561" refreshError="1"/>
      <sheetData sheetId="562"/>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refreshError="1"/>
      <sheetData sheetId="612" refreshError="1"/>
      <sheetData sheetId="613"/>
      <sheetData sheetId="614" refreshError="1"/>
      <sheetData sheetId="615"/>
      <sheetData sheetId="616" refreshError="1"/>
      <sheetData sheetId="617"/>
      <sheetData sheetId="618" refreshError="1"/>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sheetData sheetId="629"/>
      <sheetData sheetId="630" refreshError="1"/>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refreshError="1"/>
      <sheetData sheetId="648" refreshError="1"/>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refreshError="1"/>
      <sheetData sheetId="695"/>
      <sheetData sheetId="696"/>
      <sheetData sheetId="697"/>
      <sheetData sheetId="698" refreshError="1"/>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refreshError="1"/>
      <sheetData sheetId="714" refreshError="1"/>
      <sheetData sheetId="715" refreshError="1"/>
      <sheetData sheetId="716" refreshError="1"/>
      <sheetData sheetId="717"/>
      <sheetData sheetId="718"/>
      <sheetData sheetId="719" refreshError="1"/>
      <sheetData sheetId="720"/>
      <sheetData sheetId="721"/>
      <sheetData sheetId="722"/>
      <sheetData sheetId="723"/>
      <sheetData sheetId="724"/>
      <sheetData sheetId="725"/>
      <sheetData sheetId="726"/>
      <sheetData sheetId="727"/>
      <sheetData sheetId="728"/>
      <sheetData sheetId="729"/>
      <sheetData sheetId="730" refreshError="1"/>
      <sheetData sheetId="731" refreshError="1"/>
      <sheetData sheetId="732" refreshError="1"/>
      <sheetData sheetId="733" refreshError="1"/>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sheetData sheetId="756"/>
      <sheetData sheetId="757"/>
      <sheetData sheetId="758"/>
      <sheetData sheetId="759"/>
      <sheetData sheetId="760"/>
      <sheetData sheetId="761"/>
      <sheetData sheetId="762"/>
      <sheetData sheetId="763"/>
      <sheetData sheetId="764"/>
      <sheetData sheetId="765"/>
      <sheetData sheetId="766"/>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sheetData sheetId="787"/>
      <sheetData sheetId="788"/>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refreshError="1"/>
      <sheetData sheetId="804"/>
      <sheetData sheetId="805"/>
      <sheetData sheetId="806"/>
      <sheetData sheetId="807"/>
      <sheetData sheetId="808"/>
      <sheetData sheetId="809"/>
      <sheetData sheetId="810"/>
      <sheetData sheetId="811"/>
      <sheetData sheetId="812"/>
      <sheetData sheetId="813"/>
      <sheetData sheetId="814"/>
      <sheetData sheetId="815" refreshError="1"/>
      <sheetData sheetId="816" refreshError="1"/>
      <sheetData sheetId="817"/>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sheetData sheetId="827" refreshError="1"/>
      <sheetData sheetId="828" refreshError="1"/>
      <sheetData sheetId="829" refreshError="1"/>
      <sheetData sheetId="830" refreshError="1"/>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refreshError="1"/>
      <sheetData sheetId="876" refreshError="1"/>
      <sheetData sheetId="877" refreshError="1"/>
      <sheetData sheetId="878" refreshError="1"/>
      <sheetData sheetId="879" refreshError="1"/>
      <sheetData sheetId="880" refreshError="1"/>
      <sheetData sheetId="881" refreshError="1"/>
      <sheetData sheetId="882"/>
      <sheetData sheetId="883" refreshError="1"/>
      <sheetData sheetId="884" refreshError="1"/>
      <sheetData sheetId="885" refreshError="1"/>
      <sheetData sheetId="886" refreshError="1"/>
      <sheetData sheetId="887" refreshError="1"/>
      <sheetData sheetId="888">
        <row r="19">
          <cell r="J19">
            <v>102751598</v>
          </cell>
        </row>
      </sheetData>
      <sheetData sheetId="889"/>
      <sheetData sheetId="890"/>
      <sheetData sheetId="891"/>
      <sheetData sheetId="892"/>
      <sheetData sheetId="893"/>
      <sheetData sheetId="894"/>
      <sheetData sheetId="895"/>
      <sheetData sheetId="896" refreshError="1"/>
      <sheetData sheetId="897" refreshError="1"/>
      <sheetData sheetId="898" refreshError="1"/>
      <sheetData sheetId="899" refreshError="1"/>
      <sheetData sheetId="900" refreshError="1"/>
      <sheetData sheetId="90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
      <sheetName val="cong"/>
      <sheetName val="vua"/>
      <sheetName val="dtoan"/>
      <sheetName val="goithau-so4"/>
      <sheetName val="tkp"/>
      <sheetName val="luong-NII"/>
      <sheetName val="luong-NIII"/>
      <sheetName val="may"/>
      <sheetName val="nen"/>
      <sheetName val="mat"/>
      <sheetName val="cau"/>
      <sheetName val="DT sua cau"/>
      <sheetName val="dtctiet"/>
      <sheetName val="th-tbo"/>
      <sheetName val="Sheet2"/>
      <sheetName val="atgt"/>
      <sheetName val="dtct-dbgt"/>
      <sheetName val="cpxd"/>
      <sheetName val="cpxd-dbgt"/>
      <sheetName val="thcp"/>
      <sheetName val="BO"/>
      <sheetName val="QMCT"/>
      <sheetName val="nc-m"/>
    </sheetNames>
    <sheetDataSet>
      <sheetData sheetId="0" refreshError="1">
        <row r="10">
          <cell r="N10">
            <v>121079.70000000001</v>
          </cell>
        </row>
        <row r="11">
          <cell r="N11">
            <v>84111.3</v>
          </cell>
        </row>
        <row r="15">
          <cell r="N15">
            <v>36811.950000000004</v>
          </cell>
        </row>
        <row r="19">
          <cell r="N19">
            <v>4984.3500000000004</v>
          </cell>
        </row>
        <row r="20">
          <cell r="N20">
            <v>5313</v>
          </cell>
        </row>
        <row r="21">
          <cell r="N21">
            <v>4492.95</v>
          </cell>
        </row>
        <row r="25">
          <cell r="N25">
            <v>9163.35</v>
          </cell>
        </row>
        <row r="29">
          <cell r="N29">
            <v>9545.5500000000011</v>
          </cell>
        </row>
        <row r="38">
          <cell r="N38">
            <v>9163.35</v>
          </cell>
        </row>
        <row r="39">
          <cell r="N39">
            <v>775.95</v>
          </cell>
        </row>
        <row r="40">
          <cell r="N40">
            <v>5536.6500000000005</v>
          </cell>
        </row>
        <row r="41">
          <cell r="N41">
            <v>620.55000000000007</v>
          </cell>
        </row>
        <row r="48">
          <cell r="N48">
            <v>7636.6500000000005</v>
          </cell>
        </row>
        <row r="49">
          <cell r="N49">
            <v>1364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SL dau tien"/>
      <sheetName val="ToMat"/>
      <sheetName val="th CT"/>
      <sheetName val="TH"/>
      <sheetName val="bia22KV"/>
      <sheetName val="TH dz 22"/>
      <sheetName val="vt 22"/>
      <sheetName val="chi tiet dz 22 kv"/>
      <sheetName val="TNGHIEM 22"/>
      <sheetName val="Chlech -22"/>
      <sheetName val="VCDD_22"/>
      <sheetName val="Bia 0,4"/>
      <sheetName val="Th 0,4"/>
      <sheetName val="VT ds 0,4"/>
      <sheetName val="CHITIET 0.4 KV"/>
      <sheetName val="TNGHIEM 0,4"/>
      <sheetName val="Ch lech -0,4"/>
      <sheetName val="VCDD_0.4"/>
      <sheetName val="Bia TBA"/>
      <sheetName val="Bia 15"/>
      <sheetName val="TH 15"/>
      <sheetName val="Bia 25"/>
      <sheetName val="TH 25"/>
      <sheetName val="Bia 31,5"/>
      <sheetName val="TH 31,5"/>
      <sheetName val="Bia 50"/>
      <sheetName val="TH 50"/>
      <sheetName val="Bia 75"/>
      <sheetName val="TH 75"/>
      <sheetName val="Bia  100"/>
      <sheetName val="TH 100"/>
      <sheetName val="Bia  160"/>
      <sheetName val="TH 160"/>
      <sheetName val="DLC DIEN AP"/>
      <sheetName val="VT_TB TBA"/>
      <sheetName val="chi tiet TBA"/>
      <sheetName val="VCDD_TBA"/>
      <sheetName val="DINHMUC_KSDC"/>
      <sheetName val="DINHMUC_KSDH"/>
      <sheetName val="chiet tinh"/>
      <sheetName val="HSDC GOC"/>
      <sheetName val="HS Dia ban"/>
      <sheetName val="HSKVUC"/>
      <sheetName val="DGVCTC 67"/>
      <sheetName val="T T CL VC DZ 22"/>
      <sheetName val="DLNS"/>
      <sheetName val="LP-BTC"/>
      <sheetName val="SLVC TBA"/>
      <sheetName val="SLVC-22"/>
      <sheetName val="DM 67"/>
      <sheetName val="kl tt"/>
      <sheetName val="VC VT_TB"/>
      <sheetName val="TKP"/>
      <sheetName val="CPTV"/>
      <sheetName val="vc vat tu CHUNG "/>
      <sheetName val="TH VT22"/>
      <sheetName val="Trung chuyen"/>
      <sheetName val="Gvlcht"/>
      <sheetName val="Kho Tam"/>
      <sheetName val="PQ tuyen"/>
      <sheetName val="EA"/>
      <sheetName val="DG 89"/>
      <sheetName val="DM 85"/>
      <sheetName val="DM 66"/>
      <sheetName val="CPDB"/>
      <sheetName val="TONG KE DZ 22 KV"/>
      <sheetName val="TONG DZ 0.4 KV"/>
      <sheetName val="TH VT0,4"/>
      <sheetName val="chitietdatdao"/>
      <sheetName val="DGKS_TT"/>
      <sheetName val="KS-KT"/>
      <sheetName val="DG vat tu"/>
      <sheetName val="DTCD"/>
      <sheetName val="SLVC_0.4"/>
      <sheetName val="DG_VTTB"/>
    </sheetNames>
    <sheetDataSet>
      <sheetData sheetId="0"/>
      <sheetData sheetId="1"/>
      <sheetData sheetId="2"/>
      <sheetData sheetId="3"/>
      <sheetData sheetId="4"/>
      <sheetData sheetId="5"/>
      <sheetData sheetId="6"/>
      <sheetData sheetId="7" refreshError="1">
        <row r="165">
          <cell r="H165">
            <v>247742515.98801145</v>
          </cell>
          <cell r="I165">
            <v>45470695.665219992</v>
          </cell>
          <cell r="J165">
            <v>453546.58057999995</v>
          </cell>
        </row>
      </sheetData>
      <sheetData sheetId="8" refreshError="1">
        <row r="20">
          <cell r="G20">
            <v>157835195</v>
          </cell>
        </row>
      </sheetData>
      <sheetData sheetId="9"/>
      <sheetData sheetId="10"/>
      <sheetData sheetId="11"/>
      <sheetData sheetId="12" refreshError="1">
        <row r="19">
          <cell r="S19">
            <v>27248177.929809608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e DZ 0,4"/>
      <sheetName val="LKe DZ 0,4"/>
      <sheetName val="TKe 15"/>
      <sheetName val="LietKe 15"/>
      <sheetName val="HSDC GOC"/>
      <sheetName val="LK-CS"/>
      <sheetName val="DM 85"/>
      <sheetName val="bang dien"/>
      <sheetName val="TD-CS"/>
      <sheetName val="Cl lech-cs"/>
      <sheetName val="SLVC CS"/>
      <sheetName val="TBA"/>
      <sheetName val="BiaDT"/>
      <sheetName val="th CT"/>
      <sheetName val="TH-XL"/>
      <sheetName val="th-cpk"/>
      <sheetName val="KS-KT"/>
      <sheetName val="TKP"/>
      <sheetName val="DLNS"/>
      <sheetName val="CPTV"/>
      <sheetName val="LP-BTC"/>
      <sheetName val="1977"/>
      <sheetName val="Gvlcht"/>
      <sheetName val="vc vat tu CHUNG "/>
      <sheetName val="Trung chuyen"/>
      <sheetName val="TH VT22"/>
      <sheetName val="SLVC 22"/>
      <sheetName val="VCDD 22"/>
      <sheetName val="Chlech -22"/>
      <sheetName val="TNGHIEM 22"/>
      <sheetName val="chi tiet dz 22 kv"/>
      <sheetName val="TONG KE DZ 22 KV"/>
      <sheetName val="vt A cap"/>
      <sheetName val="TH dz 22"/>
      <sheetName val="PQ tuyen"/>
      <sheetName val="T T CL VC DZ 22"/>
      <sheetName val="bia22KV"/>
      <sheetName val="CPDB"/>
      <sheetName val="DGVCTC 67"/>
      <sheetName val="DG 89"/>
      <sheetName val="SLVC 0.4"/>
      <sheetName val="chitietdatdao"/>
      <sheetName val="DM 285"/>
      <sheetName val="VCDD 0.4"/>
      <sheetName val="Ch lech -0,4"/>
      <sheetName val="TDIEN-PHAn PHOI"/>
      <sheetName val="TNGHIEM 0,4"/>
      <sheetName val="CHITIET 0.4 KV"/>
      <sheetName val="TONG DZ 0.4 KV"/>
      <sheetName val="VT ds 0,4"/>
      <sheetName val="Th 0,4"/>
      <sheetName val="Bia 0.4"/>
      <sheetName val="TU BU"/>
      <sheetName val="TU DIEN"/>
      <sheetName val="TH VT0,4"/>
      <sheetName val="SLVC TBA"/>
      <sheetName val="VC TBA"/>
      <sheetName val="chi tiet TBA"/>
      <sheetName val="VT_TB TBA"/>
      <sheetName val="TH 400"/>
      <sheetName val="Bia 400"/>
      <sheetName val="DM 286"/>
      <sheetName val="DTCD"/>
      <sheetName val="kl tt"/>
      <sheetName val="DG vat tu"/>
      <sheetName val="TKe Thaodo0,4"/>
      <sheetName val="Th Thao do 0,4"/>
      <sheetName val="Bia Thao do 0,4"/>
      <sheetName val="TKe thaodoTBA"/>
      <sheetName val="TH-TBA THAO DO"/>
      <sheetName val="Bia thao do TBA"/>
      <sheetName val="TKe thaodo22"/>
      <sheetName val="TH thao do 22"/>
      <sheetName val="Bia Thao do 22"/>
      <sheetName val="Bia"/>
      <sheetName val="cn-t6"/>
      <sheetName val="cn-t5"/>
      <sheetName val="cn-t4"/>
      <sheetName val="cn-t3"/>
      <sheetName val="cn-t2"/>
      <sheetName val="cn-t1"/>
      <sheetName val="TKeCN0,4"/>
      <sheetName val="SL dau tien"/>
      <sheetName val="chiet tinh"/>
      <sheetName val="00000000"/>
      <sheetName val="XL4Test5"/>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refreshError="1">
        <row r="3">
          <cell r="H3">
            <v>0.1</v>
          </cell>
        </row>
      </sheetData>
      <sheetData sheetId="15"/>
      <sheetData sheetId="16" refreshError="1"/>
      <sheetData sheetId="17"/>
      <sheetData sheetId="18" refreshError="1">
        <row r="4">
          <cell r="B4">
            <v>500000000000</v>
          </cell>
          <cell r="C4">
            <v>3.3E-3</v>
          </cell>
          <cell r="D4">
            <v>2.7100000000000002E-3</v>
          </cell>
          <cell r="E4">
            <v>2.3000000000000001E-4</v>
          </cell>
          <cell r="G4">
            <v>1000000000000</v>
          </cell>
          <cell r="H4">
            <v>2.9999999999999997E-4</v>
          </cell>
          <cell r="I4">
            <v>2.3000000000000001E-4</v>
          </cell>
          <cell r="J4">
            <v>4.6999999999999999E-4</v>
          </cell>
        </row>
        <row r="5">
          <cell r="B5">
            <v>200000000000</v>
          </cell>
          <cell r="C5">
            <v>4.5999999999999999E-3</v>
          </cell>
          <cell r="D5">
            <v>3.3899999999999998E-3</v>
          </cell>
          <cell r="E5">
            <v>2.9999999999999997E-4</v>
          </cell>
          <cell r="G5">
            <v>500000000000</v>
          </cell>
          <cell r="H5">
            <v>5.0000000000000001E-4</v>
          </cell>
          <cell r="I5">
            <v>3.5E-4</v>
          </cell>
          <cell r="J5">
            <v>7.1000000000000002E-4</v>
          </cell>
        </row>
        <row r="6">
          <cell r="B6">
            <v>100000000000</v>
          </cell>
          <cell r="C6">
            <v>6.0000000000000001E-3</v>
          </cell>
          <cell r="D6">
            <v>4.3400000000000001E-3</v>
          </cell>
          <cell r="E6">
            <v>5.0000000000000001E-4</v>
          </cell>
          <cell r="G6">
            <v>200000000000</v>
          </cell>
          <cell r="H6">
            <v>8.0000000000000004E-4</v>
          </cell>
          <cell r="I6">
            <v>4.0000000000000002E-4</v>
          </cell>
          <cell r="J6">
            <v>8.3000000000000001E-4</v>
          </cell>
        </row>
        <row r="7">
          <cell r="B7">
            <v>50000000000</v>
          </cell>
          <cell r="C7">
            <v>8.5000000000000006E-3</v>
          </cell>
          <cell r="D7">
            <v>5.5199999999999997E-3</v>
          </cell>
          <cell r="E7">
            <v>8.0000000000000004E-4</v>
          </cell>
          <cell r="G7">
            <v>100000000000</v>
          </cell>
          <cell r="H7">
            <v>1.1999999999999999E-3</v>
          </cell>
          <cell r="I7">
            <v>4.8000000000000001E-4</v>
          </cell>
          <cell r="J7">
            <v>9.7000000000000005E-4</v>
          </cell>
        </row>
        <row r="8">
          <cell r="B8">
            <v>25000000000</v>
          </cell>
          <cell r="C8">
            <v>1.12E-2</v>
          </cell>
          <cell r="D8">
            <v>6.3800000000000003E-3</v>
          </cell>
          <cell r="E8">
            <v>1.15E-3</v>
          </cell>
          <cell r="G8">
            <v>50000000000</v>
          </cell>
          <cell r="H8">
            <v>1.8E-3</v>
          </cell>
          <cell r="I8">
            <v>7.2000000000000005E-4</v>
          </cell>
          <cell r="J8">
            <v>1.4599999999999999E-3</v>
          </cell>
        </row>
        <row r="9">
          <cell r="B9">
            <v>15000000000</v>
          </cell>
          <cell r="C9">
            <v>1.2E-2</v>
          </cell>
          <cell r="D9">
            <v>7.1399999999999996E-3</v>
          </cell>
          <cell r="E9">
            <v>1.6800000000000001E-3</v>
          </cell>
          <cell r="G9">
            <v>25000000000</v>
          </cell>
          <cell r="H9">
            <v>3.0000000000000001E-3</v>
          </cell>
          <cell r="I9">
            <v>1.08E-3</v>
          </cell>
          <cell r="J9">
            <v>2.1900000000000001E-3</v>
          </cell>
        </row>
        <row r="10">
          <cell r="B10">
            <v>5000000000</v>
          </cell>
          <cell r="C10">
            <v>1.2999999999999999E-2</v>
          </cell>
          <cell r="D10">
            <v>8.5400000000000007E-3</v>
          </cell>
          <cell r="E10">
            <v>2.0999999999999999E-3</v>
          </cell>
          <cell r="G10">
            <v>15000000000</v>
          </cell>
          <cell r="H10">
            <v>4.4000000000000003E-3</v>
          </cell>
          <cell r="I10">
            <v>1.2600000000000001E-3</v>
          </cell>
          <cell r="J10">
            <v>2.5500000000000002E-3</v>
          </cell>
        </row>
        <row r="11">
          <cell r="B11">
            <v>1000000000</v>
          </cell>
          <cell r="C11">
            <v>1.37E-2</v>
          </cell>
          <cell r="D11">
            <v>9.3200000000000002E-3</v>
          </cell>
          <cell r="E11">
            <v>2.31E-3</v>
          </cell>
          <cell r="G11">
            <v>5000000000</v>
          </cell>
          <cell r="H11">
            <v>4.7999999999999996E-3</v>
          </cell>
          <cell r="I11">
            <v>1.4400000000000001E-3</v>
          </cell>
          <cell r="J11">
            <v>3.2000000000000002E-3</v>
          </cell>
        </row>
        <row r="12">
          <cell r="B12">
            <v>500000000</v>
          </cell>
          <cell r="C12">
            <v>1.43E-2</v>
          </cell>
          <cell r="D12">
            <v>1.167E-2</v>
          </cell>
          <cell r="E12">
            <v>2.7699999999999999E-3</v>
          </cell>
          <cell r="G12">
            <v>1000000000</v>
          </cell>
          <cell r="H12">
            <v>5.5999999999999999E-3</v>
          </cell>
          <cell r="I12">
            <v>1.56E-3</v>
          </cell>
          <cell r="J12">
            <v>3.63E-3</v>
          </cell>
        </row>
        <row r="13">
          <cell r="G13">
            <v>500000000</v>
          </cell>
          <cell r="H13">
            <v>8.0000000000000002E-3</v>
          </cell>
          <cell r="I13">
            <v>1.8699999999999999E-3</v>
          </cell>
          <cell r="J13">
            <v>4.5399999999999998E-3</v>
          </cell>
        </row>
      </sheetData>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refreshError="1"/>
      <sheetData sheetId="68"/>
      <sheetData sheetId="69"/>
      <sheetData sheetId="70" refreshError="1"/>
      <sheetData sheetId="71"/>
      <sheetData sheetId="72"/>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rph"/>
      <sheetName val="rph (2)"/>
      <sheetName val="gVL"/>
      <sheetName val="dtoan"/>
      <sheetName val="dap"/>
      <sheetName val="dt-kphi"/>
      <sheetName val="bth-kphi"/>
      <sheetName val="gpmb"/>
      <sheetName val="dtoan -ctiet"/>
      <sheetName val="dt-kphi-iso-tong"/>
      <sheetName val="dt-kphi-iso-ctiet"/>
      <sheetName val="gia"/>
      <sheetName val="PTDG"/>
      <sheetName val="sut&lt;100"/>
      <sheetName val="sut duong"/>
      <sheetName val="sut am"/>
      <sheetName val="bu lun"/>
      <sheetName val="xoi lo chan ke"/>
      <sheetName val="TH"/>
      <sheetName val="THKL"/>
      <sheetName val="GTXL"/>
      <sheetName val="TDT"/>
      <sheetName val="00000000"/>
      <sheetName val="10000000"/>
      <sheetName val="dt-kphi (2)"/>
      <sheetName val="dt-kphi-ctiet"/>
      <sheetName val="XL4Poppy"/>
      <sheetName val="KluongKm2,4"/>
      <sheetName val="B.cao"/>
      <sheetName val="T.tiet"/>
      <sheetName val="T.N"/>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1"/>
      <sheetName val="00000002"/>
      <sheetName val="Sheet2"/>
      <sheetName val="dn"/>
      <sheetName val="DU TOAN"/>
      <sheetName val="CHI TIET"/>
      <sheetName val="KLnt"/>
      <sheetName val="PHAN TICH"/>
      <sheetName val="Congty"/>
      <sheetName val="VPPN"/>
      <sheetName val="XN74"/>
      <sheetName val="XN54"/>
      <sheetName val="XN33"/>
      <sheetName val="NK96"/>
      <sheetName val="XL4Test5"/>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YEU TO CONG"/>
      <sheetName val="TD 3DIEM"/>
      <sheetName val="TD 2DIEM"/>
      <sheetName val="TSCD DUNG CHUNG "/>
      <sheetName val="KHKHAUHAOTSCHUNG"/>
      <sheetName val="TSCDTOAN NHA MAY"/>
      <sheetName val="CPSXTOAN BO SP"/>
      <sheetName val="PBCPCHUNG CHO CAC DTUONG"/>
      <sheetName val="solieu"/>
      <sheetName val="VL"/>
      <sheetName val="PLV"/>
      <sheetName val="Dongia"/>
      <sheetName val="DTCTtaluy"/>
      <sheetName val="KLDGTT&lt;120%"/>
      <sheetName val="PL2"/>
      <sheetName val="DTnen"/>
      <sheetName val="PL"/>
      <sheetName val="THKL nghiemthu"/>
      <sheetName val="DTCTtaluy (2)"/>
      <sheetName val="KLDGTT&lt;120% (2)"/>
      <sheetName val="TH (2)"/>
      <sheetName val="xxxxxxxx"/>
      <sheetName val="XXXXXXX0"/>
      <sheetName val="XXXXXXX1"/>
      <sheetName val="20000000"/>
      <sheetName val="30000000"/>
      <sheetName val="gvt"/>
      <sheetName val="ATGT"/>
      <sheetName val="DG-TH"/>
      <sheetName val="Tuong-chan"/>
      <sheetName val="Dau-cong"/>
      <sheetName val="dtoan (4)"/>
      <sheetName val="tmdtu"/>
      <sheetName val="CRC"/>
      <sheetName val="GIATRI-DAILY"/>
      <sheetName val="NVBH KHAC"/>
      <sheetName val="NVBH HOAN"/>
      <sheetName val="TONKHODAILY"/>
      <sheetName val="tra-vat-lieu"/>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
      <sheetName val="may"/>
      <sheetName val="Vatlieu cau"/>
      <sheetName val="cau DS11"/>
      <sheetName val="cau DS12"/>
      <sheetName val="THCDS12"/>
      <sheetName val="dgcau"/>
      <sheetName val="THCDS11"/>
      <sheetName val="DGCT"/>
      <sheetName val="DGCong"/>
      <sheetName val="Vatlieu"/>
      <sheetName val="nhancong"/>
      <sheetName val="KL"/>
      <sheetName val="TO HUNG"/>
      <sheetName val="CONGNHAN NE"/>
      <sheetName val="XINGUYEP"/>
      <sheetName val="TH331"/>
      <sheetName val="dt-iphi"/>
      <sheetName val="`u lun"/>
      <sheetName val="sut&lt;1 0"/>
      <sheetName val="PTCT"/>
      <sheetName val="nhan cong"/>
      <sheetName val="coc duc"/>
      <sheetName val="Sheet3 (2)"/>
      <sheetName val="Kluong"/>
      <sheetName val="Giatri"/>
      <sheetName val="ptvl0-1"/>
      <sheetName val="0-1"/>
      <sheetName val="ptvl4-5"/>
      <sheetName val="4-5"/>
      <sheetName val="ptvl3-4"/>
      <sheetName val="3-4"/>
      <sheetName val="ptvl2-3"/>
      <sheetName val="2-3"/>
      <sheetName val="vlcong"/>
      <sheetName val="ptvl1-2"/>
      <sheetName val="1-2"/>
      <sheetName val="ìtoan"/>
      <sheetName val="PL tham dinh"/>
      <sheetName val="THDT"/>
      <sheetName val="KSTK"/>
      <sheetName val="DTCT"/>
      <sheetName val="PTVL"/>
      <sheetName val="Bu VC"/>
      <sheetName val="luong"/>
      <sheetName val="40000000"/>
      <sheetName val="50000000"/>
      <sheetName val="60000000"/>
      <sheetName val="70000000"/>
      <sheetName val="80000000"/>
      <sheetName val="90000000"/>
      <sheetName val="a0000000"/>
      <sheetName val="HK1"/>
      <sheetName val="HK2"/>
      <sheetName val="CANAM"/>
      <sheetName val="dam"/>
      <sheetName val="Mocantho"/>
      <sheetName val="MoQL91"/>
      <sheetName val="tru"/>
      <sheetName val="dg"/>
      <sheetName val="10mduongsaumo"/>
      <sheetName val="ctt"/>
      <sheetName val="thanmkhao"/>
      <sheetName val="monho"/>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bao cao ngay 13-02"/>
      <sheetName val="CBG"/>
      <sheetName val="SPL4"/>
      <sheetName val="ctTBA"/>
      <sheetName val="ktduong"/>
      <sheetName val="cu"/>
      <sheetName val="KTcau2004"/>
      <sheetName val="KT2004XL#moi"/>
      <sheetName val="denbu"/>
      <sheetName val="thop"/>
      <sheetName val="P3-PanAn-Factored"/>
      <sheetName val="Don gia chi tiet"/>
      <sheetName val="Du thau"/>
      <sheetName val="Tro giup"/>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Sheet_x0001_1"/>
      <sheetName val="FPPN"/>
      <sheetName val="CHI_x0000_TIET"/>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Khu xu ly nuoc THiep-XD"/>
      <sheetName val="Dbþgia"/>
      <sheetName val="He so"/>
      <sheetName val="PL Vua"/>
      <sheetName val="DPD"/>
      <sheetName val="DgDuong"/>
      <sheetName val="dgmo-tru"/>
      <sheetName val="dgdam"/>
      <sheetName val="Dam-Mo-Tru"/>
      <sheetName val="DTDuong"/>
      <sheetName val="GTXLc"/>
      <sheetName val="CPXLk"/>
      <sheetName val="KPTH"/>
      <sheetName val="Bang KL ket cau"/>
      <sheetName val="ma-pt"/>
      <sheetName val="Du_lieu"/>
      <sheetName val="NhapSl"/>
      <sheetName val="Nluc"/>
      <sheetName val="Tohop"/>
      <sheetName val="KT_Tthan"/>
      <sheetName val="Tra_TTTD"/>
      <sheetName val="IN__x000e_X"/>
      <sheetName val="T1"/>
      <sheetName val="T2"/>
      <sheetName val="T3"/>
      <sheetName val="T4"/>
      <sheetName val="T5"/>
      <sheetName val="T6"/>
      <sheetName val="T7"/>
      <sheetName val="T8"/>
      <sheetName val="T9"/>
      <sheetName val="T10"/>
      <sheetName val="T11"/>
      <sheetName val="T12"/>
      <sheetName val="t1.3"/>
      <sheetName val="ESTI."/>
      <sheetName val="DI-ESTI"/>
      <sheetName val="DGCT_x0006_"/>
      <sheetName val="Nhap don gia VL dia _x0003__x0000_uong"/>
      <sheetName val="coctuatrenda"/>
      <sheetName val="IBASE"/>
      <sheetName val="Box-Girder"/>
      <sheetName val="Số liệu"/>
      <sheetName val="TKKYI"/>
      <sheetName val="TKKYII"/>
      <sheetName val="Tổng hợp theo học sinh"/>
      <sheetName val="XL4Test5 (2)"/>
      <sheetName val="GiaVL"/>
      <sheetName val="Phan tich don gia chi Uet"/>
      <sheetName val="She_x0000_t9"/>
      <sheetName val="_x0000_Ё_x0000__x0000__x0000__x0000_䀤_x0001__x0000__x0000__x0000__x0000_䀶_x0001__x0000_晦晦晦䀙_x0001__x0000__x0000__x0000__x0000_㿰_x0001_H-_x0000_ਈ_x0000_"/>
      <sheetName val="dt-kphi-ÿÿo-ctiet"/>
      <sheetName val="DG೼�_02"/>
      <sheetName val="md5!-52"/>
      <sheetName val="CHI"/>
      <sheetName val="CHI?TIET"/>
      <sheetName val="NHAP"/>
      <sheetName val="tuong"/>
      <sheetName val="TinhToan"/>
      <sheetName val="3cau"/>
      <sheetName val="266+623"/>
      <sheetName val="TXL(266+623"/>
      <sheetName val="DDCT"/>
      <sheetName val="M"/>
      <sheetName val="vln"/>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TT_35NH"/>
      <sheetName val="TN"/>
      <sheetName val="ND"/>
      <sheetName val="NVBH(HOAN"/>
      <sheetName val="dt-cphi-ctieT"/>
      <sheetName val="khluong"/>
      <sheetName val="Piers of Main Flylyer (1)"/>
      <sheetName val="tai"/>
      <sheetName val="hoang"/>
      <sheetName val="hoang (2)"/>
      <sheetName val="hoang (3)"/>
      <sheetName val="Ё_x0000_䀤_x0001__x0000_䀶_x0001__x0000_晦晦晦䀙_x0001__x0000_㿰_x0001_H-_x0000_ਈ_x0000_ꏗ㵰휊䀁_x0001__x0000_尩슏⣵䀂"/>
      <sheetName val="Nhap don gia VL dia _x0003_"/>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_x0001_?????_x0001_?????_x0001_?????_x0001_H-???"/>
      <sheetName val="She?t9"/>
      <sheetName val="Pier"/>
      <sheetName val="Pile"/>
      <sheetName val="???_x0001_??_x0001_?????_x0001_??_x0001_H-???"/>
      <sheetName val="10mduongsa{ío"/>
      <sheetName val="dv-kphi-cviet"/>
      <sheetName val="bvh-kphi"/>
      <sheetName val="PCCPCHUNG CHO CAC DTUONG"/>
      <sheetName val="Piers of Main Flyower (1)"/>
      <sheetName val="CHI_TIET"/>
      <sheetName val="_"/>
      <sheetName val="_____x0001_"/>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___x0001____x0001_______x0001____x0001_H-___"/>
      <sheetName val="KLDGTT&lt;1ü_x000c__x0000__x0000_(2)"/>
      <sheetName val="ptvì0-1"/>
      <sheetName val="vua_x0000__x0000__x0000__x0000__x0000__x0000__x0000__x0000__x0000__x0000__x0000_韘࿊_x0000__x0004__x0000__x0000__x0000__x0000__x0000__x0000_酐࿊_x0000__x0000__x0000__x0000__x0000_"/>
      <sheetName val="DEF"/>
      <sheetName val="vua_x0000_韘࿊_x0000__x0004__x0000_酐࿊_x0000_須࿊_x0000__x0004__x0000__x0016_[dtTKKT-98-10"/>
      <sheetName val="0_x0000__x0000_ﱸ͕_x0000__x0004__x0000__x0000__x0000__x0000__x0000__x0000_͕_x0000__x0000__x0000__x0000__x0000__x0000__x0000__x0000_列͕_x0000__x0000__x0013__x0000__x0000__x0000_"/>
      <sheetName val="0??ﱸ͕?_x0004_??????͕????????列͕??_x0013_???"/>
      <sheetName val="0000000!"/>
      <sheetName val="S? li?u"/>
      <sheetName val="T?ng h?p theo h?c sinh"/>
      <sheetName val="CTC_x000f_NG_02"/>
      <sheetName val="_x0004_GCong"/>
      <sheetName val="Du toan chi tiet_x0000_coc nuoc"/>
      <sheetName val="Thuc thanh"/>
      <sheetName val="Don gia"/>
      <sheetName val="Quantity"/>
      <sheetName val="tra_x0000__x0000__x0000__x0000__x0000_±@Z"/>
      <sheetName val="DothiP1"/>
      <sheetName val="Ctinh 10kV"/>
      <sheetName val="dtct cong"/>
      <sheetName val="Tuong-ٺ_x0001_an"/>
      <sheetName val="PC-summary"/>
      <sheetName val="tra?????±@Z"/>
      <sheetName val="KLDGTT&lt;1ü_x000c_??(2)"/>
      <sheetName val="rph_(2)"/>
      <sheetName val="dtoan_-ctiet"/>
      <sheetName val="sut_duong"/>
      <sheetName val="sut_am"/>
      <sheetName val="bu_lun"/>
      <sheetName val="xoi_lo_chan_ke"/>
      <sheetName val="dt-kphi_(2)"/>
      <sheetName val="Piers_of_Main_Flyover_(1)"/>
      <sheetName val="Cot_Tru1"/>
      <sheetName val="COC_KHOAN_M1"/>
      <sheetName val="COC_KHOAN_M2"/>
      <sheetName val="COC_KHOAN_T1"/>
      <sheetName val="COC_KHOAN_T5"/>
      <sheetName val="COC_KHOAN_T4"/>
      <sheetName val="COC_DONG"/>
      <sheetName val="B_cao"/>
      <sheetName val="T_tiet"/>
      <sheetName val="T_N"/>
      <sheetName val="TSCD_DUNG_CHUNG_"/>
      <sheetName val="TSCDTOAN_NHA_MAY"/>
      <sheetName val="CPSXTOAN_BO_SP"/>
      <sheetName val="PBCPCHUNG_CHO_CAC_DTUONG"/>
      <sheetName val="DTCT_02__2595"/>
      <sheetName val="DU_TOAN"/>
      <sheetName val="PHAN_TICH"/>
      <sheetName val="YEU_TO_CONG"/>
      <sheetName val="TD_3DIEM"/>
      <sheetName val="TD_2DIEM"/>
      <sheetName val="THKL_nghiemthu"/>
      <sheetName val="DTCTtaluy_(2)"/>
      <sheetName val="KLDGTT&lt;120%_(2)"/>
      <sheetName val="TH_(2)"/>
      <sheetName val="Vatlieu_cau"/>
      <sheetName val="cau_DS11"/>
      <sheetName val="cau_DS12"/>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Khu_xu_ly_nuoc_THiep-XD"/>
      <sheetName val="nhan_cong"/>
      <sheetName val="dtoan_(4)"/>
      <sheetName val="NVBH_KHAC"/>
      <sheetName val="NVBH_HOAN"/>
      <sheetName val="TO_HUNG"/>
      <sheetName val="CONGNHAN_NE"/>
      <sheetName val="`u_lun"/>
      <sheetName val="Sheet3_(2)"/>
      <sheetName val="PL_tham_dinh"/>
      <sheetName val="Bu_VC"/>
      <sheetName val="sut&lt;1_0"/>
      <sheetName val="INV"/>
      <sheetName val="XXXXXXX2"/>
      <sheetName val="XXXXXXX3"/>
      <sheetName val="XXXXXXX4"/>
      <sheetName val="Gca may Buu dien"/>
      <sheetName val="882"/>
      <sheetName val="Giamay"/>
      <sheetName val="DM_GVT"/>
      <sheetName val="May chuyen nganh"/>
      <sheetName val="TT06"/>
      <sheetName val="ma_pt"/>
      <sheetName val="T_x0004_ 3DIEM"/>
      <sheetName val="Rheet10"/>
      <sheetName val="KLD_x0007_TT&lt;120%"/>
      <sheetName val="Sheet1 (3)"/>
      <sheetName val="Sheet1 (2)"/>
      <sheetName val="PBCPCHUNG CHO CAC _x0007_{WÑNG"/>
      <sheetName val="NHTN"/>
      <sheetName val="QLDD"/>
      <sheetName val="Moi truong"/>
      <sheetName val="KHĐ"/>
      <sheetName val="Giai trinh"/>
      <sheetName val="GTGT"/>
      <sheetName val="Mua vao TT"/>
      <sheetName val="Mua vao GTGT"/>
      <sheetName val="Bra"/>
      <sheetName val="BC HDon"/>
      <sheetName val="BC HDon Qui"/>
      <sheetName val="KE KHAI HDONG"/>
      <sheetName val="Recovered_Sheet1"/>
      <sheetName val="Recovered_Sheet2"/>
      <sheetName val="KL thanh toan-Xuan Dao"/>
      <sheetName val="Giathanh1m3BT"/>
      <sheetName val="Don_gia_chi_tiet"/>
      <sheetName val="Du_thau"/>
      <sheetName val="Tro_giup"/>
      <sheetName val="Phan_tich_don_gia_chi_Uet"/>
      <sheetName val="t1_3"/>
      <sheetName val="Piers of Mai. Flyover (1)"/>
      <sheetName val="YE2_x0000__x0000_ CONG"/>
      <sheetName val="CDPS"/>
      <sheetName val="NKC"/>
      <sheetName val="SoCaiT"/>
      <sheetName val="THDU"/>
      <sheetName val="T2_x0000__x0000_)"/>
      <sheetName val="[dtTKKT-98-106.xlsၝTHCDS11"/>
      <sheetName val="[dtTKKT-98-106.xls?THCDS11"/>
      <sheetName val="T²_x0000__x0000_8-49"/>
      <sheetName val="Gia Du Thau "/>
      <sheetName val="CPVUE_03"/>
      <sheetName val="dt-kphi_x0010_øÿet"/>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S²_x0000__x0000_2"/>
      <sheetName val="Du toan chi tiet coc juoc"/>
      <sheetName val="Du toan_x0000_chi tiet coc"/>
      <sheetName val="fej"/>
      <sheetName val="DT1__x0010_3"/>
      <sheetName val="DGKE_00"/>
      <sheetName val="P4-T`nAn-Factored"/>
      <sheetName val="TH_11"/>
      <sheetName val="CUAHANG"/>
      <sheetName val="MAKHACH"/>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Du toan chi tiet"/>
      <sheetName val="0"/>
      <sheetName val="THANG1_2004"/>
      <sheetName val="QBINH"/>
      <sheetName val="QTRI"/>
      <sheetName val="HUE"/>
      <sheetName val="DNANG"/>
      <sheetName val="QNAM"/>
      <sheetName val="QNGAI"/>
      <sheetName val="BDINH"/>
      <sheetName val="PYEN"/>
      <sheetName val="She%t11"/>
      <sheetName val="Nhap don gia VL dia áhuong"/>
      <sheetName val="uong mot ngay cong xay lap"/>
      <sheetName val="THNVVNN"/>
      <sheetName val="DSTTGTGT"/>
      <sheetName val="KET CHUYEN GIA VON 2005"/>
      <sheetName val="TMTC"/>
      <sheetName val="CHI TIEU"/>
      <sheetName val="KQKD"/>
      <sheetName val="KLDGTT&lt;1ü_x000c_"/>
      <sheetName val="YE2"/>
      <sheetName val="dt-k0hi (2)"/>
      <sheetName val="DT_x0003_T_02"/>
      <sheetName val="S_ li_u"/>
      <sheetName val="sat"/>
      <sheetName val="ptvt"/>
      <sheetName val="BCDKT"/>
      <sheetName val="Du toan chi tiet?coc nuoc"/>
      <sheetName val="CtVKdam_x0000_Ʀ_x0000__x0000__x0000__x0000__x0000_"/>
      <sheetName val="T.H CPCT"/>
      <sheetName val="THGÝaT"/>
      <sheetName val="khai  thue"/>
      <sheetName val="C§PS"/>
      <sheetName val="TRUONG "/>
      <sheetName val="KON LONG"/>
      <sheetName val="THUY DIEN"/>
      <sheetName val="NGO MAY"/>
      <sheetName val="NGOC HOI"/>
      <sheetName val="cau 2"/>
      <sheetName val="CAU DAK PSI"/>
      <sheetName val="BT gi¸ thµnh"/>
      <sheetName val="dt,kphi-iso-tong"/>
      <sheetName val="dt-kphi_x000a_iso-ctiet"/>
      <sheetName val="sut8100"/>
      <sheetName val="tra-vat-l)eu"/>
      <sheetName val="DL^KH"/>
      <sheetName val="soctiett+"/>
      <sheetName val="Ctietkh`ch"/>
      <sheetName val="KHOA"/>
      <sheetName val="tra"/>
      <sheetName val="T_ng h_p theo h_c sinh"/>
      <sheetName val="[dtTKKT-98-106.xlsၝTH䱄㌟쀀ᅨ砋"/>
      <sheetName val="dtmkphi-iso-tong"/>
      <sheetName val="vua???????????韘࿊?_x0004_??????酐࿊?????"/>
      <sheetName val="vua?韘࿊?_x0004_?酐࿊?須࿊?_x0004_?_x0016_[dtTKKT-98-10"/>
      <sheetName val="TM_JCTC"/>
      <sheetName val="RCCPCHUNG CHO CAC DTUONG"/>
      <sheetName val="THDT_x0000__x0000__x0000__x0000__x0017_[dtTKKT-98-106.xls]KST"/>
      <sheetName val="0_x0000__x0000_ﱸ͕_x0000__x0004__x0000__x0000__x0000__x0000__x0000__x0000_͕_x0000__x0000__x0000__x0000__x0000__x0000__x0000__x0000_列͕_x0000__x0001__x0000_堀佨찒"/>
      <sheetName val="Load"/>
      <sheetName val="dt-kphi-isoiendo"/>
      <sheetName val="0_x0000__x0000_ﱸ͕_x0000__x0004__x0000__x0000__x0000__x0000__x0000__x0000_͕_x0000__x0000_㱭 닭 _x0007__x0000_ఀ릒؁_x0000_簀릆"/>
      <sheetName val="TT"/>
      <sheetName val="0_x0000__x0000_ﱸ͕_x0000__x0004__x0000__x0000__x0000__x0000__x0000__x0000_͕_x0000__x0000_m_x0000_蠀㤁ꒄ㰀蘱倂ኺ頍ጱ栍嬄"/>
      <sheetName val="0_x0000__x0000_ﱸ͕_x0000__x0004__x0000__x0000__x0000__x0000__x0000__x0000_͕_x0000__x0000_豭ꐠ놞ꀝộ_x001d__x0000_가뮏؀_x0000_ᰀ뮄"/>
      <sheetName val="Tuong-?_x0001_an"/>
      <sheetName val="GLAI"/>
      <sheetName val="bth-kpha"/>
      <sheetName val="MTO REV.2(ARMOR)"/>
      <sheetName val="Nhatkychung"/>
      <sheetName val="Klu_x0016_4_x0000_DÀÀFN"/>
      <sheetName val="DGKE]02"/>
      <sheetName val="Du toan c`i tiet coc nuoc"/>
      <sheetName val="NC"/>
      <sheetName val="KTUM"/>
      <sheetName val="DLAK"/>
      <sheetName val="CQUAN"/>
      <sheetName val="TND"/>
      <sheetName val="TKD"/>
      <sheetName val="NTHON"/>
      <sheetName val="MTINH"/>
      <sheetName val="CODIEN"/>
      <sheetName val="VTU"/>
      <sheetName val="LUOI"/>
      <sheetName val="_?____?_x0001_____?_x0001__????_x0001_____?_x0001_H-_?_"/>
      <sheetName val="?_?_x0001__?_x0001__????_x0001__?_x0001_H-_?_????_x0001__????"/>
      <sheetName val="DG??_02"/>
      <sheetName val="0_x0000__x0000_ﱸ͕_x0000__x0004__x0000__x0000__x0000__x0000__x0000__x0000_͕_x0000__x0000__x0000__x0000__x0000__x0000__x0000__x0000_列͕_x0000_ⴀ䁆큷氊혂"/>
      <sheetName val="vua_x0000__x0000__x0000__x0000__x0000__x0000__x0000__x0000__x0000__x0000__x0000_韘࿊_x0000__x0004__x0000__x0000__x0000__x0000__x0000__x0000_酐࿊蠃㤁ꒄ簀"/>
      <sheetName val="DT1]03"/>
      <sheetName val="Sheet_x0005__x0000__x0000__x0000__x0002_"/>
      <sheetName val="Eodule1"/>
      <sheetName val="LO 5_x0009_"/>
      <sheetName val="DGAT_02"/>
      <sheetName val="Luong_mot_ngay_cong_k`ao_sat"/>
      <sheetName val="hoane (3)"/>
      <sheetName val="VUANHO"/>
      <sheetName val="VIEN"/>
      <sheetName val="KSAN"/>
      <sheetName val="Thang2_2004"/>
      <sheetName val="_x0000_Ё_x0000__x0000__x0000__x0000_䀤_x0001__x0000__x0000__x0000__x0000_䀶_x0001__x0000_晦晦晦䀙_x0001__x0000__x0000__x0000_"/>
      <sheetName val="????_x0001__x0000_?_x0001_H-_x0000_?_x0000_????_x0001__x0000_????_x0001__x0000_"/>
      <sheetName val="?_x0000_?_x0001__x0000_?_x0001__x0000_????_x0001__x0000_?_x0001_H-_x0000_?_x0000_"/>
      <sheetName val="99AP1"/>
      <sheetName val="99AP2"/>
      <sheetName val="99AP3"/>
      <sheetName val="99AP4"/>
      <sheetName val="99AP5"/>
      <sheetName val="99AP6"/>
      <sheetName val="99AP7"/>
      <sheetName val="98AP1"/>
      <sheetName val="98AP2"/>
      <sheetName val="98AP3"/>
      <sheetName val="98AP4"/>
      <sheetName val="98AP5"/>
      <sheetName val="98AP6"/>
      <sheetName val="98AP7"/>
      <sheetName val="97AP1"/>
      <sheetName val="97AP2"/>
      <sheetName val="97AP3"/>
      <sheetName val="97AP4"/>
      <sheetName val="97AP5"/>
      <sheetName val="97AP6"/>
      <sheetName val="97AP7"/>
      <sheetName val="96AP1"/>
      <sheetName val="96AP2"/>
      <sheetName val="96AP3"/>
      <sheetName val="96AP4"/>
      <sheetName val="96AP5"/>
      <sheetName val="96AP6"/>
      <sheetName val="96AP7"/>
      <sheetName val="95AP1"/>
      <sheetName val="95AP2"/>
      <sheetName val="95AP3"/>
      <sheetName val="95AP4"/>
      <sheetName val="95AP5"/>
      <sheetName val="95AP6"/>
      <sheetName val="95AP7"/>
      <sheetName val="bth-ëphi"/>
      <sheetName val="tkkhai"/>
      <sheetName val="cp`i"/>
      <sheetName val="dt-kphi_x000d_iso-ctiet"/>
      <sheetName val="kl-hoga"/>
      <sheetName val="tra Ap"/>
      <sheetName val="so lieu bang tra"/>
      <sheetName val="tra h~v"/>
      <sheetName val="tinh toan"/>
      <sheetName val="0_x0000__x0000_??_x0000__x0004__x0000__x0000__x0000__x0000__x0000__x0000_??_x0000__x0000__x0000__x0000__x0000__x0000__x0000__x0000_??_x0000__x0000__x0013__x0000__x0000__x0000_"/>
      <sheetName val="KHÐ"/>
      <sheetName val="Sheet3?_x0001_2)"/>
      <sheetName val="_dtTKKT-98-106.xlsၝTHCDS11"/>
      <sheetName val="_dtTKKT-98-106.xls_THCDS11"/>
      <sheetName val="$ap"/>
      <sheetName val="CtVKdam?Ʀ?????"/>
      <sheetName val="THop$7-48"/>
      <sheetName val="?_x0000_???_x0010_??_x0000__x0004__x0000__x0000__x0000__x0000__x0000__x0000_??_x0000__x0000__x0000__x0000__x0000__x0000__x0000__x0000_??_x0000__x0000__x0006_"/>
      <sheetName val="FPPN_x0000__x0000_ﬄΥ_x0000__x0004__x0000__x0000__x0000__x0000__x0000__x0000_錜Ι_x0000__x0000__x0000__x0000__x0000__x0000__x0000__x0000_㤼Ę_x0000__x0000_ĥ"/>
      <sheetName val="DGCONGW02"/>
      <sheetName val="�toan"/>
      <sheetName val="Phan tich don gia chi �Uet"/>
      <sheetName val="Db�gia"/>
      <sheetName val="XXXXXXX_x0000_"/>
      <sheetName val="YE2?? CONG"/>
      <sheetName val="tienluong"/>
      <sheetName val="COC KHOAN V1"/>
      <sheetName val="Luong mot ngay cofg xay lap"/>
      <sheetName val="S²"/>
      <sheetName val="LO 5 "/>
      <sheetName val="Luong_x0000_mot ngay cong xay lap"/>
      <sheetName val="dt-kphi iso-ctiet"/>
      <sheetName val="Chk_tiet_don_gia_khoi_phuc"/>
      <sheetName val="Sheet17"/>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s>
    <sheetDataSet>
      <sheetData sheetId="0" refreshError="1"/>
      <sheetData sheetId="1" refreshError="1"/>
      <sheetData sheetId="2" refreshError="1"/>
      <sheetData sheetId="3">
        <row r="10">
          <cell r="Q10">
            <v>58000</v>
          </cell>
        </row>
      </sheetData>
      <sheetData sheetId="4" refreshError="1"/>
      <sheetData sheetId="5">
        <row r="10">
          <cell r="Q10">
            <v>58000</v>
          </cell>
        </row>
      </sheetData>
      <sheetData sheetId="6" refreshError="1">
        <row r="10">
          <cell r="Q10">
            <v>58000</v>
          </cell>
        </row>
        <row r="12">
          <cell r="Q12">
            <v>54000</v>
          </cell>
        </row>
        <row r="15">
          <cell r="Q15">
            <v>164</v>
          </cell>
        </row>
        <row r="20">
          <cell r="Q20">
            <v>18000</v>
          </cell>
        </row>
        <row r="21">
          <cell r="Q21">
            <v>50000</v>
          </cell>
        </row>
        <row r="23">
          <cell r="Q23">
            <v>4340</v>
          </cell>
        </row>
        <row r="28">
          <cell r="Q28">
            <v>1364000</v>
          </cell>
        </row>
        <row r="30">
          <cell r="Q30">
            <v>3500</v>
          </cell>
        </row>
        <row r="33">
          <cell r="Q33">
            <v>13636</v>
          </cell>
        </row>
        <row r="37">
          <cell r="Q37">
            <v>30000</v>
          </cell>
        </row>
        <row r="40">
          <cell r="Q40">
            <v>4500</v>
          </cell>
        </row>
        <row r="45">
          <cell r="Q45">
            <v>4300</v>
          </cell>
        </row>
        <row r="47">
          <cell r="Q47">
            <v>10500</v>
          </cell>
        </row>
        <row r="48">
          <cell r="Q48">
            <v>2000</v>
          </cell>
        </row>
        <row r="49">
          <cell r="Q49">
            <v>3000</v>
          </cell>
        </row>
        <row r="50">
          <cell r="Q50">
            <v>1200</v>
          </cell>
        </row>
        <row r="51">
          <cell r="Q51">
            <v>1370</v>
          </cell>
        </row>
        <row r="55">
          <cell r="Q55">
            <v>8636.363636363636</v>
          </cell>
        </row>
      </sheetData>
      <sheetData sheetId="7" refreshError="1"/>
      <sheetData sheetId="8"/>
      <sheetData sheetId="9" refreshError="1"/>
      <sheetData sheetId="10" refreshError="1"/>
      <sheetData sheetId="11"/>
      <sheetData sheetId="12" refreshError="1"/>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row r="10">
          <cell r="Q10">
            <v>58000</v>
          </cell>
        </row>
      </sheetData>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row r="10">
          <cell r="Q10">
            <v>58000</v>
          </cell>
        </row>
      </sheetData>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sheetData sheetId="159"/>
      <sheetData sheetId="160" refreshError="1"/>
      <sheetData sheetId="161" refreshError="1"/>
      <sheetData sheetId="162"/>
      <sheetData sheetId="163" refreshError="1"/>
      <sheetData sheetId="164" refreshError="1"/>
      <sheetData sheetId="165"/>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sheetData sheetId="366" refreshError="1"/>
      <sheetData sheetId="367" refreshError="1"/>
      <sheetData sheetId="368" refreshError="1"/>
      <sheetData sheetId="369"/>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refreshError="1"/>
      <sheetData sheetId="400" refreshError="1"/>
      <sheetData sheetId="401" refreshError="1"/>
      <sheetData sheetId="402"/>
      <sheetData sheetId="403" refreshError="1"/>
      <sheetData sheetId="404" refreshError="1"/>
      <sheetData sheetId="405" refreshError="1"/>
      <sheetData sheetId="406"/>
      <sheetData sheetId="407"/>
      <sheetData sheetId="408"/>
      <sheetData sheetId="409"/>
      <sheetData sheetId="410" refreshError="1"/>
      <sheetData sheetId="411"/>
      <sheetData sheetId="412" refreshError="1"/>
      <sheetData sheetId="413"/>
      <sheetData sheetId="414" refreshError="1"/>
      <sheetData sheetId="415"/>
      <sheetData sheetId="416" refreshError="1"/>
      <sheetData sheetId="417"/>
      <sheetData sheetId="418"/>
      <sheetData sheetId="419" refreshError="1"/>
      <sheetData sheetId="420"/>
      <sheetData sheetId="421"/>
      <sheetData sheetId="422"/>
      <sheetData sheetId="423"/>
      <sheetData sheetId="424" refreshError="1"/>
      <sheetData sheetId="425"/>
      <sheetData sheetId="426"/>
      <sheetData sheetId="427" refreshError="1"/>
      <sheetData sheetId="428" refreshError="1"/>
      <sheetData sheetId="429"/>
      <sheetData sheetId="430"/>
      <sheetData sheetId="431" refreshError="1"/>
      <sheetData sheetId="432" refreshError="1"/>
      <sheetData sheetId="433"/>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refreshError="1"/>
      <sheetData sheetId="452"/>
      <sheetData sheetId="453" refreshError="1"/>
      <sheetData sheetId="454"/>
      <sheetData sheetId="455"/>
      <sheetData sheetId="456" refreshError="1"/>
      <sheetData sheetId="457" refreshError="1"/>
      <sheetData sheetId="458"/>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sheetData sheetId="543"/>
      <sheetData sheetId="544"/>
      <sheetData sheetId="545"/>
      <sheetData sheetId="546"/>
      <sheetData sheetId="547" refreshError="1"/>
      <sheetData sheetId="548" refreshError="1"/>
      <sheetData sheetId="549" refreshError="1"/>
      <sheetData sheetId="550"/>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sheetData sheetId="575" refreshError="1"/>
      <sheetData sheetId="576" refreshError="1"/>
      <sheetData sheetId="577"/>
      <sheetData sheetId="578" refreshError="1"/>
      <sheetData sheetId="579"/>
      <sheetData sheetId="580" refreshError="1"/>
      <sheetData sheetId="581" refreshError="1"/>
      <sheetData sheetId="582"/>
      <sheetData sheetId="583" refreshError="1"/>
      <sheetData sheetId="584"/>
      <sheetData sheetId="585" refreshError="1"/>
      <sheetData sheetId="586"/>
      <sheetData sheetId="587"/>
      <sheetData sheetId="588"/>
      <sheetData sheetId="589" refreshError="1"/>
      <sheetData sheetId="590"/>
      <sheetData sheetId="591"/>
      <sheetData sheetId="592"/>
      <sheetData sheetId="593"/>
      <sheetData sheetId="594"/>
      <sheetData sheetId="595"/>
      <sheetData sheetId="596" refreshError="1"/>
      <sheetData sheetId="597" refreshError="1"/>
      <sheetData sheetId="598" refreshError="1"/>
      <sheetData sheetId="599" refreshError="1"/>
      <sheetData sheetId="600"/>
      <sheetData sheetId="601"/>
      <sheetData sheetId="602"/>
      <sheetData sheetId="603"/>
      <sheetData sheetId="604"/>
      <sheetData sheetId="605"/>
      <sheetData sheetId="606"/>
      <sheetData sheetId="607"/>
      <sheetData sheetId="608"/>
      <sheetData sheetId="609" refreshError="1"/>
      <sheetData sheetId="610"/>
      <sheetData sheetId="611"/>
      <sheetData sheetId="612"/>
      <sheetData sheetId="613"/>
      <sheetData sheetId="614"/>
      <sheetData sheetId="615"/>
      <sheetData sheetId="616"/>
      <sheetData sheetId="617"/>
      <sheetData sheetId="618" refreshError="1"/>
      <sheetData sheetId="619" refreshError="1"/>
      <sheetData sheetId="620" refreshError="1"/>
      <sheetData sheetId="621"/>
      <sheetData sheetId="622" refreshError="1"/>
      <sheetData sheetId="623" refreshError="1"/>
      <sheetData sheetId="624" refreshError="1"/>
      <sheetData sheetId="625"/>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refreshError="1"/>
      <sheetData sheetId="642"/>
      <sheetData sheetId="643" refreshError="1"/>
      <sheetData sheetId="644"/>
      <sheetData sheetId="645"/>
      <sheetData sheetId="646"/>
      <sheetData sheetId="647"/>
      <sheetData sheetId="648" refreshError="1"/>
      <sheetData sheetId="649" refreshError="1"/>
      <sheetData sheetId="650" refreshError="1"/>
      <sheetData sheetId="651"/>
      <sheetData sheetId="652"/>
      <sheetData sheetId="653"/>
      <sheetData sheetId="654" refreshError="1"/>
      <sheetData sheetId="655"/>
      <sheetData sheetId="656" refreshError="1"/>
      <sheetData sheetId="657" refreshError="1"/>
      <sheetData sheetId="658" refreshError="1"/>
      <sheetData sheetId="659" refreshError="1"/>
      <sheetData sheetId="660" refreshError="1"/>
      <sheetData sheetId="661"/>
      <sheetData sheetId="662" refreshError="1"/>
      <sheetData sheetId="663" refreshError="1"/>
      <sheetData sheetId="664" refreshError="1"/>
      <sheetData sheetId="665"/>
      <sheetData sheetId="666" refreshError="1"/>
      <sheetData sheetId="667" refreshError="1"/>
      <sheetData sheetId="668" refreshError="1"/>
      <sheetData sheetId="669" refreshError="1"/>
      <sheetData sheetId="670"/>
      <sheetData sheetId="671"/>
      <sheetData sheetId="672"/>
      <sheetData sheetId="673"/>
      <sheetData sheetId="674"/>
      <sheetData sheetId="675"/>
      <sheetData sheetId="676"/>
      <sheetData sheetId="677"/>
      <sheetData sheetId="678"/>
      <sheetData sheetId="679"/>
      <sheetData sheetId="680"/>
      <sheetData sheetId="681"/>
      <sheetData sheetId="682" refreshError="1"/>
      <sheetData sheetId="683" refreshError="1"/>
      <sheetData sheetId="684" refreshError="1"/>
      <sheetData sheetId="685" refreshError="1"/>
      <sheetData sheetId="686" refreshError="1"/>
      <sheetData sheetId="687" refreshError="1"/>
      <sheetData sheetId="688"/>
      <sheetData sheetId="689" refreshError="1"/>
      <sheetData sheetId="690"/>
      <sheetData sheetId="691" refreshError="1"/>
      <sheetData sheetId="692"/>
      <sheetData sheetId="693" refreshError="1"/>
      <sheetData sheetId="694" refreshError="1"/>
      <sheetData sheetId="695"/>
      <sheetData sheetId="696"/>
      <sheetData sheetId="697"/>
      <sheetData sheetId="698"/>
      <sheetData sheetId="699" refreshError="1"/>
      <sheetData sheetId="700" refreshError="1"/>
      <sheetData sheetId="701" refreshError="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refreshError="1"/>
      <sheetData sheetId="742"/>
      <sheetData sheetId="743" refreshError="1"/>
      <sheetData sheetId="744" refreshError="1"/>
      <sheetData sheetId="745" refreshError="1"/>
      <sheetData sheetId="746"/>
      <sheetData sheetId="747" refreshError="1"/>
      <sheetData sheetId="748" refreshError="1"/>
      <sheetData sheetId="749" refreshError="1"/>
      <sheetData sheetId="750" refreshError="1"/>
      <sheetData sheetId="751" refreshError="1"/>
      <sheetData sheetId="752"/>
      <sheetData sheetId="753"/>
      <sheetData sheetId="754" refreshError="1"/>
      <sheetData sheetId="755" refreshError="1"/>
      <sheetData sheetId="756"/>
      <sheetData sheetId="757" refreshError="1"/>
      <sheetData sheetId="758" refreshError="1"/>
      <sheetData sheetId="759" refreshError="1"/>
      <sheetData sheetId="760"/>
      <sheetData sheetId="761"/>
      <sheetData sheetId="762" refreshError="1"/>
      <sheetData sheetId="763"/>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BANG_1"/>
      <sheetName val="Sheet2"/>
      <sheetName val="THPS_NDG"/>
      <sheetName val="DGQD"/>
      <sheetName val="CT_DGDM"/>
      <sheetName val="DGDM_MG"/>
      <sheetName val="GiamM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CT"/>
      <sheetName val="TH"/>
      <sheetName val="Binh Dong"/>
      <sheetName val="SL dau tien"/>
      <sheetName val="DM 67"/>
      <sheetName val="TKP"/>
      <sheetName val="DLNS"/>
      <sheetName val="CPTV"/>
      <sheetName val="tobia22KV"/>
      <sheetName val="TH dz 22"/>
      <sheetName val="chi tiet dz 22 kv"/>
      <sheetName val="vt A cap"/>
      <sheetName val="TNGHIEM 22"/>
      <sheetName val="VCDD DZ 22"/>
      <sheetName val="Chlech -22"/>
      <sheetName val="TB dz"/>
      <sheetName val="DG vat tu"/>
      <sheetName val="vc vat tu CHUNG "/>
      <sheetName val="DG 36"/>
      <sheetName val="PQ tuyen"/>
      <sheetName val="Trung chuyen"/>
      <sheetName val="DGVCTC 67"/>
      <sheetName val="T T CL VC DZ 22"/>
      <sheetName val="TLCB"/>
      <sheetName val="Gvlcht"/>
      <sheetName val="CPDB"/>
      <sheetName val="LP cap dat"/>
      <sheetName val="Bia sau CT"/>
      <sheetName val="Sau CT"/>
      <sheetName val="Bia HA den CT"/>
      <sheetName val="HA den CT"/>
      <sheetName val="TNGHIEM 0,4"/>
      <sheetName val="VT ds 0,4"/>
      <sheetName val="TT CL VC DZ 0.4"/>
      <sheetName val="Ch lech -0,4"/>
      <sheetName val="VCdd 0,4"/>
      <sheetName val="Th 0,4"/>
      <sheetName val="CHITIET 0.4 KV"/>
      <sheetName val="Bia 0,4"/>
      <sheetName val="chi tiet TBA"/>
      <sheetName val="DM 85"/>
      <sheetName val="kl tt"/>
      <sheetName val="Phan dien TBA"/>
      <sheetName val="SLVC"/>
      <sheetName val="VC dd TBA"/>
      <sheetName val="Bia TBA"/>
      <sheetName val="Bia 50 LT12 "/>
      <sheetName val="TH 50 LT12"/>
      <sheetName val="TH 50 LT10,5"/>
      <sheetName val="Bia 50 LT 10,5"/>
      <sheetName val="DM 66"/>
      <sheetName val="TH 75"/>
      <sheetName val="Bia 75"/>
      <sheetName val="Bia tram160"/>
      <sheetName val="TH Tram160"/>
      <sheetName val="Bia tram250"/>
      <sheetName val="TH Tram250"/>
      <sheetName val="Bia 40"/>
      <sheetName val="TH 40"/>
      <sheetName val="tkct"/>
      <sheetName val="DTCD"/>
      <sheetName val="chitietdatdao"/>
      <sheetName val="TONG DZ 0.4 KV"/>
      <sheetName val="TONG KE DZ 22 KV"/>
      <sheetName val="TH VT22"/>
      <sheetName val="TH VT0,4"/>
    </sheetNames>
    <sheetDataSet>
      <sheetData sheetId="0"/>
      <sheetData sheetId="1"/>
      <sheetData sheetId="2"/>
      <sheetData sheetId="3"/>
      <sheetData sheetId="4"/>
      <sheetData sheetId="5"/>
      <sheetData sheetId="6"/>
      <sheetData sheetId="7"/>
      <sheetData sheetId="8"/>
      <sheetData sheetId="9"/>
      <sheetData sheetId="10" refreshError="1">
        <row r="327">
          <cell r="B327" t="str">
            <v>Làõp âàût xaì theïp cäüt neïo 25kg/xaì</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Sheet1"/>
      <sheetName val="Sheet2"/>
      <sheetName val="Sheet3"/>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XL4Poppy"/>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Q1-02"/>
      <sheetName val="Q2-02"/>
      <sheetName val="Q3-02"/>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XXXXXXXX"/>
      <sheetName val="Pivot(Silica|e)"/>
      <sheetName val="XL4Test5"/>
      <sheetName val="KH LDTL"/>
      <sheetName val="T6"/>
      <sheetName val="Mau"/>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10000000"/>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TH"/>
      <sheetName val="Chia T1"/>
      <sheetName val="Chia T2"/>
      <sheetName val="Chia T3"/>
      <sheetName val="TH11"/>
      <sheetName val="TH T11"/>
      <sheetName val="TH T1"/>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C45"/>
      <sheetName val="C47A"/>
      <sheetName val="C47B"/>
      <sheetName val="C46"/>
      <sheetName val="DsachYT"/>
      <sheetName val="00"/>
      <sheetName val="Bhxhoi"/>
      <sheetName val="Outlets"/>
      <sheetName val="PGs"/>
      <sheetName val="??-BLDG"/>
      <sheetName val="LUONG CHO HUU"/>
      <sheetName val="thu BHXH,YT"/>
      <sheetName val="Phan bo"/>
      <sheetName val="SILICAT_x0003_"/>
      <sheetName val="TH QT"/>
      <sheetName val="KE QT"/>
      <sheetName val="SP-KH"/>
      <sheetName val="Nhapkho"/>
      <sheetName val="Xuatkho"/>
      <sheetName val="PT"/>
      <sheetName val="Summary"/>
      <sheetName val="Design &amp; Applications"/>
      <sheetName val="Building Summary"/>
      <sheetName val="Building"/>
      <sheetName val="External Works"/>
      <sheetName val="TAI"/>
      <sheetName val="BANLE"/>
      <sheetName val="t.kho"/>
      <sheetName val="CLB"/>
      <sheetName val="phong"/>
      <sheetName val="hoat"/>
      <sheetName val="tong BH"/>
      <sheetName val="Pi6ot(Urethan)"/>
      <sheetName val="1-12"/>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MTL$-INTER"/>
      <sheetName val="gvl"/>
      <sheetName val="Chiet tinh dz22"/>
      <sheetName val="Piwot(Silicate)"/>
      <sheetName val="DU TRU LUONG 06 TH@NG"/>
      <sheetName val="AN CA DH 10"/>
      <sheetName val="TAM UNG LNC TH 08"/>
      <sheetName val="Leong thoi gian th 10"/>
      <sheetName val="Luong thoa gian th 11"/>
      <sheetName val="at lns th 10"/>
      <sheetName val="tam ung DNS th 11"/>
      <sheetName val="XL4Test4"/>
      <sheetName val="ROCK WO_x0003__x0000_"/>
      <sheetName val="INSUL"/>
      <sheetName val="S¶_x001d_et2"/>
      <sheetName val="Macro1"/>
      <sheetName val="Macro2"/>
      <sheetName val="Macro3"/>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BLDG"/>
      <sheetName val="hoat_x0000_࣭_x0000__x0000__x0000__x0000__x0000__x0000__x0000__x0000__x0009__x0000_᭬࣫_x0000__x0004__x0000__x0000__x0000__x0000__x0000__x0000_ᑜ࣭_x0000__x0000__x0000_"/>
      <sheetName val="TH T19"/>
      <sheetName val="Dieu chinh"/>
      <sheetName val="So -03"/>
      <sheetName val="SoLD"/>
      <sheetName val="So-02"/>
      <sheetName val="_x0000__x0000__x0000__x0000__x0000__x0000_"/>
      <sheetName val="TH VL, NC, DDHT Thanhphuoc"/>
      <sheetName val="Sheed4"/>
      <sheetName val="Pivot(RckWool)"/>
      <sheetName val="vi_du_n"/>
      <sheetName val="vi_du"/>
      <sheetName val="Bieu 2"/>
      <sheetName val="biªu 3"/>
      <sheetName val="bieu1 CTy"/>
      <sheetName val="b2 cty"/>
      <sheetName val="b 3 cty"/>
      <sheetName val="bieu 7"/>
      <sheetName val="bieu 9"/>
      <sheetName val="b14"/>
      <sheetName val="Sheet12"/>
      <sheetName val="TH_x0001_NG2"/>
      <sheetName val="ፌ_x0000_佄⁎䥇⁁䡃"/>
      <sheetName val="⁁䡃⁉䥔呅"/>
      <sheetName val="呅吠ь_x0000_䑄㔳_x0005_吀䅂㔳_x000c_吀⁈畱敹"/>
      <sheetName val="㔳_x000c_吀⁈畱敹瑴慯ծ_x0000_楢兡͔_x0000_䭔"/>
      <sheetName val="_x0000_楢兡͔_x0000_䭔ͥ_x0000_䅎э_x0000_啈䝎_x0003_䠀䥁_x0003_"/>
      <sheetName val="_x0000_啈䝎_x0003_䠀䥁_x0003_䰀䵁_x0008_䈀湡⁧楧"/>
      <sheetName val="ࡍ_x0000_慂杮朠慩_x000d_䠀乁⁇䥔久䈠佁_x000b_吀⁈"/>
      <sheetName val="䥔久䈠佁_x000b_吀⁈䡎偁"/>
      <sheetName val="⁈䡎偁吠乏_x0006_吀⁈"/>
      <sheetName val="_x0000_䡔䈠乁_x0005_䐀"/>
      <sheetName val="_x0000_敄㍣б_x0000_慊"/>
      <sheetName val="䨀湡в_x0000_慊㍮"/>
      <sheetName val="湡г_x0000_慊㑮_x0004_"/>
      <sheetName val="д_x0000_慊㙮_x0004_䨀"/>
      <sheetName val="_x0000_慊㝮_x0004_䨀湡"/>
      <sheetName val="慊㡮_x0004_䨀湡Թ"/>
      <sheetName val="㥮_x0005_䨀湡〱_x0005_䨀"/>
      <sheetName val="_x0005_䨀湡ㄱ_x0005_䨀"/>
      <sheetName val="_x0000_慊ㅮԳ_x0000_慊"/>
      <sheetName val="䨀湡㐱_x0005_䨀湡"/>
      <sheetName val="慊ㅮԵ_x0000_慊ㅮ"/>
      <sheetName val="ㅮԷ_x0000_慊ㅮԸ"/>
      <sheetName val="㠱_x0005_䨀湡〲_x0005_"/>
      <sheetName val="԰_x0000_慊㉮Ա_x0000_"/>
      <sheetName val="_x0005_䨀湡㈲_x0005_䨀"/>
      <sheetName val="_x0000_慊㉮Գ_x0000_慊㉮Դ"/>
      <sheetName val="湡㐲_x0005_䨀湡㔲_x0005_"/>
      <sheetName val="㔲_x0005_䨀"/>
      <sheetName val="thong tin cty"/>
      <sheetName val="TK-in"/>
      <sheetName val="TKTH"/>
      <sheetName val="BR"/>
      <sheetName val="MV"/>
      <sheetName val="mvtt"/>
      <sheetName val="HDKT"/>
      <sheetName val="Linh tinh"/>
      <sheetName val="nk"/>
      <sheetName val="N"/>
      <sheetName val="X"/>
      <sheetName val="CT Thang Mo"/>
      <sheetName val="CT  PL"/>
      <sheetName val="Chi tiet"/>
      <sheetName val="Pivot(_x0007_lass Wool)"/>
      <sheetName val="bcôhang"/>
      <sheetName val="báo cáo thang11 m?i"/>
      <sheetName val="RDP013"/>
      <sheetName val="Du_lieu"/>
      <sheetName val="뜃맟뭁돽띿맟?-BLDG"/>
      <sheetName val="CAT_5"/>
      <sheetName val="현장관리비"/>
      <sheetName val="실행내역"/>
      <sheetName val="#REF"/>
      <sheetName val="적용환율"/>
      <sheetName val="合成単価作成表-BLDG"/>
      <sheetName val="Luong moÿÿngay cong khao sat"/>
      <sheetName val="Sheev6"/>
      <sheetName val="Nhap fon gia VL dia phuong"/>
      <sheetName val="Q2-00"/>
      <sheetName val="ctTBA"/>
      <sheetName val="tong l²_x0000__x0000_ ban"/>
      <sheetName val="Pivnt(RockWool)"/>
      <sheetName val="@ivot(Form Glass)"/>
      <sheetName val="Pivot(Gl!ss Wool)"/>
      <sheetName val="ROCK WOKL"/>
      <sheetName val="He co"/>
      <sheetName val="Bhitieu-dam cac loai"/>
      <sheetName val="EQUIPMENT -2"/>
      <sheetName val="전차선로 물량표"/>
      <sheetName val="PBS"/>
      <sheetName val="간접비내역-1"/>
      <sheetName val="Basic"/>
      <sheetName val="DESIGN CRITERIA"/>
      <sheetName val="용기"/>
      <sheetName val="_x0000_TCTiet"/>
      <sheetName val="Giai trinh"/>
      <sheetName val="TH4_x0000__x0000__x0000__x0000__x0000__x0000__x0000__x0000__x0000__x0000__x0000_ℨʢ_x0000__x0004__x0000__x0000__x0000__x0000__x0000__x0000_崬ʢ_x0000__x0000__x0000__x0000__x0000_"/>
      <sheetName val="MTO REV.2(ARMOR)"/>
      <sheetName val="적용률"/>
      <sheetName val="LABTOTAL"/>
      <sheetName val="공통가설"/>
      <sheetName val="SN C£GNV"/>
      <sheetName val="TA²_x0000__x0000_NH"/>
      <sheetName val="PACK"/>
      <sheetName val="INV"/>
      <sheetName val="TK-XUAT"/>
      <sheetName val="TK-NHAP"/>
      <sheetName val="DT 1"/>
      <sheetName val="DT 2"/>
      <sheetName val="DT 3"/>
      <sheetName val="DM"/>
      <sheetName val="SP"/>
      <sheetName val="NPL"/>
      <sheetName val="Tong hop QL4( - 3"/>
      <sheetName val="TT_10KV"/>
      <sheetName val="NEW-PANEL"/>
      <sheetName val="TK"/>
      <sheetName val="BRCT"/>
      <sheetName val="SDHD"/>
      <sheetName val="SDHD QUY"/>
      <sheetName val="GTGT135"/>
      <sheetName val="BRCN135"/>
      <sheetName val="MV135"/>
      <sheetName val="SDHDCN"/>
      <sheetName val="SDHDCN quy"/>
      <sheetName val="NXT.CN03"/>
      <sheetName val="bl"/>
      <sheetName val="20000000"/>
      <sheetName val="BCDTK"/>
      <sheetName val="soktmay"/>
      <sheetName val="ct thinghiem"/>
      <sheetName val="Van chuyen"/>
      <sheetName val="PNT-QUOT-#3"/>
      <sheetName val="COAT&amp;WRAP-QIOT-#3"/>
      <sheetName val="??????"/>
      <sheetName val="ROCK WO_x0003_?"/>
      <sheetName val="hoat?࣭????????_x0009_?᭬࣫?_x0004_??????ᑜ࣭???"/>
      <sheetName val="SILICCTE"/>
      <sheetName val="_x0010_ivot(Glass Wool)"/>
      <sheetName val="She%t1"/>
      <sheetName val="XL4Pop`y"/>
      <sheetName val="Chitieu-dam c!c loai"/>
      <sheetName val="@Gdg"/>
      <sheetName val="CocKJ1m"/>
      <sheetName val="MTO REV.0"/>
      <sheetName val="_x0010_iwot(Silicate)"/>
      <sheetName val="湡㘱_x0005_䨀湡㜱"/>
      <sheetName val="Gia vat tu"/>
      <sheetName val="Phan tich don ႀ￸a chi tiet"/>
      <sheetName val="\uong mot ngay cong xay lap"/>
      <sheetName val="Luong mot ngay conw0khao sat"/>
      <sheetName val="thu BHXH&lt;YT"/>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hoat?࣭?_x0009_᭬࣫?_x0004_?ᑜ࣭?ڬ࣫?"/>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Coc$0x40cm"/>
      <sheetName val="&quot;0ngay"/>
      <sheetName val="báo cák thang11 mới"/>
      <sheetName val="THANG'"/>
      <sheetName val="CN"/>
      <sheetName val="BCN"/>
      <sheetName val="Q TOAN"/>
      <sheetName val="NO MUA"/>
      <sheetName val="VO CHAI"/>
      <sheetName val="VC THU HOI"/>
      <sheetName val="100000P0"/>
      <sheetName val="RFP0_x0010_6"/>
      <sheetName val="RFP_x0010_07"/>
      <sheetName val="RFP_x0011_1(2)"/>
      <sheetName val="Q_x0012_-02"/>
      <sheetName val="Q_x0013_-02"/>
      <sheetName val="Du toan chi Tiet coc_x0000_nuoc"/>
      <sheetName val="Nhap_x0000_don gia VL dia phuong"/>
      <sheetName val="Luong mot ngay Cong xay_x0000_lap"/>
      <sheetName val="DU TRU LUONG_x0000_06 THANG"/>
      <sheetName val="PP tinh Thue thu_x0000_nhap"/>
      <sheetName val="Luong TG thang _x0010_9"/>
      <sheetName val="QT LUONG NS_x0000_T 07"/>
      <sheetName val="TAM_x0000_UNG LUONG NS TH 10"/>
      <sheetName val="_x0000__x0000_CAI TK 112"/>
      <sheetName val="?TCTiet"/>
      <sheetName val="hoat???_x0009_???_x0004_???????"/>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慊㉮Գ?慊㉮Դ"/>
      <sheetName val="tong l²?? ban"/>
      <sheetName val="_x0009_???_x0004_???????"/>
      <sheetName val="[I"/>
      <sheetName val="????"/>
      <sheetName val="báo cák thang11 m?i"/>
      <sheetName val="???????"/>
      <sheetName val="?????"/>
      <sheetName val="??????_x0005_???_x000c_????"/>
      <sheetName val="?_x000c_?????????????"/>
      <sheetName val="?????????????_x0003_??_x0003_"/>
      <sheetName val="???_x0003_??_x0003_??_x0008_????"/>
      <sheetName val="??????_x000d_???????_x000b_??"/>
      <sheetName val="????_x000b_????"/>
      <sheetName val="?????_x0006_??"/>
      <sheetName val="????_x0005_?"/>
      <sheetName val="?????_x0004_"/>
      <sheetName val="????_x0004_?"/>
      <sheetName val="???_x0004_??"/>
      <sheetName val="??_x0004_???"/>
      <sheetName val="?_x0005_???_x0005_?"/>
      <sheetName val="_x0005_???_x0005_?"/>
      <sheetName val="???_x0005_??"/>
      <sheetName val="??_x0005_???"/>
      <sheetName val="?_x0005_???_x0005_"/>
      <sheetName val="????????"/>
      <sheetName val="??_x0005_???_x0005_"/>
      <sheetName val="?_x0005_?"/>
      <sheetName val="THVT"/>
      <sheetName val="PTDM"/>
      <sheetName val="THPT&gt;5"/>
      <sheetName val="ࡍ?慂杮朠慩_x000a_䠀乁⁇䥔久䈠佁_x000b_吀⁈"/>
      <sheetName val="??????_x000a_???????_x000b_??"/>
      <sheetName val="ࡍ_x0000_慂杮朠慩_x000a_䠀乁⁇䥔久䈠佁_x000b_吀⁈"/>
      <sheetName val="POTAL"/>
      <sheetName val="POWER"/>
      <sheetName val="견적조건"/>
      <sheetName val="BQ_Equip_Pipe"/>
      <sheetName val="BLR-S"/>
      <sheetName val="Est-Hotpp"/>
      <sheetName val="PipWT"/>
      <sheetName val="piping"/>
      <sheetName val="BREAKDOWN(철거설치)"/>
      <sheetName val="COA-17"/>
      <sheetName val="C-18"/>
      <sheetName val=" thoau nuoc nc"/>
      <sheetName val="재료비"/>
      <sheetName val="BQ List"/>
      <sheetName val="PIPE"/>
      <sheetName val="FLANGE"/>
      <sheetName val="VALVE"/>
      <sheetName val="Mech_1030"/>
      <sheetName val="Bia"/>
      <sheetName val="hoat_x0000_࣭_x0000__x0009_᭬࣫_x0000__x0004__x0000_ᑜ࣭_x0000_ڬ࣫_x0000_"/>
      <sheetName val="VV-NTKL NHA _x000b_HO DOT 2"/>
      <sheetName val="THA_x000e_G 8"/>
      <sheetName val="T.Tinh"/>
      <sheetName val="AN CA _x0014_HANG 08"/>
      <sheetName val="PTDGDT"/>
      <sheetName val="Xuatkh/"/>
      <sheetName val="QMCT"/>
      <sheetName val="_x0000__x0000_DT"/>
      <sheetName val="Luo_x0009__x0008__x0010__x0000__x0000__x0006__x0005__x0000__x001c_ Í_x0007_ÉÀ_x0000__x0000__x0006__x0003__x0000__x0000_á_x0000__x0002__x0000_°"/>
      <sheetName val="Luo_x0009__x0008__x0010_??_x0006__x0005_?_x001c_ Í_x0007_ÉÀ??_x0006__x0003_??á?_x0002_?°"/>
      <sheetName val="TH4???????????ℨʢ?_x0004_??????崬ʢ?????"/>
      <sheetName val="TA²??NH"/>
      <sheetName val="Du toan chi Tiet coc?nuoc"/>
      <sheetName val="Nhap?don gia VL dia phuong"/>
      <sheetName val="So lieu"/>
      <sheetName val="???? ???"/>
      <sheetName val="TSCD"/>
      <sheetName val="truy_x0000_thu"/>
      <sheetName val="__-BLDG"/>
      <sheetName val="_______-BLDG"/>
      <sheetName val="báo cáo thang11 m_i"/>
      <sheetName val="뜃맟뭁돽띿맟_-BLDG"/>
      <sheetName val="ፌ"/>
      <sheetName val="呅吠ь"/>
      <sheetName val="㔳_x000c_吀⁈畱敹瑴慯ծ"/>
      <sheetName val="䨀湡в"/>
      <sheetName val="湡г"/>
      <sheetName val="д"/>
      <sheetName val=""/>
      <sheetName val="ROCK WO_x0003_"/>
      <sheetName val="_x0009_??_x0000__x0004__x0000_??_x0000_??_x0000_"/>
      <sheetName val="hoat_x0000_࣭_x0000__x0009_᭬࣫_x0000__x0004__x0000_ᑜ࣭_x0000_"/>
      <sheetName val="[INSUL.XLS]Xuatkh/"/>
      <sheetName val="[INSUL.XLS]\uong mot ngay cong "/>
      <sheetName val="G䁄MN.2"/>
      <sheetName val="TH VL_ NC_ DDHT Thanhphuoc"/>
      <sheetName val=" thoat nuog nc"/>
      <sheetName val="To*K hop"/>
      <sheetName val="TKP"/>
      <sheetName val="KLHT"/>
      <sheetName val="?????-1"/>
      <sheetName val="??"/>
      <sheetName val="???_x0000_??_x0005_???_x000c_????"/>
      <sheetName val="?_x000c_???????_x0000_???_x0000_?"/>
      <sheetName val="_x0000_???_x0000_??_x0000_??_x0000_??_x0003_??_x0003_"/>
      <sheetName val="_x0000_??_x0003_??_x0003_??_x0008_????"/>
      <sheetName val="?_x0000_????_x000d_???????_x000b_??"/>
      <sheetName val="_x0000_???_x0005_?"/>
      <sheetName val="??_x0000_??_x0004_"/>
      <sheetName val="?_x0000_??_x0004_?"/>
      <sheetName val="_x0000_??_x0004_??"/>
      <sheetName val="Phan tich don ??a chi tiet"/>
      <sheetName val="???"/>
      <sheetName val="BREAKDOWN(????)"/>
      <sheetName val="_x0000__x0000__x0000__x0000__x0000__x0000__x0000__x0000__x0000__x000e_[INSUL.XLS]TH5_x0000__x0000__x0000__x0000__x0000__x0000__x0000_"/>
      <sheetName val="KL_x0000_LAP TH KHO"/>
      <sheetName val="LUong mot_x0000_ngay cong khao sat"/>
      <sheetName val="Can doi TK_x0000_(2)"/>
      <sheetName val="tong l²"/>
      <sheetName val="[INSUL.XLSɝROCK WOOL"/>
      <sheetName val="_uong mot ngay cong xay lap"/>
      <sheetName val="ctdg"/>
      <sheetName val="_x0000__x0000__x0000__x0000__x0000_ _x0000_??_x0000__x0004__x0000__x0000__x0000__x0000__x0000__x0000_??_x0000__x0000__x0000__x0000__x0000__x0000__x0000__x0000_??_x0000__x0000_"/>
      <sheetName val="Chitieu-dam cac_x0000_loai"/>
      <sheetName val="T2_x0000__x0000_giam TSCD"/>
      <sheetName val="Luong mot ngay Cong xay?lap"/>
      <sheetName val="DU TRU LUONG?06 THANG"/>
      <sheetName val="PP tinh Thue thu?nhap"/>
      <sheetName val="QT LUONG NS?T 07"/>
      <sheetName val="TAM?UNG LUONG NS TH 10"/>
      <sheetName val="慊ㅮԵ"/>
      <sheetName val="ㅮԷ"/>
      <sheetName val="MTO REV_0"/>
      <sheetName val="d' cOng"/>
      <sheetName val="CAPTHOAP"/>
      <sheetName val=" t`oat nuoc nc"/>
      <sheetName val="GTCL"/>
      <sheetName val="VON"/>
      <sheetName val="dat"/>
      <sheetName val="THOP"/>
      <sheetName val="táng QT_x0000_245 (14Xe("/>
      <sheetName val="DGdW"/>
      <sheetName val="To~g hop"/>
      <sheetName val="TXANG7"/>
      <sheetName val="Sxeet4"/>
      <sheetName val="To~g hop Q\47"/>
      <sheetName val="truy"/>
      <sheetName val="DI-ESTI"/>
      <sheetName val="Tro giup"/>
      <sheetName val="²_x0000__x0000_han"/>
      <sheetName val="Luong thoi gian ph 11"/>
      <sheetName val="Nhap"/>
      <sheetName val="DG "/>
      <sheetName val="KHQT-00-01"/>
      <sheetName val="ࡍ"/>
      <sheetName val="hoat_x0000_࣭_x0000__x0000__x0000__x0000__x0000__x0000__x0000__x0000_ _x0000_᭬࣫_x0000__x0004__x0000__x0000__x0000__x0000__x0000__x0000_ᑜ࣭_x0000__x0000__x0000_"/>
      <sheetName val="hoat?࣭???????? ?᭬࣫?_x0004_??????ᑜ࣭???"/>
      <sheetName val="hoat?࣭? ᭬࣫?_x0004_?ᑜ࣭?ڬ࣫?"/>
      <sheetName val="G䁄MN_x0000__x0000_"/>
      <sheetName val="TA²"/>
      <sheetName val="S`eet9"/>
      <sheetName val="Trinh duydt LNS"/>
      <sheetName val="tong luong b`n"/>
      <sheetName val="Luong TF thang 08"/>
      <sheetName val="t`m ung LNS th 11"/>
      <sheetName val="truc tiep"/>
      <sheetName val="Luo _x0008__x0010__x0000__x0000__x0006__x0005__x0000__x001c_ Í_x0007_ÉÀ_x0000__x0000__x0006__x0003__x0000__x0000_á_x0000__x0002__x0000_°"/>
      <sheetName val="????? ????_x0004_????????????????????"/>
      <sheetName val="Luo _x0008__x0010_??_x0006__x0005_?_x001c_ Í_x0007_ÉÀ??_x0006__x0003_??á?_x0002_?°"/>
      <sheetName val="??DT"/>
      <sheetName val="hoat_x0000_?_x0000_ ??_x0000__x0004__x0000_??_x0000_??_x0000_"/>
      <sheetName val="hoat?????????? ????_x0004_???????????"/>
      <sheetName val="hoat_x0000_࣭_x0000_ ᭬࣫_x0000__x0004__x0000_ᑜ࣭_x0000_ڬ࣫_x0000_"/>
      <sheetName val="hoat??? ???_x0004_???????"/>
      <sheetName val="뜃맟뭁돽띿맟_-Bԯ_x0000_缀"/>
      <sheetName val="뜃맟뭁돽띿맟_-B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refreshError="1"/>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refreshError="1"/>
      <sheetData sheetId="290"/>
      <sheetData sheetId="291"/>
      <sheetData sheetId="292"/>
      <sheetData sheetId="293"/>
      <sheetData sheetId="294"/>
      <sheetData sheetId="295" refreshError="1"/>
      <sheetData sheetId="296" refreshError="1"/>
      <sheetData sheetId="297"/>
      <sheetData sheetId="298"/>
      <sheetData sheetId="299"/>
      <sheetData sheetId="300"/>
      <sheetData sheetId="301"/>
      <sheetData sheetId="302"/>
      <sheetData sheetId="303"/>
      <sheetData sheetId="304"/>
      <sheetData sheetId="305" refreshError="1"/>
      <sheetData sheetId="306" refreshError="1"/>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refreshError="1"/>
      <sheetData sheetId="348"/>
      <sheetData sheetId="349"/>
      <sheetData sheetId="350"/>
      <sheetData sheetId="351"/>
      <sheetData sheetId="352"/>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refreshError="1"/>
      <sheetData sheetId="373"/>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sheetData sheetId="386" refreshError="1"/>
      <sheetData sheetId="387"/>
      <sheetData sheetId="388"/>
      <sheetData sheetId="389"/>
      <sheetData sheetId="390"/>
      <sheetData sheetId="39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sheetData sheetId="402" refreshError="1"/>
      <sheetData sheetId="403"/>
      <sheetData sheetId="404" refreshError="1"/>
      <sheetData sheetId="405" refreshError="1"/>
      <sheetData sheetId="406" refreshError="1"/>
      <sheetData sheetId="407" refreshError="1"/>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sheetData sheetId="566"/>
      <sheetData sheetId="567" refreshError="1"/>
      <sheetData sheetId="568"/>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sheetData sheetId="588" refreshError="1"/>
      <sheetData sheetId="589"/>
      <sheetData sheetId="590"/>
      <sheetData sheetId="591" refreshError="1"/>
      <sheetData sheetId="592"/>
      <sheetData sheetId="593" refreshError="1"/>
      <sheetData sheetId="594"/>
      <sheetData sheetId="595" refreshError="1"/>
      <sheetData sheetId="596"/>
      <sheetData sheetId="597" refreshError="1"/>
      <sheetData sheetId="598" refreshError="1"/>
      <sheetData sheetId="599" refreshError="1"/>
      <sheetData sheetId="600" refreshError="1"/>
      <sheetData sheetId="601"/>
      <sheetData sheetId="602"/>
      <sheetData sheetId="603"/>
      <sheetData sheetId="604" refreshError="1"/>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refreshError="1"/>
      <sheetData sheetId="620" refreshError="1"/>
      <sheetData sheetId="621" refreshError="1"/>
      <sheetData sheetId="622" refreshError="1"/>
      <sheetData sheetId="623"/>
      <sheetData sheetId="624" refreshError="1"/>
      <sheetData sheetId="625" refreshError="1"/>
      <sheetData sheetId="626"/>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sheetData sheetId="640"/>
      <sheetData sheetId="64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sheetData sheetId="656" refreshError="1"/>
      <sheetData sheetId="657" refreshError="1"/>
      <sheetData sheetId="658" refreshError="1"/>
      <sheetData sheetId="659" refreshError="1"/>
      <sheetData sheetId="660" refreshError="1"/>
      <sheetData sheetId="661"/>
      <sheetData sheetId="662"/>
      <sheetData sheetId="663"/>
      <sheetData sheetId="664"/>
      <sheetData sheetId="665"/>
      <sheetData sheetId="666"/>
      <sheetData sheetId="667"/>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sheetData sheetId="679"/>
      <sheetData sheetId="680" refreshError="1"/>
      <sheetData sheetId="681" refreshError="1"/>
      <sheetData sheetId="682" refreshError="1"/>
      <sheetData sheetId="683" refreshError="1"/>
      <sheetData sheetId="684" refreshError="1"/>
      <sheetData sheetId="685" refreshError="1"/>
      <sheetData sheetId="686"/>
      <sheetData sheetId="687" refreshError="1"/>
      <sheetData sheetId="688" refreshError="1"/>
      <sheetData sheetId="689"/>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sheetData sheetId="703" refreshError="1"/>
      <sheetData sheetId="70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ieu TN Nen Duong"/>
      <sheetName val="Tri so hieu chinh dong ho do"/>
      <sheetName val="Trung Gian"/>
      <sheetName val="XL4Poppy"/>
      <sheetName val="PNT-QUOT-#3"/>
    </sheetNames>
    <sheetDataSet>
      <sheetData sheetId="0" refreshError="1">
        <row r="16">
          <cell r="B16">
            <v>0.3</v>
          </cell>
        </row>
        <row r="17">
          <cell r="B17">
            <v>33</v>
          </cell>
        </row>
        <row r="18">
          <cell r="B18">
            <v>5.5</v>
          </cell>
        </row>
        <row r="19">
          <cell r="B19">
            <v>980</v>
          </cell>
        </row>
      </sheetData>
      <sheetData sheetId="1" refreshError="1"/>
      <sheetData sheetId="2" refreshError="1">
        <row r="3">
          <cell r="C3">
            <v>21.343659324914324</v>
          </cell>
        </row>
        <row r="4">
          <cell r="C4" t="str">
            <v>21</v>
          </cell>
        </row>
      </sheetData>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coc (2)"/>
      <sheetName val="bia"/>
      <sheetName val="Input Data"/>
      <sheetName val="Xuly Data (2)"/>
      <sheetName val="Xuly Data"/>
      <sheetName val="TPLTD"/>
      <sheetName val="THDinhM"/>
      <sheetName val="TohopDM"/>
      <sheetName val="THNL"/>
      <sheetName val="DDinh"/>
      <sheetName val="Xamu"/>
      <sheetName val="Becoc"/>
      <sheetName val="KNCLC"/>
      <sheetName val="CVI"/>
      <sheetName val="XL4Poppy"/>
      <sheetName val="chieu dai vai dia"/>
      <sheetName val="Khoi luong GDP+coc cat"/>
      <sheetName val="Binh"/>
      <sheetName val="thanh binh"/>
      <sheetName val="CT5 "/>
      <sheetName val="Cat + dat dap"/>
      <sheetName val="Solieu"/>
      <sheetName val="Tra KS"/>
      <sheetName val="Sheet1"/>
      <sheetName val="XL4Poppq"/>
      <sheetName val="gVL"/>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XL4Test5"/>
      <sheetName val="Bang luong A1"/>
      <sheetName val="Input Data_x0000__x0000__x0000__x0000__x0000__x0000__x0000__x0000__x0000__x0000__x0000_⠰֘_x0000__x0004__x0000__x0000__x0000__x0000__x0000__x0000_"/>
      <sheetName val="A6"/>
      <sheetName val="D.LIEU"/>
      <sheetName val="Input Data_x0000_⠰֘_x0000__x0004__x0000_Ⓚ֘_x0000_⡬֘_x0000__x0003__x0000__x001b_[BTINH"/>
      <sheetName val="Input Data???????????⠰֘?_x0004_??????"/>
      <sheetName val="XL4@oppq"/>
      <sheetName val="Becoc_(2)"/>
      <sheetName val="Input_Data"/>
      <sheetName val="Xuly_Data_(2)"/>
      <sheetName val="Xuly_Data"/>
      <sheetName val="chieu_dai_vai_dia"/>
      <sheetName val="Khoi_luong_GDP+coc_cat"/>
      <sheetName val="thanh_binh"/>
      <sheetName val="CT5_"/>
      <sheetName val="Cat_+_dat_dap"/>
      <sheetName val="Tra_KS"/>
      <sheetName val="Bang_luong_A1"/>
      <sheetName val="chieu dai vai daa"/>
      <sheetName val="_x0000__x0000__x0000__x0000__x0000__x0000__x0000__x0000_??_x0000__x0004__x0000__x0000__x0000__x0000__x0000__x0000_??_x0000__x0000__x0000__x0000__x0000__x0000__x0000__x0000_??_x0000_"/>
      <sheetName val="_x0000__x0000__x0000__x0000__x0000__x0000__x0000__x0000_"/>
      <sheetName val="Input Data?⠰֘?_x0004_?Ⓚ֘?⡬֘?_x0003_?_x001b_[BTINH"/>
      <sheetName val="Gioi thieu"/>
      <sheetName val="Input Data_x0000_??_x0000__x0004__x0000_??_x0000_??_x0000__x0003__x0000__x001b_[BTINH"/>
      <sheetName val="Input Data___________⠰֘__x0004_______"/>
      <sheetName val="T.So_chung"/>
      <sheetName val="[BTINHT4S.XLSÝSheet1"/>
      <sheetName val="???????????_x0004_???????????????????"/>
      <sheetName val="Input Data????_x0004_???????_x0003_?_x001b_[BTINH"/>
      <sheetName val="????????"/>
      <sheetName val="Input Data_⠰֘__x0004__Ⓚ֘_⡬֘__x0003___x001b__BTINH"/>
      <sheetName val="_BTINHT4S.XLSÝSheet1"/>
      <sheetName val="____________x0004____________________"/>
      <sheetName val="Input Data_____x0004_________x0003___x001b__BTINH"/>
      <sheetName val="________"/>
      <sheetName val="Trung Gian"/>
      <sheetName val="Phieu TN Nen Duong"/>
      <sheetName val="Input Data_x0000__x0000__x0000__x0000__x0000__x0000__x0000__x0000__x0000__x0000__x0000_??_x0000__x0004__x0000__x0000__x0000__x0000__x0000__x0000_"/>
      <sheetName val="Input Data??????????????_x0004_??????"/>
      <sheetName val="현관"/>
      <sheetName val="Input Data_______________x0004_______"/>
      <sheetName val="CaMay"/>
      <sheetName val="DGiaDZ"/>
      <sheetName val="TT"/>
      <sheetName val="DINHMUC"/>
      <sheetName val="KKKKKKKK"/>
      <sheetName val="tra bang"/>
      <sheetName val="tra-vat-lieu"/>
      <sheetName val="Input Data_x005f_x0000__x005f_x0000__x005f_x0000_"/>
      <sheetName val="Input Data_x005f_x0000_⠰֘_x005f_x0000__x000"/>
      <sheetName val="Input Data___________⠰֘__x005f_x0004_"/>
      <sheetName val="Input Data???????????⠰֘?_x005f_x0004_"/>
      <sheetName val="CT Thang Mo"/>
      <sheetName val="CT  PL"/>
      <sheetName val=""/>
      <sheetName val="IBASE"/>
      <sheetName val="Quantity"/>
      <sheetName val="A1.8"/>
      <sheetName val="VL"/>
      <sheetName val="Input_Data____________________2"/>
      <sheetName val="Input_Data____________________3"/>
      <sheetName val="Temp"/>
      <sheetName val="DGCT"/>
      <sheetName val="congtronD75 (tc-tc)"/>
      <sheetName val="Pile-Br-Capacity"/>
      <sheetName val="??-BLDG"/>
      <sheetName val="__-BLDG"/>
      <sheetName val="Input Data_x0000_⠰֘_x0000__x000"/>
      <sheetName val="Input Data___________⠰֘__x0004_"/>
      <sheetName val="Input Data???????????⠰֘?_x0004_"/>
      <sheetName val="Input_Data____________֘_______2"/>
      <sheetName val="3.1.1"/>
      <sheetName val="3.1.4"/>
      <sheetName val="2.5.1"/>
      <sheetName val="4.1.1"/>
      <sheetName val="4.3.2"/>
      <sheetName val="2.3.3"/>
      <sheetName val="5.3.1"/>
      <sheetName val="2.4.3"/>
      <sheetName val="Input Data_⠰֘__x005f_x0004__Ⓚ֘_⡬֘__x0"/>
      <sheetName val="Input Data_______________x005f_x0004_"/>
      <sheetName val="Input Data_____x005f_x0004_________x0"/>
      <sheetName val="Xuly 2_x0000__x0000_ (2)"/>
      <sheetName val="Xuly 2?? (2)"/>
      <sheetName val="Gia"/>
      <sheetName val="chitiet"/>
      <sheetName val="Becoa"/>
      <sheetName val="Xuly 2"/>
      <sheetName val="AI- Nhom 3"/>
      <sheetName val="SLDV"/>
      <sheetName val="Gia VL"/>
      <sheetName val="Agg-Require-Asphalt"/>
      <sheetName val="Payment"/>
      <sheetName val="DZ 22KV"/>
      <sheetName val="THVTccap"/>
      <sheetName val="thvtctieu"/>
      <sheetName val="Thvtcngam"/>
      <sheetName val="thvttr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Solieu"/>
      <sheetName val="cal1"/>
      <sheetName val="cal2"/>
      <sheetName val="cal3"/>
      <sheetName val="cal4"/>
      <sheetName val="cal4 (2)"/>
      <sheetName val="CAL4(3)"/>
      <sheetName val="CVI"/>
      <sheetName val="cal5"/>
      <sheetName val="cal6"/>
      <sheetName val="Cal7"/>
      <sheetName val="BTRA"/>
      <sheetName val="cal8"/>
      <sheetName val="Sheet1"/>
      <sheetName val="km6+800-km6+840"/>
      <sheetName val="3+960"/>
      <sheetName val="00000000"/>
      <sheetName val="SLTC"/>
      <sheetName val="336-400"/>
      <sheetName val="400-500"/>
      <sheetName val="720-800"/>
      <sheetName val="Sheet2"/>
      <sheetName val="BT_x0012_A"/>
      <sheetName val="Girder"/>
      <sheetName val="Tendon"/>
      <sheetName val="Sohoa1"/>
      <sheetName val="Sohoa2"/>
      <sheetName val="Sohoa3"/>
      <sheetName val="Sohoa4"/>
      <sheetName val="LopTop(Cat)"/>
      <sheetName val="Lop1Dat"/>
      <sheetName val="Lopdinhdat"/>
      <sheetName val="Lop01(SB)"/>
      <sheetName val="Lop02(SB) "/>
      <sheetName val="XL4Test5"/>
      <sheetName val="cal;"/>
      <sheetName val="NKCTỪ"/>
      <sheetName val="SỔ CÁI"/>
      <sheetName val="BCÂNĐỐI"/>
      <sheetName val="CĐKTOÁN"/>
      <sheetName val="KQHĐKD"/>
      <sheetName val="TỒN QUỸ"/>
      <sheetName val="XL4Poppy"/>
      <sheetName val="Xuly Data"/>
      <sheetName val="cal_x0012_"/>
      <sheetName val="_x0013_DTC"/>
      <sheetName val="400-50_x0010_"/>
      <sheetName val="NKCT?"/>
      <sheetName val="S? CÁI"/>
      <sheetName val="BCÂNÐ?I"/>
      <sheetName val="CÐKTOÁN"/>
      <sheetName val="KQHÐKD"/>
      <sheetName val="T?N QU?"/>
      <sheetName val="GVL"/>
      <sheetName val="NEW-PANEL"/>
      <sheetName val="NC"/>
      <sheetName val="Thanh Son 1"/>
      <sheetName val="Thanh Son 2"/>
      <sheetName val="Thanh Son 3"/>
      <sheetName val="Thanh Son 4"/>
      <sheetName val="5a"/>
      <sheetName val="Thanh Son 5a"/>
      <sheetName val="Thanh Son 8"/>
      <sheetName val="thanh Son 9a"/>
      <sheetName val="Thanh Son 9b"/>
      <sheetName val="Thanh Son 9c"/>
      <sheetName val="Thanh Son 10"/>
      <sheetName val="Thanh Son 11"/>
      <sheetName val="Thanh Son 12"/>
      <sheetName val="Thanh Son 13"/>
      <sheetName val="A6"/>
      <sheetName val="cal4 (­É"/>
      <sheetName val="bũa"/>
      <sheetName val="NKCT_"/>
      <sheetName val="S_ CÁI"/>
      <sheetName val="BCÂNÐ_I"/>
      <sheetName val="T_N QU_"/>
      <sheetName val="TS"/>
      <sheetName val="Tong hop thu chi T1 .06"/>
      <sheetName val="Tong hop thu chi T2.06 "/>
      <sheetName val="Tong hop thu chi T3.06"/>
      <sheetName val="tong hop thu chi T1 (2)"/>
      <sheetName val="tong hop thu chi T1"/>
      <sheetName val="Tong hop thu chi T2 (2)"/>
      <sheetName val="Tong hop thu chi T2"/>
      <sheetName val="Tong hop thu chi T3 (2)"/>
      <sheetName val="Tong hop thu chi T3"/>
      <sheetName val="Tong hop thu chi T4 (2)"/>
      <sheetName val="Tong hop thu chi T4"/>
      <sheetName val="Tong hop thu chi T5) (2)"/>
      <sheetName val="Tong hop thu chi T5)"/>
      <sheetName val="Tong hop thu chi T7.06"/>
      <sheetName val="Tong hop thu chi T6.06"/>
      <sheetName val="Tong hop thu chi T5.06  "/>
      <sheetName val="Tong hop thu chi T1.06"/>
      <sheetName val="Tong hop thu chi T2.06"/>
      <sheetName val="Tong hop thu chi T3.O6"/>
      <sheetName val="Tong hop thu chi T4.06 "/>
      <sheetName val="Tong hop thu chi T6 (2)"/>
      <sheetName val="Tong hop thu chi T6"/>
      <sheetName val="Tong hop thu chi T7"/>
      <sheetName val="Tong hop thu chi T8"/>
      <sheetName val="Tong hop thu chi T9"/>
      <sheetName val="Tong hop thu chi T10"/>
      <sheetName val="Tong hop thu chi T11"/>
      <sheetName val="Tong hop thu chi T12"/>
      <sheetName val="Sheet3"/>
      <sheetName val="S02-TTN"/>
      <sheetName val="T.pho"/>
      <sheetName val="S.Hinh"/>
      <sheetName val="T.Hoa"/>
      <sheetName val="D.Hoa"/>
      <sheetName val="S.hoa"/>
      <sheetName val="P.Hoa"/>
      <sheetName val="T.An"/>
      <sheetName val="D.Xuan"/>
      <sheetName val="S.Cau"/>
      <sheetName val="cal4_(2)"/>
      <sheetName val="Lop02(SB)_"/>
      <sheetName val="BTA"/>
      <sheetName val=""/>
      <sheetName val="SLCB"/>
      <sheetName val="BTH phi"/>
      <sheetName val="BLT phi"/>
      <sheetName val="phi,le phi"/>
      <sheetName val="Bien Lai TON"/>
      <sheetName val="BCQT "/>
      <sheetName val="Giay di duong"/>
      <sheetName val="BC QT cua tung ap"/>
      <sheetName val="GIAO CHI TIEU THU QUY 07"/>
      <sheetName val="BANG TONG HOP GIAY NOP TIEN"/>
      <sheetName val="XL_x0014_Test5"/>
      <sheetName val="chitiet"/>
      <sheetName val="bua"/>
      <sheetName val="Tra KS"/>
      <sheetName val="????????"/>
      <sheetName val="Tong hop thu$chi T6.06"/>
      <sheetName val="_x0000_1_x0000_1_x0000_\_x0000_C_x0000_\_x0000_K_x0000_T_x0000_C_x0000_N_x0000_C_x0000_\_x0000_Q_x0000_H_x0000_A_x0000_N_x0000_"/>
      <sheetName val="cal4_(2)1"/>
      <sheetName val="SỔ_CÁI"/>
      <sheetName val="TỒN_QUỸ"/>
      <sheetName val="Lop02(SB)_1"/>
      <sheetName val="Xuly_Data"/>
      <sheetName val="S?_CÁI"/>
      <sheetName val="T?N_QU?"/>
      <sheetName val="cal4_(­É"/>
      <sheetName val="Thanh_Son_1"/>
      <sheetName val="Thanh_Son_2"/>
      <sheetName val="Thanh_Son_3"/>
      <sheetName val="Thanh_Son_4"/>
      <sheetName val="Thanh_Son_5a"/>
      <sheetName val="Thanh_Son_8"/>
      <sheetName val="thanh_Son_9a"/>
      <sheetName val="Thanh_Son_9b"/>
      <sheetName val="Thanh_Son_9c"/>
      <sheetName val="Thanh_Son_10"/>
      <sheetName val="Thanh_Son_11"/>
      <sheetName val="Thanh_Son_12"/>
      <sheetName val="Thanh_Son_13"/>
      <sheetName val="S__CÁI"/>
      <sheetName val="T_N_QU_"/>
      <sheetName val="cal"/>
      <sheetName val="DTC"/>
      <sheetName val="400-50"/>
      <sheetName val="Tong_hop_thu_chi_T1__06"/>
      <sheetName val="Tong_hop_thu_chi_T2_06_"/>
      <sheetName val="Tong_hop_thu_chi_T3_06"/>
      <sheetName val="tong_hop_thu_chi_T1_(2)"/>
      <sheetName val="tong_hop_thu_chi_T1"/>
      <sheetName val="Tong_hop_thu_chi_T2_(2)"/>
      <sheetName val="Tong_hop_thu_chi_T2"/>
      <sheetName val="Tong_hop_thu_chi_T3_(2)"/>
      <sheetName val="Tong_hop_thu_chi_T3"/>
      <sheetName val="Tong_hop_thu_chi_T4_(2)"/>
      <sheetName val="Tong_hop_thu_chi_T4"/>
      <sheetName val="Tong_hop_thu_chi_T5)_(2)"/>
      <sheetName val="Tong_hop_thu_chi_T5)"/>
      <sheetName val="Tong_hop_thu_chi_T7_06"/>
      <sheetName val="Tong_hop_thu_chi_T6_06"/>
      <sheetName val="Tong_hop_thu_chi_T5_06__"/>
      <sheetName val="Tong_hop_thu_chi_T1_06"/>
      <sheetName val="Tong_hop_thu_chi_T2_06"/>
      <sheetName val="Tong_hop_thu_chi_T3_O6"/>
      <sheetName val="Tong_hop_thu_chi_T4_06_"/>
      <sheetName val="Tong_hop_thu_chi_T6_(2)"/>
      <sheetName val="Tong_hop_thu_chi_T6"/>
      <sheetName val="Tong_hop_thu_chi_T7"/>
      <sheetName val="Tong_hop_thu_chi_T8"/>
      <sheetName val="Tong_hop_thu_chi_T9"/>
      <sheetName val="Tong_hop_thu_chi_T10"/>
      <sheetName val="Tong_hop_thu_chi_T11"/>
      <sheetName val="Tong_hop_thu_chi_T12"/>
      <sheetName val="BTH_phi"/>
      <sheetName val="BLT_phi"/>
      <sheetName val="phi,le_phi"/>
      <sheetName val="Bien_Lai_TON"/>
      <sheetName val="BCQT_"/>
      <sheetName val="Giay_di_duong"/>
      <sheetName val="BC_QT_cua_tung_ap"/>
      <sheetName val="GIAO_CHI_TIEU_THU_QUY_07"/>
      <sheetName val="BANG_TONG_HOP_GIAY_NOP_TIEN"/>
      <sheetName val="DTCT-tuyen chinh"/>
      <sheetName val="VL,NC,MTC"/>
      <sheetName val="BT_x005f_x0012_A"/>
      <sheetName val="cal_x005f_x0012_"/>
      <sheetName val="_x005f_x0013_DTC"/>
      <sheetName val="400-50_x005f_x0010_"/>
      <sheetName val="Tra_bang"/>
      <sheetName val="b?a"/>
      <sheetName val="BK chung tu chi ben co"/>
      <sheetName val="BK chung tu thu "/>
      <sheetName val="BK chung tu thu CK"/>
      <sheetName val="BK chung tu 1521"/>
      <sheetName val="Bang ke chung tu phai tra nguoi"/>
      <sheetName val="Chinh sua "/>
      <sheetName val="Ctu T1"/>
      <sheetName val=" Ctu T2"/>
      <sheetName val="Ctu 3"/>
      <sheetName val="Ctu 4"/>
      <sheetName val="Ctu 5"/>
      <sheetName val="Ctu 6"/>
      <sheetName val="Ctu 7"/>
      <sheetName val="Ctu 8"/>
      <sheetName val="CTu 9"/>
      <sheetName val="Sheet17"/>
      <sheetName val="Ctu10"/>
      <sheetName val="Sheet18"/>
      <sheetName val="?1?1?\?C?\?K?T?C?N?C?\?Q?H?A?N?"/>
      <sheetName val="TPH"/>
      <sheetName val="MTL$-INTER"/>
      <sheetName val="Work-Condition"/>
      <sheetName val="Lç khoan LK1"/>
      <sheetName val="DON GIA TRAM _3_"/>
      <sheetName val="b_a"/>
      <sheetName val="GVT"/>
      <sheetName val="KKKKKKKK"/>
      <sheetName val="________"/>
      <sheetName val="cal4 (2_x0009_"/>
      <sheetName val="ca,5"/>
      <sheetName val="[TRUT2T7.xls]_x0000_1_x0000_1_x0000_\_x0000_C_x0000_\_x0000_K_x0000_T_x0000_C_x0000_N"/>
      <sheetName val="[TRUT2T7.xls][TRUT2T7.xls]_x0000_1_x0000_1_x0000_"/>
      <sheetName val="_1_1___C___K_T_C_N_C___Q_H_A_N_"/>
      <sheetName val="Cal_x0013_"/>
      <sheetName val="Diem mia"/>
      <sheetName val="cal4 (2 "/>
      <sheetName val="[TRUT2T7.xls][TRUT2T7.xls]?1?1?"/>
      <sheetName val="EIRR&gt;1&lt;1"/>
      <sheetName val="EIRR&gt; 2"/>
      <sheetName val="EIRR&lt;2"/>
      <sheetName val="Cp&gt;10-Ln&lt;10"/>
      <sheetName val="Ln&lt;20"/>
      <sheetName val="SL⁔C"/>
      <sheetName val="tra-vat-lieu"/>
      <sheetName val="[TRUT2T7.xls]?1?1?\?C?\?K?T?C?N"/>
      <sheetName val="Thuc thanh"/>
      <sheetName val="LopTop Cat)"/>
      <sheetName val="So lieu"/>
      <sheetName val="Sales2002"/>
      <sheetName val="Sheet4"/>
      <sheetName val="CPTNo"/>
      <sheetName val="_TRUT2T7.xls_"/>
      <sheetName val="_TRUT2T7.xls__TRUT2T7.xls_"/>
      <sheetName val="_TRUT2T7.xls__TRUT2T7.xls__1_1_"/>
      <sheetName val="_TRUT2T7.xls__1_1___C___K_T_C_N"/>
      <sheetName val="Tong ho0 thu chi T6.06"/>
      <sheetName val="cal4_x001f_(2)"/>
      <sheetName val="Tong hop thu$chi T3.06"/>
      <sheetName val="N_x0000_H_x0000_\_x0000_T_x0000_R_x0000_U_x0000_\_x0000_T_x0000_R_x0000_U_x0000_T_x0000_2_x0000_T_x0000_7_x0000_._x0000_x"/>
      <sheetName val="Bang luong A1"/>
      <sheetName val="SỔ_CÁI1"/>
      <sheetName val="TỒN_QUỸ1"/>
      <sheetName val="Xuly_Data1"/>
      <sheetName val="S__CÁI1"/>
      <sheetName val="T_N_QU_1"/>
      <sheetName val="Thanh_Son_14"/>
      <sheetName val="Thanh_Son_21"/>
      <sheetName val="Thanh_Son_31"/>
      <sheetName val="Thanh_Son_41"/>
      <sheetName val="Thanh_Son_5a1"/>
      <sheetName val="Thanh_Son_81"/>
      <sheetName val="thanh_Son_9a1"/>
      <sheetName val="Thanh_Son_9b1"/>
      <sheetName val="Thanh_Son_9c1"/>
      <sheetName val="Thanh_Son_101"/>
      <sheetName val="Thanh_Son_111"/>
      <sheetName val="Thanh_Son_121"/>
      <sheetName val="Thanh_Son_131"/>
      <sheetName val="cal4_(­É1"/>
      <sheetName val="T_pho"/>
      <sheetName val="S_Hinh"/>
      <sheetName val="T_Hoa"/>
      <sheetName val="D_Hoa"/>
      <sheetName val="S_hoa"/>
      <sheetName val="P_Hoa"/>
      <sheetName val="T_An"/>
      <sheetName val="D_Xuan"/>
      <sheetName val="S_Cau"/>
      <sheetName val="XLTest5"/>
      <sheetName val="Tra_KS"/>
      <sheetName val="Tong_hop_thu$chi_T6_06"/>
      <sheetName val="BK_chung_tu_chi_ben_co"/>
      <sheetName val="BK_chung_tu_thu_"/>
      <sheetName val="BK_chung_tu_thu_CK"/>
      <sheetName val="BK_chung_tu_1521"/>
      <sheetName val="Bang_ke_chung_tu_phai_tra_nguoi"/>
      <sheetName val="Chinh_sua_"/>
      <sheetName val="Ctu_T1"/>
      <sheetName val="_Ctu_T2"/>
      <sheetName val="Ctu_3"/>
      <sheetName val="Ctu_4"/>
      <sheetName val="Ctu_5"/>
      <sheetName val="Ctu_6"/>
      <sheetName val="Ctu_7"/>
      <sheetName val="Ctu_8"/>
      <sheetName val="CTu_9"/>
      <sheetName val="_1_1___C___K_T_C_N_C___Q_H_A__2"/>
      <sheetName val="_1_1___C___K_T_C_N_C___Q_H_A__3"/>
      <sheetName val="[TRUT2T7.xls]_1_1___C___K_T_C_2"/>
      <sheetName val="[TRUT2T7.xls][TRUT2T7.xls]_1__2"/>
      <sheetName val="[TRUT2T7.xls][TRUT2T7.xls]_1__3"/>
      <sheetName val="[TRUT2T7.xls]_1_1___C___K_T_C_3"/>
      <sheetName val="XL_x005f_x0014_Test5"/>
      <sheetName val="_x005f_x0000_1_x005f_x0000_1_x005f_x0000___x005f_x0000_"/>
      <sheetName val="BT_x005f_x005f_x005f_x0012_A"/>
      <sheetName val="cal_x005f_x005f_x005f_x0012_"/>
      <sheetName val="_x005f_x005f_x005f_x0013_DTC"/>
      <sheetName val="400-50_x005f_x005f_x005f_x0010_"/>
      <sheetName val="THPDMoi  (2)"/>
      <sheetName val="_x005f_x0000_1_x005f_x0000_1_x005f_x0000_\_x005f_x0000_"/>
      <sheetName val="Pgal2004"/>
      <sheetName val="BETON"/>
      <sheetName val="S?_CÁI1"/>
      <sheetName val="T?N_QU?1"/>
      <sheetName val="Lç_khoan_LK1"/>
      <sheetName val="Diem_mia"/>
      <sheetName val="[TRUT2T7.xls][TRUT2T7.xls][TRUT"/>
      <sheetName val="11_C_KTCNC_QHAN"/>
      <sheetName val="_TRUT2T7.xls__TRUT2T7.xls__TRUT"/>
      <sheetName val="_TRUT2T7.xls__TRUT2T7.xls_11_C_"/>
      <sheetName val="[TRUT2T7.xls][TRUT2T7.xls]11\C\"/>
      <sheetName val="cal4_(2)6"/>
      <sheetName val="Lop02(SB)_6"/>
      <sheetName val="SỔ_CÁI6"/>
      <sheetName val="TỒN_QUỸ6"/>
      <sheetName val="Xuly_Data6"/>
      <sheetName val="S__CÁI6"/>
      <sheetName val="T_N_QU_6"/>
      <sheetName val="Thanh_Son_19"/>
      <sheetName val="Thanh_Son_26"/>
      <sheetName val="Thanh_Son_36"/>
      <sheetName val="Thanh_Son_46"/>
      <sheetName val="Thanh_Son_5a6"/>
      <sheetName val="Thanh_Son_86"/>
      <sheetName val="thanh_Son_9a6"/>
      <sheetName val="Thanh_Son_9b6"/>
      <sheetName val="Thanh_Son_9c6"/>
      <sheetName val="Thanh_Son_106"/>
      <sheetName val="Thanh_Son_116"/>
      <sheetName val="Thanh_Son_126"/>
      <sheetName val="Thanh_Son_136"/>
      <sheetName val="cal4_(­É6"/>
      <sheetName val="BTH_phi5"/>
      <sheetName val="BLT_phi5"/>
      <sheetName val="phi,le_phi5"/>
      <sheetName val="Bien_Lai_TON5"/>
      <sheetName val="BCQT_5"/>
      <sheetName val="Giay_di_duong5"/>
      <sheetName val="BC_QT_cua_tung_ap5"/>
      <sheetName val="GIAO_CHI_TIEU_THU_QUY_075"/>
      <sheetName val="BANG_TONG_HOP_GIAY_NOP_TIEN5"/>
      <sheetName val="Tong_hop_thu_chi_T1__065"/>
      <sheetName val="Tong_hop_thu_chi_T2_06_5"/>
      <sheetName val="Tong_hop_thu_chi_T3_065"/>
      <sheetName val="tong_hop_thu_chi_T1_(2)5"/>
      <sheetName val="Tong_hop_thu_chi_T2_(2)5"/>
      <sheetName val="Tong_hop_thu_chi_T25"/>
      <sheetName val="Tong_hop_thu_chi_T3_(2)5"/>
      <sheetName val="Tong_hop_thu_chi_T35"/>
      <sheetName val="Tong_hop_thu_chi_T4_(2)5"/>
      <sheetName val="Tong_hop_thu_chi_T45"/>
      <sheetName val="Tong_hop_thu_chi_T5)_(2)5"/>
      <sheetName val="Tong_hop_thu_chi_T5)5"/>
      <sheetName val="Tong_hop_thu_chi_T7_065"/>
      <sheetName val="Tong_hop_thu_chi_T6_065"/>
      <sheetName val="Tong_hop_thu_chi_T5_06__5"/>
      <sheetName val="Tong_hop_thu_chi_T1_065"/>
      <sheetName val="Tong_hop_thu_chi_T2_065"/>
      <sheetName val="Tong_hop_thu_chi_T3_O65"/>
      <sheetName val="Tong_hop_thu_chi_T4_06_5"/>
      <sheetName val="Tong_hop_thu_chi_T6_(2)5"/>
      <sheetName val="Tong_hop_thu_chi_T65"/>
      <sheetName val="Tong_hop_thu_chi_T75"/>
      <sheetName val="Tong_hop_thu_chi_T85"/>
      <sheetName val="Tong_hop_thu_chi_T95"/>
      <sheetName val="Tong_hop_thu_chi_T105"/>
      <sheetName val="Tong_hop_thu_chi_T125"/>
      <sheetName val="T_pho5"/>
      <sheetName val="S_Hinh5"/>
      <sheetName val="T_Hoa5"/>
      <sheetName val="D_Hoa5"/>
      <sheetName val="S_hoa5"/>
      <sheetName val="P_Hoa5"/>
      <sheetName val="T_An5"/>
      <sheetName val="D_Xuan5"/>
      <sheetName val="S_Cau5"/>
      <sheetName val="Tra_KS5"/>
      <sheetName val="BK_chung_tu_chi_ben_co5"/>
      <sheetName val="BK_chung_tu_thu_5"/>
      <sheetName val="BK_chung_tu_thu_CK5"/>
      <sheetName val="BK_chung_tu_15215"/>
      <sheetName val="Bang_ke_chung_tu_phai_tra_nguo5"/>
      <sheetName val="Chinh_sua_5"/>
      <sheetName val="Ctu_T15"/>
      <sheetName val="_Ctu_T25"/>
      <sheetName val="Ctu_35"/>
      <sheetName val="Ctu_45"/>
      <sheetName val="Ctu_55"/>
      <sheetName val="Ctu_65"/>
      <sheetName val="Ctu_75"/>
      <sheetName val="Ctu_85"/>
      <sheetName val="CTu_95"/>
      <sheetName val="Tong_hop_thu$chi_T6_065"/>
      <sheetName val="Lç_khoan_LK15"/>
      <sheetName val="DTCT-tuyen_chinh4"/>
      <sheetName val="DON_GIA_TRAM__3_4"/>
      <sheetName val="So_lieu4"/>
      <sheetName val="EIRR&gt;_24"/>
      <sheetName val="_TRUT2T7_xls__TRUT2T7_xls_11"/>
      <sheetName val="_TRUT2T7_xls__TRUT2T7_xls__1_14"/>
      <sheetName val="_TRUT2T7_xls_11_C_KTCN"/>
      <sheetName val="_TRUT2T7_xls__1_1___C___K_T_C_4"/>
      <sheetName val="cal4_(2_10"/>
      <sheetName val="cal4_(2_9"/>
      <sheetName val="cal4_(2)3"/>
      <sheetName val="Lop02(SB)_3"/>
      <sheetName val="SỔ_CÁI3"/>
      <sheetName val="TỒN_QUỸ3"/>
      <sheetName val="Xuly_Data3"/>
      <sheetName val="S__CÁI3"/>
      <sheetName val="T_N_QU_3"/>
      <sheetName val="cal4_(­É3"/>
      <sheetName val="Thanh_Son_16"/>
      <sheetName val="Thanh_Son_23"/>
      <sheetName val="Thanh_Son_33"/>
      <sheetName val="Thanh_Son_43"/>
      <sheetName val="Thanh_Son_5a3"/>
      <sheetName val="Thanh_Son_83"/>
      <sheetName val="thanh_Son_9a3"/>
      <sheetName val="Thanh_Son_9b3"/>
      <sheetName val="Thanh_Son_9c3"/>
      <sheetName val="Thanh_Son_103"/>
      <sheetName val="Thanh_Son_113"/>
      <sheetName val="Thanh_Son_123"/>
      <sheetName val="Thanh_Son_133"/>
      <sheetName val="Tong_hop_thu_chi_T1__062"/>
      <sheetName val="Tong_hop_thu_chi_T2_06_2"/>
      <sheetName val="Tong_hop_thu_chi_T3_062"/>
      <sheetName val="tong_hop_thu_chi_T1_(2)2"/>
      <sheetName val="Tong_hop_thu_chi_T2_(2)2"/>
      <sheetName val="Tong_hop_thu_chi_T22"/>
      <sheetName val="Tong_hop_thu_chi_T3_(2)2"/>
      <sheetName val="Tong_hop_thu_chi_T32"/>
      <sheetName val="Tong_hop_thu_chi_T4_(2)2"/>
      <sheetName val="Tong_hop_thu_chi_T42"/>
      <sheetName val="Tong_hop_thu_chi_T5)_(2)2"/>
      <sheetName val="Tong_hop_thu_chi_T5)2"/>
      <sheetName val="Tong_hop_thu_chi_T7_062"/>
      <sheetName val="Tong_hop_thu_chi_T6_062"/>
      <sheetName val="Tong_hop_thu_chi_T5_06__2"/>
      <sheetName val="Tong_hop_thu_chi_T1_062"/>
      <sheetName val="Tong_hop_thu_chi_T2_062"/>
      <sheetName val="Tong_hop_thu_chi_T3_O62"/>
      <sheetName val="Tong_hop_thu_chi_T4_06_2"/>
      <sheetName val="Tong_hop_thu_chi_T6_(2)2"/>
      <sheetName val="Tong_hop_thu_chi_T62"/>
      <sheetName val="Tong_hop_thu_chi_T72"/>
      <sheetName val="Tong_hop_thu_chi_T82"/>
      <sheetName val="Tong_hop_thu_chi_T92"/>
      <sheetName val="Tong_hop_thu_chi_T102"/>
      <sheetName val="Tong_hop_thu_chi_T112"/>
      <sheetName val="Tong_hop_thu_chi_T122"/>
      <sheetName val="T_pho2"/>
      <sheetName val="S_Hinh2"/>
      <sheetName val="T_Hoa2"/>
      <sheetName val="D_Hoa2"/>
      <sheetName val="S_hoa2"/>
      <sheetName val="P_Hoa2"/>
      <sheetName val="T_An2"/>
      <sheetName val="D_Xuan2"/>
      <sheetName val="S_Cau2"/>
      <sheetName val="BK_chung_tu_chi_ben_co2"/>
      <sheetName val="BK_chung_tu_thu_2"/>
      <sheetName val="_x0000__x0000__x0000__x0000__x0000__x0000__x0000__x0000_"/>
      <sheetName val="N"/>
      <sheetName val="BK_chung_tu_thu_CK2"/>
      <sheetName val="BK_chung_tu_15212"/>
      <sheetName val="Bang_ke_chung_tu_phai_tra_nguo2"/>
      <sheetName val="Chinh_sua_2"/>
      <sheetName val="Ctu_T12"/>
      <sheetName val="_Ctu_T22"/>
      <sheetName val="Ctu_32"/>
      <sheetName val="Ctu_42"/>
      <sheetName val="Ctu_52"/>
      <sheetName val="Ctu_62"/>
      <sheetName val="Ctu_72"/>
      <sheetName val="Ctu_82"/>
      <sheetName val="CTu_92"/>
      <sheetName val="BTH_phi2"/>
      <sheetName val="BLT_phi2"/>
      <sheetName val="phi,le_phi2"/>
      <sheetName val="ptnc"/>
      <sheetName val="KJ 2002"/>
      <sheetName val="[TRUT2T7.xls][TRUT2T7.xls]"/>
      <sheetName val="[TRUT2T7.xls]"/>
      <sheetName val="Thep thuong"/>
      <sheetName val="thanhOSon_9a"/>
      <sheetName val="cbr1"/>
      <sheetName val="ptvl"/>
      <sheetName val="ptm"/>
      <sheetName val="DTCT"/>
      <sheetName val="Tai trong"/>
      <sheetName val="Gioi thieu"/>
      <sheetName val="Bang tt mot so chi tiet"/>
      <sheetName val="Pcos"/>
      <sheetName val="Sales"/>
      <sheetName val="BuilderWorkForME"/>
      <sheetName val="Bill-LT-5"/>
      <sheetName val="Tong hop"/>
      <sheetName val="A.1.8"/>
      <sheetName val="HDGK"/>
      <sheetName val="PNT-QUOT-#3"/>
      <sheetName val="Loading"/>
      <sheetName val="_x0000_1_x0000_1_x0000___x0000_"/>
      <sheetName val="_x0000_1_x0000_1_x0000_\_x0000_"/>
      <sheetName val="TDC"/>
      <sheetName val="Pier_Abutment"/>
      <sheetName val="VL"/>
    </sheetNames>
    <sheetDataSet>
      <sheetData sheetId="0"/>
      <sheetData sheetId="1" refreshError="1">
        <row r="15">
          <cell r="D15">
            <v>0.9</v>
          </cell>
        </row>
        <row r="27">
          <cell r="E27">
            <v>2.86</v>
          </cell>
        </row>
      </sheetData>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sheetData sheetId="23"/>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sheetData sheetId="73"/>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sheetData sheetId="237" refreshError="1"/>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refreshError="1"/>
      <sheetData sheetId="527" refreshError="1"/>
      <sheetData sheetId="528"/>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DG"/>
      <sheetName val="DGCT"/>
      <sheetName val="PLDG"/>
      <sheetName val="VL"/>
      <sheetName val="May"/>
      <sheetName val="BLuong"/>
      <sheetName val="XL4Poppy"/>
    </sheetNames>
    <sheetDataSet>
      <sheetData sheetId="0"/>
      <sheetData sheetId="1"/>
      <sheetData sheetId="2"/>
      <sheetData sheetId="3"/>
      <sheetData sheetId="4"/>
      <sheetData sheetId="5"/>
      <sheetData sheetId="6"/>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6"/>
      <sheetName val="DB"/>
      <sheetName val="KS"/>
      <sheetName val="TH"/>
      <sheetName val="THXL62"/>
      <sheetName val="THXP63"/>
      <sheetName val="THXL65"/>
      <sheetName val="THXL64"/>
      <sheetName val="TH-66"/>
      <sheetName val="TH67"/>
      <sheetName val="TH68"/>
      <sheetName val="TH69"/>
      <sheetName val="TH70"/>
      <sheetName val="TH71"/>
      <sheetName val="TH72"/>
      <sheetName val="TH73"/>
      <sheetName val="XL73"/>
      <sheetName val="XL72"/>
      <sheetName val="XL71"/>
      <sheetName val="XL70"/>
      <sheetName val="XL69"/>
      <sheetName val="XL-68"/>
      <sheetName val="XL-67"/>
      <sheetName val="XL-66"/>
      <sheetName val="XL65"/>
      <sheetName val="XL64"/>
      <sheetName val="PTCT"/>
      <sheetName val="XL63"/>
      <sheetName val="XL62"/>
      <sheetName val="FTR"/>
      <sheetName val="VL"/>
      <sheetName val="Cuoc"/>
      <sheetName val="PCKV"/>
      <sheetName val="TH- G11"/>
      <sheetName val="TH- G10"/>
      <sheetName val="THKP"/>
      <sheetName val="TOXL"/>
      <sheetName val="KPXL"/>
      <sheetName val="DTCT"/>
      <sheetName val="DGR"/>
      <sheetName val="DGVL_BUCL"/>
      <sheetName val="VCVL"/>
      <sheetName val="BOCDO"/>
      <sheetName val="TKVL"/>
      <sheetName val="YCVL"/>
      <sheetName val="YCXM"/>
      <sheetName val="TKXM"/>
      <sheetName val="STKL"/>
      <sheetName val="cl- nl"/>
      <sheetName val="Sheet12"/>
      <sheetName val="Sheet13"/>
      <sheetName val="Sheet14"/>
      <sheetName val="Sheet16"/>
      <sheetName val="SET_CTR"/>
      <sheetName val="DOITIEN"/>
      <sheetName val="CUOCDB"/>
      <sheetName val="XXXXXXXX"/>
      <sheetName val="CPCS"/>
      <sheetName val="XL4Poppy"/>
      <sheetName val="XXÿÿÿÿXX"/>
      <sheetName val="D²_x0000__x0000_BUCL"/>
      <sheetName val="TL68"/>
      <sheetName val="Abutment"/>
      <sheetName val="Bang chiet tinh TBA"/>
      <sheetName val="D²"/>
      <sheetName val="TH-_G11"/>
      <sheetName val="TH-_G10"/>
      <sheetName val="cl-_nl"/>
      <sheetName val="Bang_chiet_tinh_TBA"/>
      <sheetName val="D²??BUCL"/>
      <sheetName val="D²__BUCL"/>
      <sheetName val="gVL"/>
      <sheetName val="BLuong"/>
      <sheetName val="_x0000__x0000__x0000__x0000__x0000__x0000__x0000__x0000_"/>
      <sheetName val="KKKKKKKK"/>
      <sheetName val="????????"/>
      <sheetName val="________"/>
      <sheetName val="Sheet3"/>
      <sheetName val="THXLv4"/>
      <sheetName val=""/>
    </sheetNames>
    <sheetDataSet>
      <sheetData sheetId="0" refreshError="1">
        <row r="1">
          <cell r="A1" t="str">
            <v>BËc l­¬ng</v>
          </cell>
          <cell r="B1" t="str">
            <v>HÖ sè so víi l­¬ng tèi thiÓu (Kcb)</v>
          </cell>
          <cell r="D1" t="str">
            <v>L­¬ng th¸ng [Lth =210000*(1,26Kcb+0,2)®]</v>
          </cell>
          <cell r="F1" t="str">
            <v>L­¬ng ngµy ( = Lth/26c«ng)</v>
          </cell>
        </row>
        <row r="2">
          <cell r="B2" t="str">
            <v>Nhãm II</v>
          </cell>
          <cell r="C2" t="str">
            <v>NhãmIII</v>
          </cell>
          <cell r="D2" t="str">
            <v>Nhãm II</v>
          </cell>
          <cell r="E2" t="str">
            <v>NhãmIII</v>
          </cell>
          <cell r="F2" t="str">
            <v>Nhãm II</v>
          </cell>
          <cell r="G2" t="str">
            <v>NhãmIII</v>
          </cell>
        </row>
        <row r="3">
          <cell r="A3">
            <v>2</v>
          </cell>
          <cell r="B3">
            <v>1.55</v>
          </cell>
          <cell r="C3">
            <v>1.64</v>
          </cell>
          <cell r="D3">
            <v>452130</v>
          </cell>
          <cell r="E3">
            <v>475944</v>
          </cell>
          <cell r="F3">
            <v>17390</v>
          </cell>
          <cell r="G3">
            <v>18306</v>
          </cell>
        </row>
        <row r="4">
          <cell r="A4">
            <v>2.5</v>
          </cell>
          <cell r="B4">
            <v>1.635</v>
          </cell>
          <cell r="C4">
            <v>1.7349999999999999</v>
          </cell>
          <cell r="D4">
            <v>474621</v>
          </cell>
          <cell r="E4">
            <v>501081</v>
          </cell>
          <cell r="F4">
            <v>18255</v>
          </cell>
          <cell r="G4">
            <v>19272</v>
          </cell>
        </row>
        <row r="5">
          <cell r="A5">
            <v>2.7</v>
          </cell>
          <cell r="B5">
            <v>1.669</v>
          </cell>
          <cell r="C5">
            <v>1.7730000000000001</v>
          </cell>
          <cell r="D5">
            <v>483617.40000000008</v>
          </cell>
          <cell r="E5">
            <v>511135.8000000001</v>
          </cell>
          <cell r="F5">
            <v>18601</v>
          </cell>
          <cell r="G5">
            <v>19659</v>
          </cell>
        </row>
        <row r="6">
          <cell r="A6">
            <v>3</v>
          </cell>
          <cell r="B6">
            <v>1.72</v>
          </cell>
          <cell r="C6">
            <v>1.83</v>
          </cell>
          <cell r="D6">
            <v>497112</v>
          </cell>
          <cell r="E6">
            <v>526218</v>
          </cell>
          <cell r="F6">
            <v>19120</v>
          </cell>
          <cell r="G6">
            <v>20239</v>
          </cell>
        </row>
        <row r="7">
          <cell r="A7">
            <v>3.2</v>
          </cell>
          <cell r="B7">
            <v>1.76</v>
          </cell>
          <cell r="C7">
            <v>1.8720000000000001</v>
          </cell>
          <cell r="D7">
            <v>507696.00000000006</v>
          </cell>
          <cell r="E7">
            <v>537331.20000000007</v>
          </cell>
          <cell r="F7">
            <v>19527</v>
          </cell>
          <cell r="G7">
            <v>20667</v>
          </cell>
        </row>
        <row r="8">
          <cell r="A8">
            <v>3.5</v>
          </cell>
          <cell r="B8">
            <v>1.8199999999999998</v>
          </cell>
          <cell r="C8">
            <v>1.9350000000000001</v>
          </cell>
          <cell r="D8">
            <v>523571.99999999994</v>
          </cell>
          <cell r="E8">
            <v>554001</v>
          </cell>
          <cell r="F8">
            <v>20137</v>
          </cell>
          <cell r="G8">
            <v>21308</v>
          </cell>
        </row>
        <row r="9">
          <cell r="A9">
            <v>3.7</v>
          </cell>
          <cell r="B9">
            <v>1.8599999999999999</v>
          </cell>
          <cell r="C9">
            <v>1.9770000000000001</v>
          </cell>
          <cell r="D9">
            <v>534156</v>
          </cell>
          <cell r="E9">
            <v>565114.20000000007</v>
          </cell>
          <cell r="F9">
            <v>20544</v>
          </cell>
          <cell r="G9">
            <v>21735</v>
          </cell>
        </row>
        <row r="10">
          <cell r="A10">
            <v>4</v>
          </cell>
          <cell r="B10">
            <v>1.92</v>
          </cell>
          <cell r="C10">
            <v>2.04</v>
          </cell>
          <cell r="D10">
            <v>550032</v>
          </cell>
          <cell r="E10">
            <v>581784.00000000012</v>
          </cell>
          <cell r="F10">
            <v>21155</v>
          </cell>
          <cell r="G10">
            <v>22376</v>
          </cell>
        </row>
        <row r="11">
          <cell r="A11">
            <v>4.2</v>
          </cell>
          <cell r="B11">
            <v>2.0019999999999998</v>
          </cell>
          <cell r="C11">
            <v>2.13</v>
          </cell>
          <cell r="D11">
            <v>571729.19999999995</v>
          </cell>
          <cell r="E11">
            <v>605598</v>
          </cell>
          <cell r="F11">
            <v>21990</v>
          </cell>
          <cell r="G11">
            <v>23292</v>
          </cell>
        </row>
        <row r="12">
          <cell r="A12">
            <v>4.5</v>
          </cell>
          <cell r="B12">
            <v>2.125</v>
          </cell>
          <cell r="C12">
            <v>2.2650000000000001</v>
          </cell>
          <cell r="D12">
            <v>604275.00000000012</v>
          </cell>
          <cell r="E12">
            <v>641319.00000000012</v>
          </cell>
          <cell r="F12">
            <v>23241</v>
          </cell>
          <cell r="G12">
            <v>24666</v>
          </cell>
        </row>
        <row r="13">
          <cell r="A13">
            <v>5</v>
          </cell>
          <cell r="B13">
            <v>2.33</v>
          </cell>
          <cell r="C13">
            <v>2.4900000000000002</v>
          </cell>
          <cell r="D13">
            <v>658518</v>
          </cell>
          <cell r="E13">
            <v>700854.00000000012</v>
          </cell>
          <cell r="F13">
            <v>25328</v>
          </cell>
          <cell r="G13">
            <v>26956</v>
          </cell>
        </row>
        <row r="14">
          <cell r="B14" t="str">
            <v xml:space="preserve"> </v>
          </cell>
        </row>
        <row r="15">
          <cell r="A15" t="str">
            <v>Ghi chó:</v>
          </cell>
          <cell r="B15" t="str">
            <v>C«ng nh©n x©y dùng ®­êng tÝnh l­¬ng nhãm II</v>
          </cell>
        </row>
        <row r="16">
          <cell r="B16" t="str">
            <v>C«ng nh©n x©y dùng cÇu TÝnh l­¬ng nhãm III</v>
          </cell>
        </row>
        <row r="17">
          <cell r="B17" t="str">
            <v>TiÒn l­¬ng tèi thiÓu  : 210.000 ®ång/th¸ng</v>
          </cell>
        </row>
        <row r="18">
          <cell r="B18" t="str">
            <v>Phô cÊp l­u ®éng : 20% L­¬ng tèi thiÓu</v>
          </cell>
        </row>
        <row r="19">
          <cell r="B19" t="str">
            <v>Phô cÊp kh«ng æn ®Þnh : 10% l­¬ng cÊp bËc</v>
          </cell>
        </row>
        <row r="20">
          <cell r="B20" t="str">
            <v>L­¬ng phô : 12% l­¬ng cÊp bËc</v>
          </cell>
        </row>
        <row r="21">
          <cell r="B21" t="str">
            <v>C¸c kho¶n kho¸n 4% l­¬ng cÊp bËc</v>
          </cell>
        </row>
        <row r="22">
          <cell r="B22" t="str">
            <v>L­¬ng ngµy tÝnh 26 c«ng /th¸ng (lµm trßn sè ®Õn ®¬n vÞ ®ång)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sheetData sheetId="56"/>
      <sheetData sheetId="57"/>
      <sheetData sheetId="58"/>
      <sheetData sheetId="59" refreshError="1"/>
      <sheetData sheetId="60"/>
      <sheetData sheetId="61"/>
      <sheetData sheetId="62" refreshError="1"/>
      <sheetData sheetId="63" refreshError="1"/>
      <sheetData sheetId="64" refreshError="1"/>
      <sheetData sheetId="65"/>
      <sheetData sheetId="66"/>
      <sheetData sheetId="67"/>
      <sheetData sheetId="68"/>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sheetData sheetId="7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RA"/>
      <sheetName val="BANGTINH"/>
      <sheetName val="Tinh Qmax"/>
      <sheetName val="Hinh thai"/>
      <sheetName val="TonghopHT"/>
      <sheetName val="Khau do Kasin"/>
      <sheetName val="Langchanh Q2%"/>
      <sheetName val="Tra K"/>
      <sheetName val="b_ tra"/>
      <sheetName val="3MN H2%"/>
      <sheetName val="Khau do cau nho"/>
      <sheetName val="Tinh Qmax (Xoko)"/>
      <sheetName val="H~Q~V"/>
      <sheetName val="T1"/>
      <sheetName val="T2"/>
      <sheetName val="T3"/>
      <sheetName val="T4"/>
      <sheetName val="T5"/>
      <sheetName val="T6"/>
      <sheetName val="T7"/>
      <sheetName val="T8"/>
      <sheetName val="T9"/>
      <sheetName val="T10"/>
      <sheetName val="T11"/>
      <sheetName val="T12"/>
      <sheetName val="111"/>
      <sheetName val="112"/>
      <sheetName val="NK"/>
      <sheetName val="XK"/>
      <sheetName val="144"/>
      <sheetName val="CTG.SO"/>
      <sheetName val="331"/>
      <sheetName val="KHTSCD"/>
      <sheetName val="SP.Sinh"/>
      <sheetName val="VH C.Viet"/>
      <sheetName val="Xa thanh"/>
      <sheetName val="Sheet4"/>
      <sheetName val="Sheet1"/>
      <sheetName val="Sheet3"/>
      <sheetName val="XL4Test5"/>
      <sheetName val="GVL"/>
      <sheetName val="Thuc thanh"/>
      <sheetName val="Truot_nen"/>
      <sheetName val="Chi tiet VL-NC-MTC"/>
      <sheetName val="MTL$-INTER"/>
      <sheetName val="Du_lieu"/>
      <sheetName val="Tra_bang"/>
      <sheetName val="Tra_x0000_K"/>
      <sheetName val="dtxl"/>
      <sheetName val="Tra?K"/>
      <sheetName val="Khau do cau(nho"/>
      <sheetName val="Tra"/>
      <sheetName val="Jhau do Kasin"/>
      <sheetName val="hinhhoc"/>
      <sheetName val="Tinh_Qmax"/>
      <sheetName val="Hinh_thai"/>
      <sheetName val="Khau_do_Kasin"/>
      <sheetName val="Langchanh_Q2%"/>
      <sheetName val="Tra_K"/>
      <sheetName val="b__tra"/>
      <sheetName val="3MN_H2%"/>
      <sheetName val="Khau_do_cau_nho"/>
      <sheetName val="Tinh_Qmax_(Xoko)"/>
      <sheetName val="CTG_SO"/>
      <sheetName val="SP_Sinh"/>
      <sheetName val="VH_C_Viet"/>
      <sheetName val="Xa_thanh"/>
      <sheetName val="Thuc_thanh"/>
      <sheetName val="Chi_tiet_VL-NC-MTC"/>
      <sheetName val="DTCT"/>
      <sheetName val="MTO REV.0"/>
      <sheetName val="tra-vat-lieu"/>
      <sheetName val="chitiet"/>
      <sheetName val="PEDESB"/>
      <sheetName val="SILICATE"/>
      <sheetName val="dtct cau"/>
      <sheetName val="Sh%et1"/>
      <sheetName val="cross beam"/>
      <sheetName val="TH-Tai trong"/>
      <sheetName val="N-luc"/>
      <sheetName val="XL4Poppy"/>
      <sheetName val="DS-Thuong 6T dau"/>
      <sheetName val="Tai khoan"/>
      <sheetName val="Tra_x005f_x0000_K"/>
      <sheetName val="NEW-PANEL"/>
      <sheetName val="Tinh_Qmax1"/>
      <sheetName val="Hinh_thai1"/>
      <sheetName val="Khau_do_Kasin1"/>
      <sheetName val="Langchanh_Q2%1"/>
      <sheetName val="Tra_K1"/>
      <sheetName val="b__tra1"/>
      <sheetName val="3MN_H2%1"/>
      <sheetName val="Khau_do_cau_nho1"/>
      <sheetName val="Tinh_Qmax_(Xoko)1"/>
      <sheetName val="CTG_SO1"/>
      <sheetName val="SP_Sinh1"/>
      <sheetName val="VH_C_Viet1"/>
      <sheetName val="Xa_thanh1"/>
      <sheetName val="Thuc_thanh1"/>
      <sheetName val="Chi_tiet_VL-NC-MTC1"/>
      <sheetName val="Jhau_do_Kasin"/>
      <sheetName val="Khau_do_cau(nho"/>
      <sheetName val="MTO_REV_0"/>
      <sheetName val="Tinh_Qmax2"/>
      <sheetName val="Hinh_thai2"/>
      <sheetName val="Khau_do_Kasin2"/>
      <sheetName val="Langchanh_Q2%2"/>
      <sheetName val="Tra_K2"/>
      <sheetName val="b__tra2"/>
      <sheetName val="3MN_H2%2"/>
      <sheetName val="Khau_do_cau_nho2"/>
      <sheetName val="Tinh_Qmax_(Xoko)2"/>
      <sheetName val="CTG_SO2"/>
      <sheetName val="SP_Sinh2"/>
      <sheetName val="VH_C_Viet2"/>
      <sheetName val="Xa_thanh2"/>
      <sheetName val="Thuc_thanh2"/>
      <sheetName val="Chi_tiet_VL-NC-MTC2"/>
      <sheetName val="Jhau_do_Kasin1"/>
      <sheetName val="Khau_do_cau(nho1"/>
      <sheetName val="MTO_REV_01"/>
      <sheetName val="Tổng kê"/>
      <sheetName val="Solieu"/>
      <sheetName val="Can doi "/>
      <sheetName val="vua"/>
      <sheetName val="ctmat"/>
      <sheetName val="CTnen"/>
      <sheetName val="dgia"/>
      <sheetName val="bcc4054-85"/>
      <sheetName val="DGTHV"/>
      <sheetName val="BL"/>
      <sheetName val="BanTinh"/>
      <sheetName val="BOQ-1"/>
      <sheetName val="KKKKKKKK"/>
      <sheetName val="CD2000"/>
      <sheetName val="GP1 P&amp;L"/>
      <sheetName val="FAB별"/>
      <sheetName val="chitimc"/>
      <sheetName val="32.9-(419)"/>
      <sheetName val="dg"/>
      <sheetName val="NEWTHUYVAN"/>
      <sheetName val="Tong hop"/>
      <sheetName val="BieuTK"/>
      <sheetName val="tra-vat-lieu (duyet)"/>
      <sheetName val="TVL"/>
      <sheetName val="Ts"/>
      <sheetName val="XNT7"/>
      <sheetName val="#REF!"/>
      <sheetName val="t.so"/>
      <sheetName val="GiaVL"/>
      <sheetName val="Analysis"/>
      <sheetName val="Sheet2"/>
      <sheetName val="Tai trong"/>
      <sheetName val="DMNL"/>
      <sheetName val="Girder"/>
      <sheetName val="Summary of My Chanh Bridge"/>
      <sheetName val="My Chanh Bridge"/>
      <sheetName val="Summary of Phu Bai Bridge"/>
      <sheetName val="Phu Bai Bridge"/>
      <sheetName val="Summary of Nong Bridge"/>
      <sheetName val="Nong Bridge"/>
      <sheetName val="Summary of Phong Le Bridge"/>
      <sheetName val="Phong Le Bridge"/>
      <sheetName val="Summary of Ky Lam Bridge"/>
      <sheetName val="Ky Lam Bridge"/>
      <sheetName val="Provisional Sums Item"/>
      <sheetName val="Gas Pressure Welding"/>
      <sheetName val="General Item&amp;General Requiremen"/>
      <sheetName val="General Items"/>
      <sheetName val="Regenral Requirements"/>
      <sheetName val="DATA"/>
      <sheetName val="May"/>
      <sheetName val="PHU LUC2"/>
      <sheetName val="DO AM DT"/>
      <sheetName val="BAOCAO"/>
      <sheetName val="BD_btnc20"/>
      <sheetName val="共機計算"/>
      <sheetName val="共機J"/>
      <sheetName val="DongiaVL2"/>
      <sheetName val="Tinh_Qmax6"/>
      <sheetName val="Hinh_thai6"/>
      <sheetName val="Khau_do_Kasin6"/>
      <sheetName val="Langchanh_Q2%6"/>
      <sheetName val="Tra_K6"/>
      <sheetName val="b__tra6"/>
      <sheetName val="3MN_H2%6"/>
      <sheetName val="Khau_do_cau_nho6"/>
      <sheetName val="Tinh_Qmax_(Xoko)6"/>
      <sheetName val="CTG_SO6"/>
      <sheetName val="SP_Sinh6"/>
      <sheetName val="VH_C_Viet6"/>
      <sheetName val="Xa_thanh6"/>
      <sheetName val="Thuc_thanh6"/>
      <sheetName val="Chi_tiet_VL-NC-MTC6"/>
      <sheetName val="Khau_do_cau(nho5"/>
      <sheetName val="Jhau_do_Kasin5"/>
      <sheetName val="MTO_REV_05"/>
      <sheetName val="CTG_SO3"/>
      <sheetName val="SP_Sinh3"/>
      <sheetName val="VH_C_Viet3"/>
      <sheetName val="Xa_thanh3"/>
      <sheetName val="Tinh_Qmax3"/>
      <sheetName val="Hinh_thai3"/>
      <sheetName val="Khau_do_Kasin3"/>
      <sheetName val="Langchanh_Q2%3"/>
      <sheetName val="Tra_K3"/>
      <sheetName val="b__tra3"/>
      <sheetName val="3MN_H2%3"/>
      <sheetName val="Khau_do_cau_nho3"/>
      <sheetName val="Tinh_Qmax_(Xoko)3"/>
      <sheetName val="Thuc_thanh3"/>
      <sheetName val="Chi_tiet_VL-NC-MTC3"/>
      <sheetName val="Khau_do_cau(nho2"/>
      <sheetName val="Jhau_do_Kasin2"/>
      <sheetName val="MTO_REV_02"/>
      <sheetName val="Tinh_Qmax4"/>
      <sheetName val="Hinh_thai4"/>
      <sheetName val="Khau_do_Kasin4"/>
      <sheetName val="Langchanh_Q2%4"/>
      <sheetName val="Tra_K4"/>
      <sheetName val="b__tra4"/>
      <sheetName val="3MN_H2%4"/>
      <sheetName val="Khau_do_cau_nho4"/>
      <sheetName val="Tinh_Qmax_(Xoko)4"/>
      <sheetName val="CTG_SO4"/>
      <sheetName val="SP_Sinh4"/>
      <sheetName val="VH_C_Viet4"/>
      <sheetName val="Xa_thanh4"/>
      <sheetName val="Thuc_thanh4"/>
      <sheetName val="Chi_tiet_VL-NC-MTC4"/>
      <sheetName val="Khau_do_cau(nho3"/>
      <sheetName val="Jhau_do_Kasin3"/>
      <sheetName val="MTO_REV_03"/>
      <sheetName val="Tinh_Qmax5"/>
      <sheetName val="Hinh_thai5"/>
      <sheetName val="Khau_do_Kasin5"/>
      <sheetName val="Langchanh_Q2%5"/>
      <sheetName val="Tra_K5"/>
      <sheetName val="b__tra5"/>
      <sheetName val="3MN_H2%5"/>
      <sheetName val="Khau_do_cau_nho5"/>
      <sheetName val="Tinh_Qmax_(Xoko)5"/>
      <sheetName val="CTG_SO5"/>
      <sheetName val="SP_Sinh5"/>
      <sheetName val="VH_C_Viet5"/>
      <sheetName val="Xa_thanh5"/>
      <sheetName val="Thuc_thanh5"/>
      <sheetName val="Chi_tiet_VL-NC-MTC5"/>
      <sheetName val="Khau_do_cau(nho4"/>
      <sheetName val="Jhau_do_Kasin4"/>
      <sheetName val="MTO_REV_04"/>
      <sheetName val="Tinh_Qmax7"/>
      <sheetName val="Hinh_thai7"/>
      <sheetName val="Khau_do_Kasin7"/>
      <sheetName val="Langchanh_Q2%7"/>
      <sheetName val="Tra_K7"/>
      <sheetName val="b__tra7"/>
      <sheetName val="3MN_H2%7"/>
      <sheetName val="Khau_do_cau_nho7"/>
      <sheetName val="Tinh_Qmax_(Xoko)7"/>
      <sheetName val="CTG_SO7"/>
      <sheetName val="SP_Sinh7"/>
      <sheetName val="VH_C_Viet7"/>
      <sheetName val="Xa_thanh7"/>
      <sheetName val="Thuc_thanh7"/>
      <sheetName val="Chi_tiet_VL-NC-MTC7"/>
      <sheetName val="Khau_do_cau(nho6"/>
      <sheetName val="Jhau_do_Kasin6"/>
      <sheetName val="MTO_REV_06"/>
    </sheetNames>
    <sheetDataSet>
      <sheetData sheetId="0" refreshError="1">
        <row r="122">
          <cell r="B122">
            <v>0.02</v>
          </cell>
          <cell r="C122">
            <v>0.95</v>
          </cell>
          <cell r="E122">
            <v>75</v>
          </cell>
          <cell r="F122">
            <v>0.6</v>
          </cell>
          <cell r="G122">
            <v>1.1000000000000001</v>
          </cell>
        </row>
        <row r="123">
          <cell r="B123">
            <v>0.04</v>
          </cell>
          <cell r="C123">
            <v>0.93</v>
          </cell>
          <cell r="E123">
            <v>90</v>
          </cell>
          <cell r="F123">
            <v>0.9</v>
          </cell>
          <cell r="G123">
            <v>1.6</v>
          </cell>
        </row>
        <row r="124">
          <cell r="B124">
            <v>0.06</v>
          </cell>
          <cell r="C124">
            <v>0.92</v>
          </cell>
          <cell r="E124">
            <v>100</v>
          </cell>
          <cell r="F124">
            <v>1.2</v>
          </cell>
          <cell r="G124">
            <v>2.2000000000000002</v>
          </cell>
        </row>
        <row r="125">
          <cell r="B125">
            <v>0.08</v>
          </cell>
          <cell r="C125">
            <v>0.91</v>
          </cell>
          <cell r="E125">
            <v>125</v>
          </cell>
          <cell r="F125">
            <v>2</v>
          </cell>
          <cell r="G125">
            <v>3.9</v>
          </cell>
        </row>
        <row r="126">
          <cell r="B126">
            <v>0.1</v>
          </cell>
          <cell r="C126">
            <v>0.9</v>
          </cell>
          <cell r="E126">
            <v>150</v>
          </cell>
          <cell r="F126">
            <v>3.3</v>
          </cell>
          <cell r="G126">
            <v>6.1</v>
          </cell>
        </row>
        <row r="127">
          <cell r="B127">
            <v>0.10100000000000001</v>
          </cell>
          <cell r="C127">
            <v>0.88</v>
          </cell>
          <cell r="E127">
            <v>175</v>
          </cell>
          <cell r="F127">
            <v>4.8</v>
          </cell>
          <cell r="G127">
            <v>8.5</v>
          </cell>
        </row>
        <row r="128">
          <cell r="B128">
            <v>1</v>
          </cell>
          <cell r="C128">
            <v>0.85</v>
          </cell>
          <cell r="E128">
            <v>200</v>
          </cell>
          <cell r="F128">
            <v>6.7</v>
          </cell>
          <cell r="G128">
            <v>12</v>
          </cell>
        </row>
        <row r="129">
          <cell r="B129">
            <v>2</v>
          </cell>
          <cell r="C129">
            <v>0.8</v>
          </cell>
        </row>
        <row r="130">
          <cell r="B130">
            <v>10</v>
          </cell>
          <cell r="C130">
            <v>0.8</v>
          </cell>
        </row>
        <row r="131">
          <cell r="B131">
            <v>10.01</v>
          </cell>
          <cell r="C131">
            <v>0.75</v>
          </cell>
        </row>
        <row r="132">
          <cell r="B132">
            <v>100</v>
          </cell>
          <cell r="C132">
            <v>0.73</v>
          </cell>
        </row>
        <row r="133">
          <cell r="B133">
            <v>200</v>
          </cell>
          <cell r="C133">
            <v>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ucap"/>
      <sheetName val="nen"/>
      <sheetName val="mat"/>
      <sheetName val="atgt"/>
      <sheetName val="cong"/>
      <sheetName val="vua"/>
      <sheetName val="gvl"/>
      <sheetName val="dtoan"/>
      <sheetName val="dtxl-duong"/>
      <sheetName val="gtxl-duong(11m)"/>
      <sheetName val="gtxl-cau"/>
      <sheetName val="cpkhac-Bm=11m"/>
      <sheetName val="thkphi-Bm=11m"/>
      <sheetName val="gpmb"/>
      <sheetName val="Sheet1"/>
      <sheetName val="dap"/>
      <sheetName val="XL4Poppy"/>
      <sheetName val="Congty"/>
      <sheetName val="VPPN"/>
      <sheetName val="XN74"/>
      <sheetName val="XN54"/>
      <sheetName val="XN33"/>
      <sheetName val="NK96"/>
      <sheetName val="XL4Test5"/>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00000000"/>
      <sheetName val="10000000"/>
      <sheetName val="XXXXXXX1"/>
      <sheetName val="20000000"/>
      <sheetName val="30000000"/>
      <sheetName val="C.noTX01"/>
      <sheetName val="Sheet2"/>
      <sheetName val="Chart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gtxl-duone(11m)"/>
      <sheetName val="'pmb"/>
      <sheetName val="tong hop"/>
      <sheetName val="phan tich DG"/>
      <sheetName val="gia vat lieu"/>
      <sheetName val="gia xe may"/>
      <sheetName val="gia nhan cong"/>
      <sheetName val="DTCT"/>
      <sheetName val="B2.3"/>
      <sheetName val="CL XD"/>
      <sheetName val="THop"/>
      <sheetName val="CT"/>
      <sheetName val="TienLuong"/>
      <sheetName val="C47-456"/>
      <sheetName val="C46"/>
      <sheetName val="C47-PII"/>
      <sheetName val="ChiTiet"/>
      <sheetName val="Don-Gia"/>
      <sheetName val="Nhan-cong"/>
      <sheetName val="May"/>
      <sheetName val="VatLieu"/>
      <sheetName val="Thanh-Toan"/>
      <sheetName val="KLCong"/>
      <sheetName val="Sheet12"/>
      <sheetName val="Sheet13"/>
      <sheetName val="Sheet14"/>
      <sheetName val="Sheet15"/>
      <sheetName val="Sheet16"/>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TH-DTXL-luu"/>
      <sheetName val="dieu-phoi-dat-G1"/>
      <sheetName val="TH-DTXL-G1"/>
      <sheetName val="CPXD-TT-04-G1"/>
      <sheetName val="DTCT-G1"/>
      <sheetName val="PTDG-mat"/>
      <sheetName val="PTDG-nen"/>
      <sheetName val="PTDG-ATGT"/>
      <sheetName val="PTDG-cong"/>
      <sheetName val="DGNCII"/>
      <sheetName val="DGNCIII"/>
      <sheetName val="gvt"/>
      <sheetName val="He-so"/>
      <sheetName val="gia-ca-may"/>
      <sheetName val="40000000"/>
      <sheetName val="50000000"/>
      <sheetName val="60000000"/>
      <sheetName val="70000000"/>
      <sheetName val="80000000"/>
      <sheetName val="90000000"/>
      <sheetName val=""/>
      <sheetName val="C.t)êt C.ty"/>
      <sheetName val="Thuc thanh"/>
      <sheetName val="pt0-1"/>
      <sheetName val="kp0-1"/>
      <sheetName val="0-1"/>
      <sheetName val="pt2-3"/>
      <sheetName val="thkp2-3"/>
      <sheetName val="clvl"/>
      <sheetName val="2-3"/>
      <sheetName val="cl1-2"/>
      <sheetName val="thkp1-2"/>
      <sheetName val="clvl1-2"/>
      <sheetName val="1-2"/>
      <sheetName val="Sheet3"/>
      <sheetName val="["/>
      <sheetName val="BANGTRA"/>
      <sheetName val="T1-05"/>
      <sheetName val="T2-05"/>
      <sheetName val="T3-05"/>
      <sheetName val="T4-05"/>
      <sheetName val="T5-05"/>
      <sheetName val="T6-05"/>
      <sheetName val="T7-05"/>
      <sheetName val="T8-05"/>
      <sheetName val="T9-05"/>
      <sheetName val="T10-05"/>
      <sheetName val="T11-05"/>
      <sheetName val="T12-05"/>
      <sheetName val="tra-vat-lieu"/>
      <sheetName val="CN kho doi"/>
      <sheetName val="CTHTchua TTn?ib?"/>
      <sheetName val="CN2004 N?p TCT"/>
      <sheetName val="_x0001_Y_x0000__x0004__x0000__x0000__x0000__x0001_Y_x0000__x0004__x0000__x0000__x0000__x0001_Y_x0000__x0004__x0000__x0000__x0000__x0001_Y_x0000__x0004__x0000__x0000__x0000_"/>
      <sheetName val="_x0001_Y_x0000__x0004__x0000__x0000__x0000__x0001_Y_x0000__x0004__x0000__x0000__x0000__x0001_Y_x0000__x0004__x0000__x0000__x0000_ _x0001_Y_x0000__x0004__x0000__x0000__x0000_"/>
      <sheetName val="_x0001_Y_x0000__x0004__x0000__x0000__x0000_ª_x0001_Y_x0000__x0004__x0000__x0000__x0000_«_x0001_Y_x0000__x0004__x0000__x0000__x0000_¬_x0001_Y_x0000__x0004__x0000__x0000__x0000_"/>
      <sheetName val="_x0001_Y_x0000__x0004__x0000__x0000__x0000_¶_x0001_Y_x0000__x0004__x0000__x0000__x0000_·_x0001_Y_x0000__x0004__x0000__x0000__x0000_¸_x0001_Y_x0000__x0004__x0000__x0000__x0000_"/>
      <sheetName val="_x0001_Y_x0000__x0004__x0000__x0000__x0000_Â_x0001_Y_x0000__x0004__x0000__x0000__x0000_Ã_x0001_Y_x0000__x0004__x0000__x0000__x0000_Ä_x0001_Y_x0000__x0004__x0000__x0000__x0000_"/>
      <sheetName val="MTO REV.0"/>
      <sheetName val="tkkt-ql38-1-g-2"/>
      <sheetName val="T.HDÔ CN"/>
      <sheetName val="TH_DTXL_luu"/>
      <sheetName val="PEDESB"/>
      <sheetName val="DCNCII"/>
      <sheetName val="dtxl-du_x0000_n_x0000_"/>
      <sheetName val="Tien do thi²_x0000__x0000_g"/>
      <sheetName val="btra"/>
      <sheetName val="_x0000__x0004__x0000__x0000__x0000__x0001_Y_x0000__x0004__x0000__x0000__x0000__x0001_Y_x0000__x0004__x0000__x0000__x0000__x0001_Y_x0000__x0004__x0000__x0000__x0000__x0001_"/>
      <sheetName val="_x0000__x0004__x0000__x0000__x0000_¥_x0001_Y_x0000__x0004__x0000__x0000__x0000_¦_x0001_Y_x0000__x0004__x0000__x0000__x0000_§_x0001_Y_x0000__x0004__x0000__x0000__x0000_¨_x0001_"/>
      <sheetName val="_x0000__x0004__x0000__x0000__x0000_±_x0001_Y_x0000__x0004__x0000__x0000__x0000_²_x0001_Y_x0000__x0004__x0000__x0000__x0000_³_x0001_Y_x0000__x0004__x0000__x0000__x0000_´_x0001_"/>
      <sheetName val="_x0000__x0004__x0000__x0000__x0000_½_x0001_Y_x0000__x0004__x0000__x0000__x0000_¾_x0001_Y_x0000__x0004__x0000__x0000__x0000_¿_x0001_Y_x0000__x0004__x0000__x0000__x0000_À_x0001_"/>
      <sheetName val="_x0000__x0004__x0000__x0000__x0000_É_x0001_Y_x0000__x0004__x0000__x0000__x0000_Ê_x0001_Y_x0000__x0004__x0000__x0000__x0000_Ë_x0001_Y_x0000__x0004__x0000__x0000__x0000_Ì_x0001_"/>
      <sheetName val="TN"/>
      <sheetName val="ND"/>
      <sheetName val="chitimc"/>
      <sheetName val="gtxl-euone(11m)"/>
      <sheetName val="t02"/>
      <sheetName val="BaoVe"/>
      <sheetName val="Tr Cay"/>
      <sheetName val="T071"/>
      <sheetName val="TRONG CAY T8 (2)"/>
      <sheetName val="V@PN"/>
      <sheetName val="Tra_bang"/>
      <sheetName val="_x0001_Y_x0000__x0004__x0000__x0000__x0000_’_x0001_Y_x0000__x0004__x0000__x0000__x0000_“_x0001_Y_x0000__x0004__x0000__x0000__x0000_”_x0001_Y_x0000__x0004__x0000__x0000__x0000_"/>
      <sheetName val="_x0001_Y_x0000__x0004__x0000__x0000__x0000_ž_x0001_Y_x0000__x0004__x0000__x0000__x0000_Ÿ_x0001_Y_x0000__x0004__x0000__x0000__x0000_ _x0001_Y_x0000__x0004__x0000__x0000__x0000_"/>
      <sheetName val="CTHTc(u_x0000_ _x0000_T*?ib?"/>
      <sheetName val="BaocaoC.noHopC."/>
      <sheetName val="gtxl-duoîe(11m)"/>
      <sheetName val="_x0001_Y?_x0004_???_x0001_Y?_x0004_???_x0001_Y?_x0004_???_x0001_Y?_x0004_???"/>
      <sheetName val="_x0001_Y?_x0004_???_x0001_Y?_x0004_???_x0001_Y?_x0004_??? _x0001_Y?_x0004_???"/>
      <sheetName val="_x0001_Y?_x0004_???ª_x0001_Y?_x0004_???«_x0001_Y?_x0004_???¬_x0001_Y?_x0004_???"/>
      <sheetName val="_x0001_Y?_x0004_???¶_x0001_Y?_x0004_???·_x0001_Y?_x0004_???¸_x0001_Y?_x0004_???"/>
      <sheetName val="_x0001_Y?_x0004_???Â_x0001_Y?_x0004_???Ã_x0001_Y?_x0004_???Ä_x0001_Y?_x0004_???"/>
      <sheetName val="_x0001_Y_x0000__x0004__x0000__x0001_Y_x0000__x0004__x0000__x0001_Y_x0000__x0004__x0000__x0001_Y_x0000__x0004__x0000__x0001_Y_x0000__x0004__x0000__x0001_"/>
      <sheetName val="_x0001_Y_x0000__x0004__x0000__x0001_Y_x0000__x0004__x0000__x0001_Y_x0000__x0004__x0000_ _x0001_Y_x0000__x0004__x0000_¡_x0001_Y_x0000__x0004__x0000_¢_x0001_"/>
      <sheetName val="_x0001_Y_x0000__x0004__x0000_ª_x0001_Y_x0000__x0004__x0000_«_x0001_Y_x0000__x0004__x0000_¬_x0001_Y_x0000__x0004__x0000_­_x0001_Y_x0000__x0004__x0000_®_x0001_"/>
      <sheetName val="_x0001_Y_x0000__x0004__x0000_¶_x0001_Y_x0000__x0004__x0000_·_x0001_Y_x0000__x0004__x0000_¸_x0001_Y_x0000__x0004__x0000_¹_x0001_Y_x0000__x0004__x0000_º_x0001_"/>
      <sheetName val="_x0001_Y_x0000__x0004__x0000_Â_x0001_Y_x0000__x0004__x0000_Ã_x0001_Y_x0000__x0004__x0000_Ä_x0001_Y_x0000__x0004__x0000_Å_x0001_Y_x0000__x0004__x0000_Æ_x0001_"/>
      <sheetName val="CN kho ðoi"/>
      <sheetName val="CTHTchýa TTn?ib?"/>
      <sheetName val="MTL$-INTER"/>
      <sheetName val="_x0001_Y_x0000__x0004__x0000__x0000__x0000_?_x0001_Y_x0000__x0004__x0000__x0000__x0000__x0001_Y_x0000__x0004__x0000__x0000__x0000_ _x0001_Y_x0000__x0004__x0000__x0000__x0000_"/>
      <sheetName val="tkku-ql38-1-g-2"/>
      <sheetName val="CN Tl￸04"/>
      <sheetName val="_x0001_Y"/>
      <sheetName val="dtxl-du?n?"/>
      <sheetName val="1-2_x0000__x0000__x0000__x0000__x0000__x0000__x0000__x0000__x0000__x0000__x0000_냼η_x0000__x0004__x0000__x0000__x0000__x0000__x0000__x0000_钌έ_x0000__x0000__x0000__x0000__x0000_"/>
      <sheetName val="_pmb"/>
      <sheetName val="_"/>
      <sheetName val="CTHTchua TTn_ib_"/>
      <sheetName val="CN2004 N_p TCT"/>
      <sheetName val="dtxl-du"/>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4_?_x0001_Y?_x0004_?_x0001_Y?_x0004_?_x0001_Y?_x0004_?_x0001_Y?_x0004_?_x0001_"/>
      <sheetName val="_x0001_Y?_x0004_?_x0001_Y?_x0004_?_x0001_Y?_x0004_? _x0001_Y?_x0004_?¡_x0001_Y?_x0004_?¢_x0001_"/>
      <sheetName val="_x0001_Y?_x0004_?ª_x0001_Y?_x0004_?«_x0001_Y?_x0004_?¬_x0001_Y?_x0004_?­_x0001_Y?_x0004_?®_x0001_"/>
      <sheetName val="_x0001_Y?_x0004_?¶_x0001_Y?_x0004_?·_x0001_Y?_x0004_?¸_x0001_Y?_x0004_?¹_x0001_Y?_x0004_?º_x0001_"/>
      <sheetName val="_x0001_Y?_x0004_?Â_x0001_Y?_x0004_?Ã_x0001_Y?_x0004_?Ä_x0001_Y?_x0004_?Å_x0001_Y?_x0004_?Æ_x0001_"/>
      <sheetName val="KLDG_x0014_T&lt;120% (2)"/>
      <sheetName val="_x0018_XXXXXX0"/>
      <sheetName val="N/ Ca.N"/>
      <sheetName val="CTHTchưa TTn᳙ibộ"/>
      <sheetName val="giႀ￸nhan cong"/>
      <sheetName val="DG "/>
      <sheetName val="_x0001_Y_x0000__x0004__x0000_’_x0001_Y_x0000__x0004__x0000_“_x0001_Y_x0000__x0004__x0000_”_x0001_Y_x0000__x0004__x0000_•_x0001_Y_x0000__x0004__x0000_–_x0001_"/>
      <sheetName val="_x0001_Y_x0000__x0004__x0000_ž_x0001_Y_x0000__x0004__x0000_Ÿ_x0001_Y_x0000__x0004__x0000_ _x0001_Y_x0000__x0004__x0000_¡_x0001_Y_x0000__x0004__x0000_¢_x0001_"/>
      <sheetName val="_x0001_Y_x0000__x0004__x0000_¶_x0001_Y_x0004__x0000_·_x0001_Y_x0000__x0004__x0000_¸_x0001_Y_x0000__x0004__x0000_¹_x0001_Y_x0000__x0004__x0000_º_x0001_Y"/>
      <sheetName val="thdt"/>
      <sheetName val="ptvl0-1"/>
      <sheetName val="ptvl4-5"/>
      <sheetName val="4-5"/>
      <sheetName val="ptvl3-4"/>
      <sheetName val="3-4"/>
      <sheetName val="ptvl2-3"/>
      <sheetName val="vlcong"/>
      <sheetName val="ptvl1-2"/>
      <sheetName val="ATM"/>
      <sheetName val="BCA"/>
      <sheetName val="Anca"/>
      <sheetName val="TT Luong"/>
      <sheetName val="TTATM"/>
      <sheetName val="Duyet"/>
      <sheetName val="7_x0010_000000"/>
      <sheetName val="_x0001_Y?_x0004_???’_x0001_Y?_x0004_???“_x0001_Y?_x0004_???”_x0001_Y?_x0004_???"/>
      <sheetName val="_x0001_Y?_x0004_???ž_x0001_Y?_x0004_???Ÿ_x0001_Y?_x0004_??? _x0001_Y?_x0004_???"/>
      <sheetName val="VL????????"/>
      <sheetName val="CTHTc(u? ?T*?ib?"/>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tong_hop"/>
      <sheetName val="phan_tich_DG"/>
      <sheetName val="gia_vat_lieu"/>
      <sheetName val="gia_xe_may"/>
      <sheetName val="gia_nhan_cong"/>
      <sheetName val="THKL_nghiemthu"/>
      <sheetName val="DTCTtaluy_(2)"/>
      <sheetName val="KLDGTT&lt;120%_(2)"/>
      <sheetName val="TH_(2)"/>
      <sheetName val="B2_3"/>
      <sheetName val="CL_XD"/>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C_t)êt_C_ty"/>
      <sheetName val="Thuc_thanh"/>
      <sheetName val="T_HDÔ_CN"/>
      <sheetName val="YYYYYYYYYYY"/>
      <sheetName val="YYY Y¡Y¢Y£Y¤Y¥Y¦Y§Y¨"/>
      <sheetName val="YªY«Y¬Y­Y®Y¯Y°Y±Y²Y³Y´"/>
      <sheetName val="Y¶Y·Y¸Y¹YºY»Y¼Y½Y¾Y¿YÀ"/>
      <sheetName val="YÂYÃYÄYÅYÆYÇYÈYÉYÊYËYÌ"/>
      <sheetName val="_x0000__x0004__x0000__x0000__x0000_™_x0001_Y_x0000__x0004__x0000__x0000__x0000_š_x0001_Y_x0000__x0004__x0000__x0000__x0000_›_x0001_Y_x0000__x0004__x0000__x0000__x0000_œ_x0001_"/>
      <sheetName val="_x0001_Y?_x0004_????_x0001_Y?_x0004_???_x0001_Y?_x0004_??? _x0001_Y?_x0004_???"/>
      <sheetName val="CTHTchýa TTn_ib_"/>
      <sheetName val="TSO_CHUNG"/>
      <sheetName val="ctTBA"/>
      <sheetName val="MTO REV.2(ARMOR)"/>
      <sheetName val="TH_x000d_DTXL-luu"/>
      <sheetName val="CPXD-TT-04-G_x0011_"/>
      <sheetName val="DTCT_x000d_G1"/>
      <sheetName val="DTCTtÑuy"/>
      <sheetName val="뉃_x0000_Tchưa TTnộibộ"/>
      <sheetName val="CN Tl?04"/>
      <sheetName val="Box-Girder"/>
      <sheetName val="CTHTc(u"/>
      <sheetName val="Truot_nen"/>
      <sheetName val="VapLieu"/>
      <sheetName val="Tong KLBS"/>
      <sheetName val="_x0001_Y__x0004_____x0001_Y__x0004_____x0001_Y__x0004_____x0001_Y__x0004____"/>
      <sheetName val="_x0001_Y__x0004_____x0001_Y__x0004_____x0001_Y__x0004____ _x0001_Y__x0004____"/>
      <sheetName val="_x0001_Y__x0004____ª_x0001_Y__x0004____«_x0001_Y__x0004____¬_x0001_Y__x0004____"/>
      <sheetName val="_x0001_Y__x0004____¶_x0001_Y__x0004____·_x0001_Y__x0004____¸_x0001_Y__x0004____"/>
      <sheetName val="_x0001_Y__x0004____Â_x0001_Y__x0004____Ã_x0001_Y__x0004____Ä_x0001_Y__x0004____"/>
      <sheetName val="__x0004_____x0001_Y__x0004_____x0001_Y__x0004_____x0001_Y__x0004_____x0001_"/>
      <sheetName val="__x0004____¥_x0001_Y__x0004____¦_x0001_Y__x0004____§_x0001_Y__x0004____¨_x0001_"/>
      <sheetName val="__x0004____±_x0001_Y__x0004____²_x0001_Y__x0004____³_x0001_Y__x0004____´_x0001_"/>
      <sheetName val="__x0004____½_x0001_Y__x0004____¾_x0001_Y__x0004____¿_x0001_Y__x0004____À_x0001_"/>
      <sheetName val="__x0004____É_x0001_Y__x0004____Ê_x0001_Y__x0004____Ë_x0001_Y__x0004____Ì_x0001_"/>
      <sheetName val="N_ Ca.N"/>
      <sheetName val="dtxl-du_n_"/>
      <sheetName val="tra-vau-lieu"/>
      <sheetName val="Tien do thi²??g"/>
      <sheetName val="_x0001_Y__x0004___x0001_Y__x0004___x0001_Y__x0004___x0001_Y__x0004___x0001_Y__x0004___x0001_"/>
      <sheetName val="_x0001_Y__x0004___x0001_Y__x0004___x0001_Y__x0004__ _x0001_Y__x0004__¡_x0001_Y__x0004__¢_x0001_"/>
      <sheetName val="_x0001_Y__x0004__ª_x0001_Y__x0004__«_x0001_Y__x0004__¬_x0001_Y__x0004__­_x0001_Y__x0004__®_x0001_"/>
      <sheetName val="_x0001_Y__x0004__¶_x0001_Y__x0004__·_x0001_Y__x0004__¸_x0001_Y__x0004__¹_x0001_Y__x0004__º_x0001_"/>
      <sheetName val="_x0001_Y__x0004__Â_x0001_Y__x0004__Ã_x0001_Y__x0004__Ä_x0001_Y__x0004__Å_x0001_Y__x0004__Æ_x0001_"/>
      <sheetName val="_x0001_Y?_x0004_?’_x0001_Y?_x0004_?“_x0001_Y?_x0004_?”_x0001_Y?_x0004_?•_x0001_Y?_x0004_?–_x0001_"/>
      <sheetName val="_x0001_Y?_x0004_?ž_x0001_Y?_x0004_?Ÿ_x0001_Y?_x0004_? _x0001_Y?_x0004_?¡_x0001_Y?_x0004_?¢_x0001_"/>
      <sheetName val="_x0001_Y?_x0004_?¶_x0001_Y_x0004_?·_x0001_Y?_x0004_?¸_x0001_Y?_x0004_?¹_x0001_Y?_x0004_?º_x0001_Y"/>
      <sheetName val="_x0001_Y?_x0004_?ª_x0001_Y?_x0004_?«_x0001_Y?_x0004_?¬_x0001_Y?_x0004_?­_x0001_Y_x0004_?®_x0001_"/>
      <sheetName val="t-ql38-1-g-2.xls][_x0000__x0000__x0000__x0000__x0000__x0000__x0000__x0000__x0000__x0000__x0000_??"/>
      <sheetName val="?_x0004_???™_x0001_Y?_x0004_???š_x0001_Y?_x0004_???›_x0001_Y?_x0004_???œ_x0001_"/>
      <sheetName val="1-2???????????냼η?_x0004_??????钌έ?????"/>
      <sheetName val="gi??nhan cong"/>
      <sheetName val="CN_kho_doi"/>
      <sheetName val="CTHTchua_TTn?ib?"/>
      <sheetName val="CN2004_N?p_TCT"/>
      <sheetName val="nhan cong"/>
      <sheetName val="_x0001_Y__x0004____’_x0001_Y__x0004____“_x0001_Y__x0004____”_x0001_Y__x0004____"/>
      <sheetName val="_x0001_Y__x0004____ž_x0001_Y__x0004____Ÿ_x0001_Y__x0004____ _x0001_Y__x0004____"/>
      <sheetName val="Dữ liệu"/>
      <sheetName val="Khối lượng"/>
      <sheetName val="Dự toán"/>
      <sheetName val="Vật tư"/>
      <sheetName val="Phân tích"/>
      <sheetName val="&lt;Phân tích&gt;"/>
      <sheetName val="Kinh phí"/>
      <sheetName val="Thuyết minh"/>
      <sheetName val="Bìa HS"/>
      <sheetName val="Tiến độ"/>
      <sheetName val="_x0001_Y?_x0004_?Â_x0001_Y?_x0004_?Ã_x0001_Y?_x0004_?Ä_x0001_Y?_x0004_?Å_x0001_Y?_x0004_Æ_x0001_"/>
      <sheetName val="_x0001_Y__x0004__Â_x0001_Y__x0004__Ã_x0001_Y__x0004__Ä_x0001_Y__x0004__Å_x0001_Y__x0004_Æ_x0001_"/>
      <sheetName val="Thanh,Toan"/>
      <sheetName val="Sheet03"/>
      <sheetName val="gia x_x0000__x0000__x0000__x0000__x0000_"/>
      <sheetName val="_x0001_Y_x0000__x0004__x0000__x0000__x0000_Â_x0001_X_x0000__x0004__x0000__x0000__x0000_Ã_x0001_Y_x0000__x0004__x0000__x0000__x0000_Ä_x0001_Y_x0000__x0004__x0000__x0000__x0000_"/>
      <sheetName val="BTHTchua TTn?ib?"/>
      <sheetName val="_x0000__x0004__x0000__x0000__x0000__x0001_Y_x0000__x0004__x0000__x0000__x0000_?_x0001_Y_x0000__x0004__x0000__x0000__x0000__x0001_Y_x0000__x0004__x0000__x0000__x0000__x0001_"/>
      <sheetName val="Soil"/>
      <sheetName val="VL________"/>
      <sheetName val="뉃"/>
      <sheetName val="TH_x000a_DTXL-luu"/>
      <sheetName val="DTCT_x000a_G1"/>
      <sheetName val="t-ql38-1-g-2.xls][?????????????"/>
      <sheetName val="뉃?Tchưa TTnộibộ"/>
      <sheetName val="1-2_x0000_냼η_x0000__x0004__x0000_钌έ_x0000_넬η_x0000__x0000__x0016_[tkkt-ql38-1-"/>
      <sheetName val="_x0001_Y_x0000_D_x0000__x0000__x0000_ª_x0001_Y_x0000__x0004__x0000__x0000__x0000_«_x0001_Y_x0000__x0004__x0000__x0000__x0000_¬_x0001_Y_x0000__x0004__x0000__x0000__x0000_"/>
      <sheetName val="_x0001_Y__x0004______x0001_Y__x0004_____x0001_Y__x0004____ _x0001_Y__x0004____"/>
      <sheetName val="MTO_REV_0"/>
      <sheetName val="CN Tl_04"/>
      <sheetName val="heso"/>
      <sheetName val="_x0001_Y__x0004__¶_x0001_Y_x0004__·_x0001_Y__x0004__¸_x0001_Y__x0004__¹_x0001_Y__x0004__º_x0001_Y"/>
      <sheetName val="Tien do thi²"/>
      <sheetName val="BaocanC.No2"/>
      <sheetName val="_x0000__x0004__x0000__x0000__x0000_½_x0001_Y_x0000__x0004__x0000__x0000__x0000_¾_x0001_Y_x0000__x0004__x0000__x0000_¿_x0001_Y_x0000__x0004__x0000__x0000__x0000_À_x0001_"/>
      <sheetName val="CTHTc(u_ _T__ib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tkkt-ql38-1-g-2.xls_gtxl-cau"/>
      <sheetName val="LEGEND"/>
      <sheetName val="_x0001_Y__x0004__ª_x0001_Y__x0004__«_x0001_Y__x0004__¬_x0001_Y__x0004__­_x0001_Y_x0004__®_x0001_"/>
      <sheetName val="1-2___________냼η__x0004_______钌έ_____"/>
      <sheetName val="_x0004_"/>
      <sheetName val="__x0004____™_x0001_Y__x0004____š_x0001_Y__x0004____›_x0001_Y__x0004____œ_x0001_"/>
      <sheetName val="_x0004___x0001_Y__x0004___x0001_Y__x0004___x0001_Y__x0004___x0001_"/>
      <sheetName val="_x0004__¥_x0001_Y__x0004__¦_x0001_Y__x0004__§_x0001_Y__x0004__¨_x0001_"/>
      <sheetName val="_x0004__±_x0001_Y__x0004__²_x0001_Y__x0004__³_x0001_Y__x0004__´_x0001_"/>
      <sheetName val="_x0004__½_x0001_Y__x0004__¾_x0001_Y__x0004__¿_x0001_Y__x0004__À_x0001_"/>
      <sheetName val="_x0004__É_x0001_Y__x0004__Ê_x0001_Y__x0004__Ë_x0001_Y__x0004__Ì_x0001_"/>
      <sheetName val="_x0001_Y_x0000__x0004__x0000__x0000__x0000_?_x0001_Y_x0000__x0004__x0000__x0000__x0000_Ÿ_x0001_Y_x0000__x0004__x0000__x0000__x0000_ _x0001_Y_x0000__x0004__x0000__x0000__x0000_"/>
      <sheetName val="ptvt"/>
      <sheetName val="THKL_nghiemthu1"/>
      <sheetName val="DTCTtaluy_(2)1"/>
      <sheetName val="KLDGTT&lt;120%_(2)1"/>
      <sheetName val="TH_(2)1"/>
      <sheetName val="C_noTX011"/>
      <sheetName val="?_x0000_?Tchua TTn?ib?"/>
      <sheetName val="BTHTchua TTn_ib_"/>
      <sheetName val="BAOGTRA"/>
      <sheetName val="[tkkt-ql38-1-g-2.xls]N/ Ca.N"/>
      <sheetName val="[tkkt-ql38-1-g-2.xls][tkkt-ql38"/>
      <sheetName val="Congty_x0000__x0000__x0000__x0000__x0000__x0000__x0000__x0000__x0000__x0000__x0009__x0000_좤ϭ_x0000__x0004__x0000__x0000__x0000__x0000__x0000__x0000_ꃰϭ"/>
      <sheetName val="gia x?????"/>
      <sheetName val="_x0001_Y?_x0004_???Â_x0001_X?_x0004_???Ã_x0001_Y?_x0004_???Ä_x0001_Y?_x0004_???"/>
      <sheetName val="?_x0004_???_x0001_Y?_x0004_????_x0001_Y?_x0004_???_x0001_Y?_x0004_???_x0001_"/>
      <sheetName val="1-2?냼η?_x0004_?钌έ?넬η??_x0016_[tkkt-ql38-1-"/>
      <sheetName val="_x0001_Y?D???ª_x0001_Y?_x0004_???«_x0001_Y?_x0004_???¬_x0001_Y?_x0004_???"/>
      <sheetName val="gia xe eay"/>
      <sheetName val="gtrinh"/>
      <sheetName val="_x0000__x0004__x0000__x0000__x0000__x0001_Y_x0000__x0004__x0000__x0000__x0000__x0001_Y_x0000__x0004__x0000__x0000__x0000__x0001_࡙_x0000__x0004__x0000__x0000__x0000__x0001_"/>
      <sheetName val="Tien do thi²__g"/>
      <sheetName val="CTHTc(u? T*?ib?"/>
      <sheetName val="Y’Y“Y”Y•Y–Y—Y˜Y™YšY›Yœ"/>
      <sheetName val="YžYŸY Y¡Y¢Y£Y¤Y¥Y¦Y§Y¨"/>
      <sheetName val="_x0004_?™_x0001_Y?_x0004_?š_x0001_Y?_x0004_?›_x0001_Y?_x0004_?œ_x0001_"/>
      <sheetName val="90100000"/>
      <sheetName val="tong_hop1"/>
      <sheetName val="phan_tich_DG1"/>
      <sheetName val="gia_vat_lieu1"/>
      <sheetName val="gia_xe_may1"/>
      <sheetName val="gia_nhan_cong1"/>
      <sheetName val="T_HopCNo1"/>
      <sheetName val="gi__nhan cong"/>
      <sheetName val="tone hop"/>
      <sheetName val="_x0001_Y__x0004__’_x0001_Y__x0004__“_x0001_Y__x0004__”_x0001_Y__x0004__•_x0001_Y__x0004__–_x0001_"/>
      <sheetName val="Confi_x0000_"/>
      <sheetName val="Shmet2"/>
      <sheetName val="\.HopCNo"/>
      <sheetName val="TH_DTXL-luu"/>
      <sheetName val="DTCT_G1"/>
      <sheetName val="Congty_x0000__x0000__x0000__x0000__x0000__x0000__x0000__x0000__x0000__x0000_ _x0000_좤ϭ_x0000__x0004__x0000__x0000__x0000__x0000__x0000__x0000_ꃰϭ"/>
      <sheetName val="_x0001_Y_x0000__x0004__x0000__x0000__x0000_Â_x0001_X_x0000__x0004__x0000__x0000__x0000_Ã_x0001_Y_x0000__x0004__x0000__x0000__x0000_Ä_x0001_Y_x0000__x0004__x0000__x0000__x0010_"/>
      <sheetName val="_x0001_Y?_x0004_????_x0001_Y?_x0004_???Ÿ_x0001_Y?_x0004_??? _x0001_Y?_x0004_???"/>
      <sheetName val="V_x0000_B"/>
      <sheetName val="CTHTchua TTn7ib?"/>
      <sheetName val="1-2_x0000__x0000__x0000__x0000__x0000__x0000__x0000__x0000__x0000__x0000__x0000_??_x0000__x0004__x0000__x0000__x0000__x0000__x0000__x0000_??_x0000__x0000__x0000__x0000__x0000_"/>
      <sheetName val="_x0000__x0004__x0000__x0000__x0000_±_x0001_X_x0000__x0004__x0000__x0000__x0000_²_x0001_Y_x0000__x0004__x0000__x0000__x0000_³_x0001_Y_x0000__x0004__x0000__x0000__x0000_´_x0001_"/>
      <sheetName val="t-ql38-1-g-2.xls__"/>
      <sheetName val="_x0001_Y__x0004__ž_x0001_Y__x0004__Ÿ_x0001_Y__x0004__ _x0001_Y__x0004__¡_x0001_Y__x0004__¢_x0001_"/>
      <sheetName val="_x0000__x0004__x0000__x0000__x0000_É_x0001_Y_x0000__x0004__x0000__x0000__x0000_Ê_x0001_X_x0000__x0004__x0000__x0000__x0000_Ë_x0001_Y_x0000__x0004__x0000__x0000__x0000_Ì_x0001_"/>
      <sheetName val="???????-BLDG"/>
      <sheetName val="?_x0004_???½_x0001_Y?_x0004_???¾_x0001_Y?_x0004_??¿_x0001_Y?_x0004_???À_x0001_"/>
      <sheetName val="D10-05"/>
      <sheetName val="뉃?Tchưa _x0000__x0000__x0005__x0000_鎰奐ʃ"/>
      <sheetName val="VL_x0000__x0000__x0000__x0000__x0000__x0000__x0000__x0000_"/>
      <sheetName val="_x0001_Y_x0000__x0004__x0000_ª_x0001_Y_x0000__x0004__x0000_«_x0001_Y_x0000__x0004__x0000_¬_x0001_Y_x0000__x0004__x0000_­_x0001_Y_x0004__x0000_®_x0001_"/>
      <sheetName val="_x0004__x0000__x0001_Y_x0000__x0004__x0000__x0001_Y_x0000__x0004__x0000__x0001_Y_x0000__x0004__x0000__x0001_"/>
      <sheetName val="_x0004__x0000_¥_x0001_Y_x0000__x0004__x0000_¦_x0001_Y_x0000__x0004__x0000_§_x0001_Y_x0000__x0004__x0000_¨_x0001_"/>
      <sheetName val="_x0004__x0000_±_x0001_Y_x0000__x0004__x0000_²_x0001_Y_x0000__x0004__x0000_³_x0001_Y_x0000__x0004__x0000_´_x0001_"/>
      <sheetName val="_x0004__x0000_½_x0001_Y_x0000__x0004__x0000_¾_x0001_Y_x0000__x0004__x0000_¿_x0001_Y_x0000__x0004__x0000_À_x0001_"/>
      <sheetName val="_x0004__x0000_É_x0001_Y_x0000__x0004__x0000_Ê_x0001_Y_x0000__x0004__x0000_Ë_x0001_Y_x0000__x0004__x0000_Ì_x0001_"/>
      <sheetName val="gia x"/>
      <sheetName val="_x005f_x0001_Y"/>
      <sheetName val="VL_x0000_"/>
      <sheetName val="CTHTc(u_x0000_ T*?ib?"/>
      <sheetName val="_x0001_Y_x0000__x0004__x0000_?_x0001_Y_x0000__x0004__x0000__x0001_Y_x0000__x0004__x0000_ _x0001_Y_x0000__x0004__x0000_"/>
      <sheetName val="YYY"/>
      <sheetName val="¥Y¦Y§Y¨"/>
      <sheetName val="±Y²Y³Y´"/>
      <sheetName val="½Y¾Y¿YÀ"/>
      <sheetName val="ÉYÊYËYÌ"/>
      <sheetName val="_x0001_Y?_x0004_???_x0001_Y?_x0004_???_x0001_Y?_x0004_???_x0001_࡙?_x0004_???"/>
      <sheetName val="1-2_x0000_??_x0000__x0004__x0000_??_x0000_??_x0000__x0000__x0016_[tkkt-ql38-1-"/>
      <sheetName val="CHITIET VL-NC-TT-3p"/>
      <sheetName val="Congty_x0000__x0000__x0000__x0000__x0000__x0000__x0000__x0000__x0000__x0000__x0009__x0000_좤ϭ_x0000__x0004__x0000__x0000__x0000__x0000__x0000__x0000_ꃰ׃"/>
      <sheetName val="????Y????Y????Y????"/>
      <sheetName val="????¥Y????¦Y????§Y????¨"/>
      <sheetName val="????±Y????²Y????³Y????´"/>
      <sheetName val="????½Y????¾Y????¿Y????À"/>
      <sheetName val="????ÉY????ÊY????ËY????Ì"/>
      <sheetName val="CTHTchua_TTn_ib_"/>
      <sheetName val="CN2004_N_p_TCT"/>
      <sheetName val="Y"/>
      <sheetName val="KLDGT&lt;120%_(2)"/>
      <sheetName val="XXXXXX0"/>
      <sheetName val="N/_Ca_N"/>
      <sheetName val="CN_kho_ðoi"/>
      <sheetName val="CTHTchýa_TTn?ib?"/>
      <sheetName val="VL?"/>
      <sheetName val="_x0001_Y?_x0004_??_x0001_Y?_x0004_?_x0001_Y?_x0004_? _x0001_Y?_x0004_?"/>
      <sheetName val="TH DTXL-luu"/>
      <sheetName val="DTCT G1"/>
    </sheetNames>
    <sheetDataSet>
      <sheetData sheetId="0">
        <row r="59">
          <cell r="Q59">
            <v>2000</v>
          </cell>
        </row>
      </sheetData>
      <sheetData sheetId="1">
        <row r="63">
          <cell r="Q63">
            <v>3500</v>
          </cell>
        </row>
      </sheetData>
      <sheetData sheetId="2"/>
      <sheetData sheetId="3"/>
      <sheetData sheetId="4"/>
      <sheetData sheetId="5"/>
      <sheetData sheetId="6" refreshError="1">
        <row r="59">
          <cell r="Q59">
            <v>2000</v>
          </cell>
        </row>
        <row r="67">
          <cell r="Q67">
            <v>7270</v>
          </cell>
        </row>
        <row r="69">
          <cell r="Q69">
            <v>60000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sheetData sheetId="378"/>
      <sheetData sheetId="379"/>
      <sheetData sheetId="380" refreshError="1"/>
      <sheetData sheetId="381" refreshError="1"/>
      <sheetData sheetId="382"/>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sheetData sheetId="409"/>
      <sheetData sheetId="410"/>
      <sheetData sheetId="411"/>
      <sheetData sheetId="412"/>
      <sheetData sheetId="413" refreshError="1"/>
      <sheetData sheetId="414" refreshError="1"/>
      <sheetData sheetId="415" refreshError="1"/>
      <sheetData sheetId="416"/>
      <sheetData sheetId="417"/>
      <sheetData sheetId="418" refreshError="1"/>
      <sheetData sheetId="419" refreshError="1"/>
      <sheetData sheetId="420" refreshError="1"/>
      <sheetData sheetId="421" refreshError="1"/>
      <sheetData sheetId="422" refreshError="1"/>
      <sheetData sheetId="423" refreshError="1"/>
      <sheetData sheetId="424"/>
      <sheetData sheetId="425" refreshError="1"/>
      <sheetData sheetId="426" refreshError="1"/>
      <sheetData sheetId="427" refreshError="1"/>
      <sheetData sheetId="428"/>
      <sheetData sheetId="429" refreshError="1"/>
      <sheetData sheetId="430" refreshError="1"/>
      <sheetData sheetId="431"/>
      <sheetData sheetId="432"/>
      <sheetData sheetId="433" refreshError="1"/>
      <sheetData sheetId="434" refreshError="1"/>
      <sheetData sheetId="435"/>
      <sheetData sheetId="436"/>
      <sheetData sheetId="437"/>
      <sheetData sheetId="438"/>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sheetData sheetId="475"/>
      <sheetData sheetId="476"/>
      <sheetData sheetId="477"/>
      <sheetData sheetId="478" refreshError="1"/>
      <sheetData sheetId="479" refreshError="1"/>
      <sheetData sheetId="480"/>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refreshError="1"/>
      <sheetData sheetId="495" refreshError="1"/>
      <sheetData sheetId="496" refreshError="1"/>
      <sheetData sheetId="497" refreshError="1"/>
      <sheetData sheetId="49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ệ số TH Dự Toán"/>
      <sheetName val="Giá VL NC M"/>
      <sheetName val="Sheet1"/>
      <sheetName val="Tổng Hợp Kinh Phí"/>
      <sheetName val="Áp Giá"/>
      <sheetName val="Bù Giá Vật Liệu"/>
      <sheetName val="Tiêu hao VL NC M"/>
      <sheetName val="Phan Tich Don Gia"/>
      <sheetName val="Phân Tích Đơn Giá Tổng Hợp"/>
      <sheetName val="Liệt kê Đơn giá"/>
      <sheetName val="Dữ Liệu"/>
      <sheetName val="XL4Poppy"/>
      <sheetName val="H? s? TH D? Toán"/>
      <sheetName val="T?ng H?p Kinh Phí"/>
      <sheetName val="Bù Giá V?t Li?u"/>
      <sheetName val="Phân Tích Ðon Giá T?ng H?p"/>
      <sheetName val="Li?t kê Ðon giá"/>
      <sheetName val="D? Li?u"/>
      <sheetName val="H_ s_ TH D_ Toán"/>
      <sheetName val="T_ng H_p Kinh Phí"/>
      <sheetName val="Bù Giá V_t Li_u"/>
      <sheetName val="Phân Tích Ðon Giá T_ng H_p"/>
      <sheetName val="Li_t kê Ðon giá"/>
      <sheetName val="D_ Li_u"/>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Input"/>
      <sheetName val="Earth Pres."/>
      <sheetName val="Load Com."/>
      <sheetName val="Noi Luc"/>
      <sheetName val="Pile Cap.-Po"/>
      <sheetName val="Pile Cap. - Pv"/>
      <sheetName val="XL4Poppy"/>
      <sheetName val="chitimc"/>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VT-NC"/>
      <sheetName val="Tong Hop"/>
      <sheetName val="HOP DONG"/>
      <sheetName val="Sheet8"/>
      <sheetName val="Sheet9"/>
      <sheetName val="Sheet10"/>
      <sheetName val="Sheet11"/>
      <sheetName val="Sheet12"/>
      <sheetName val="Sheet13"/>
      <sheetName val="Sheet14"/>
      <sheetName val="Sheet15"/>
      <sheetName val="Sheet16"/>
      <sheetName val="0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T"/>
      <sheetName val="PL II"/>
      <sheetName val="TH"/>
      <sheetName val="KS-TK"/>
      <sheetName val="DM 85"/>
      <sheetName val="th CS"/>
      <sheetName val="vt CS"/>
      <sheetName val="DM 66"/>
      <sheetName val="VC CS"/>
      <sheetName val="bia cs"/>
      <sheetName val="vt ds 22"/>
      <sheetName val="THI NGHIEM 22"/>
      <sheetName val="PHAN DS 22 KV"/>
      <sheetName val="vc vat tu CHUNG "/>
      <sheetName val="Tong hop DZ 22"/>
      <sheetName val="T T CL VC DZ 22"/>
      <sheetName val="Btchlech DZ 22"/>
      <sheetName val="DG vat tu"/>
      <sheetName val="Don gia trung chuyen DZ 22"/>
      <sheetName val="DGCLVC 67"/>
      <sheetName val="trungchuyen DZ 22 "/>
      <sheetName val="TT CL VC DZ 0.4"/>
      <sheetName val="khobai"/>
      <sheetName val="cpdb"/>
      <sheetName val="LP cap dat"/>
      <sheetName val="tobia22KV"/>
      <sheetName val="chi tiet dz 22 kv"/>
      <sheetName val="VCDD DZ 22"/>
      <sheetName val="PDS0,4"/>
      <sheetName val="VTDS0,4"/>
      <sheetName val="TH0,4"/>
      <sheetName val="CHITIET C"/>
      <sheetName val="DM 67"/>
      <sheetName val="DG VC VT 36"/>
      <sheetName val="DG 89"/>
      <sheetName val="VCDD0,4"/>
      <sheetName val="CHLECH0,4"/>
      <sheetName val="Bia0,4"/>
      <sheetName val="TN0,4"/>
      <sheetName val="tkct"/>
      <sheetName val="CLVCTC DZ 0.4"/>
      <sheetName val="KHOI LUONG XA"/>
      <sheetName val="chitietdatdao"/>
      <sheetName val="SL CAN THIET"/>
      <sheetName val="TON DZ 0.4 KV"/>
      <sheetName val="TONG KE DZ 22 KV"/>
      <sheetName val="tieuhaoVT DZ 22"/>
      <sheetName val="THVT0,4 T1"/>
      <sheetName val="DGCLVC3285"/>
      <sheetName val="phu luc"/>
      <sheetName val="vc dd tba"/>
      <sheetName val="bia TBA "/>
      <sheetName val="250 KVA"/>
      <sheetName val="chi tiet TBA"/>
      <sheetName val="chi tiet C"/>
      <sheetName val="tong HOP TBA"/>
      <sheetName val="THUECD"/>
      <sheetName val="Sheet2"/>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XL4Poppy"/>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c vat tu CHUNG"/>
      <sheetName val="trungchuyen DZ"/>
      <sheetName val="GT 1m3 BT"/>
      <sheetName val="Bia0,4 6 TBA"/>
      <sheetName val="PDS0,4 6 TBA"/>
      <sheetName val="VCDD0,4 6 TBA"/>
      <sheetName val="VTDS0,4 6 TBA"/>
      <sheetName val="TH0,4 6 TBA"/>
      <sheetName val="TN0,4 6 TBA"/>
      <sheetName val="PDS0,4 3 TBA"/>
      <sheetName val="VTDS0,4 3 TBA"/>
      <sheetName val="TH0,4 3 TBA"/>
      <sheetName val="CHITIET 0.4 KV"/>
      <sheetName val="VCDD0,4 3 TBA"/>
      <sheetName val="Bia0,4 3 TBA"/>
      <sheetName val="TN0,4 3 TBA"/>
      <sheetName val="VC dd TBA "/>
      <sheetName val="TB TBA"/>
      <sheetName val="Phan dien TBA "/>
      <sheetName val="TH TBA"/>
      <sheetName val="THVT0,4 6 TBA"/>
      <sheetName val="THVT0,4 3 TBA"/>
      <sheetName val="Input"/>
      <sheetName val="SL dau tien"/>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00000000"/>
      <sheetName val="LK-160"/>
      <sheetName val="DG 134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Chi tiet TD"/>
      <sheetName val="Bia LHK"/>
      <sheetName val="Thepma"/>
      <sheetName val="TN VH"/>
      <sheetName val="Bia TBA VH"/>
      <sheetName val="VC TBA"/>
      <sheetName val="Chi tiet XD"/>
      <sheetName val="Chlech -22"/>
      <sheetName val="LK-KL"/>
      <sheetName val="Sheet1"/>
      <sheetName val="XXXXXXXX"/>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DG 85"/>
      <sheetName val="CP BAN A"/>
      <sheetName val="DM Tien luong"/>
      <sheetName val="Denbu"/>
      <sheetName val="XXXXXXX0"/>
      <sheetName val="phu_luc"/>
      <sheetName val="vc_dd_tba"/>
      <sheetName val="bia_TBA_"/>
      <sheetName val="250_KVA"/>
      <sheetName val="chi_tiet_TBA"/>
      <sheetName val="chi_tiet_C"/>
      <sheetName val="DM_85"/>
      <sheetName val="tong_HOP_TBA"/>
      <sheetName val="TK_SD_DAT"/>
      <sheetName val="QT_THUE"/>
      <sheetName val="0_THXUYEN"/>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PHAN_DS_22_KV"/>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Tong hop"/>
      <sheetName val="Dutoan"/>
      <sheetName val="chtinh"/>
      <sheetName val="Bang TL"/>
      <sheetName val="DGKL"/>
      <sheetName val="luongTT09"/>
      <sheetName val="10000000"/>
      <sheetName val="20000000"/>
      <sheetName val="30000000"/>
      <sheetName val="40000000"/>
      <sheetName val="50000000"/>
      <sheetName val="Recovered_Sheet1"/>
      <sheetName val="Recovered_Sheet2"/>
      <sheetName val="XXXXXXX1"/>
      <sheetName val="XXXXXXX2"/>
      <sheetName val="XXXXXXX3"/>
      <sheetName val="XXXXXXX4"/>
      <sheetName val="60000000"/>
      <sheetName val="XXXXXXX5"/>
      <sheetName val="XXXXXXX6"/>
      <sheetName val="2p.Ô_x0002_3_x0000_"/>
      <sheetName val=""/>
      <sheetName val="2í_x0002_3_x0000_"/>
      <sheetName val="2 -Ä_x0002_3_x0000_"/>
      <sheetName val="HSKVUC"/>
      <sheetName val="chitimc"/>
      <sheetName val="DT_LD"/>
      <sheetName val="Nhancong"/>
      <sheetName val="TONGHOP0,4"/>
      <sheetName val="TH VT22TANG"/>
      <sheetName val="TH VT22GIAM"/>
      <sheetName val="CVTC-22S"/>
      <sheetName val="CVTC-22T"/>
      <sheetName val="VT- 22TANG"/>
      <sheetName val="VT- 22GIAM"/>
      <sheetName val="Chenh lech 22TANG"/>
      <sheetName val="Chenh lech 22GIAM"/>
      <sheetName val="SLVC 22TANG"/>
      <sheetName val="SLVC 22GIAM"/>
      <sheetName val="VCDD 22TANG"/>
      <sheetName val="VCDD 22GIAM"/>
      <sheetName val="TH-22TANG"/>
      <sheetName val="TH-22GIAM"/>
      <sheetName val="LK-22S"/>
      <sheetName val="LK-22T"/>
      <sheetName val="LK-22TANG"/>
      <sheetName val="LK-22GIAM"/>
      <sheetName val="Bia VL_22T"/>
      <sheetName val="BIA TB_22T"/>
      <sheetName val="CT ATGT, VCTB"/>
      <sheetName val="CVC(1)"/>
      <sheetName val="CA MAY"/>
      <sheetName val="LuongXL(3)"/>
      <sheetName val="tra-vat-lieu-in"/>
      <sheetName val="DBGT"/>
      <sheetName val="PTDG-in"/>
      <sheetName val="DTCT(pa1)"/>
      <sheetName val="CPXD(pa1)"/>
      <sheetName val="TH(pa1)"/>
      <sheetName val="DTCT (pa2)"/>
      <sheetName val="CPXD(pa2)"/>
      <sheetName val="CPDBGT"/>
      <sheetName val="th(pa2)"/>
      <sheetName val="Trabang"/>
      <sheetName val="goi"/>
      <sheetName val="DT SS"/>
      <sheetName val="KSTK0,4G3 TBA"/>
      <sheetName val="C.tinh Gthep"/>
      <sheetName val="TH Gthep"/>
      <sheetName val="chiet tinh"/>
      <sheetName val="camay"/>
      <sheetName val="bangluongA6"/>
      <sheetName val="Du-lieu"/>
      <sheetName val="Don-gia"/>
      <sheetName val="Tuvan"/>
      <sheetName val="Thiet bi"/>
      <sheetName val="Tach von"/>
      <sheetName val="TDT"/>
      <sheetName val="DT.35"/>
      <sheetName val="THVL-NC"/>
      <sheetName val="VLDday"/>
      <sheetName val="Lapdat-DSu"/>
      <sheetName val="VCDai-35KV"/>
      <sheetName val="VC-TC"/>
      <sheetName val="DT tram"/>
      <sheetName val="TH-Tram"/>
      <sheetName val="VLtram"/>
      <sheetName val="DT.TN-L.dat"/>
      <sheetName val="TN-L.dat"/>
      <sheetName val="Luong-KS"/>
      <sheetName val="Don-gia (TN)"/>
      <sheetName val="VCDai-Tram"/>
      <sheetName val="Cot"/>
      <sheetName val="Mong"/>
      <sheetName val="Bu VL"/>
      <sheetName val="Mongtram"/>
      <sheetName val="BTong"/>
      <sheetName val="Xa.DZ"/>
      <sheetName val="Xa.tram"/>
      <sheetName val="Den bu"/>
      <sheetName val="Culi-VC"/>
      <sheetName val="Thu hoi"/>
      <sheetName val="Dao dat"/>
      <sheetName val="~         "/>
      <sheetName val="TVLIEU"/>
      <sheetName val="CVC"/>
      <sheetName val="PTDG"/>
      <sheetName val="DTCT"/>
      <sheetName val="thop"/>
      <sheetName val="NM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refreshError="1"/>
      <sheetData sheetId="340"/>
      <sheetData sheetId="341"/>
      <sheetData sheetId="342" refreshError="1"/>
      <sheetData sheetId="343" refreshError="1"/>
      <sheetData sheetId="344"/>
      <sheetData sheetId="345"/>
      <sheetData sheetId="346"/>
      <sheetData sheetId="347"/>
      <sheetData sheetId="348"/>
      <sheetData sheetId="349" refreshError="1"/>
      <sheetData sheetId="350" refreshError="1"/>
      <sheetData sheetId="351" refreshError="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sheetData sheetId="459"/>
      <sheetData sheetId="460"/>
      <sheetData sheetId="461"/>
      <sheetData sheetId="46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
      <sheetName val="dongia"/>
      <sheetName val="B_a"/>
    </sheetNames>
    <sheetDataSet>
      <sheetData sheetId="0"/>
      <sheetData sheetId="1" refreshError="1"/>
      <sheetData sheetId="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ysis"/>
      <sheetName val="B-B"/>
      <sheetName val="C-C"/>
      <sheetName val="D-D"/>
      <sheetName val="E-E"/>
      <sheetName val="F-F(2)"/>
      <sheetName val="F-F(3)"/>
      <sheetName val="G-G(3)"/>
      <sheetName val="B_B"/>
      <sheetName val="C_C"/>
      <sheetName val="D_D"/>
      <sheetName val="[Abutment.XLS_x001d_G-G(3)"/>
      <sheetName val="THDT"/>
      <sheetName val="DTHMCT"/>
      <sheetName val="dpd"/>
      <sheetName val="DGXD_dg"/>
      <sheetName val="Cau CAMAU"/>
      <sheetName val="Cau DINHHOA"/>
      <sheetName val="Cau KIMMY"/>
      <sheetName val="DGvua"/>
      <sheetName val="DGdg"/>
      <sheetName val="DGcau.cong"/>
      <sheetName val="VL"/>
      <sheetName val="NC"/>
      <sheetName val="May"/>
      <sheetName val="Data"/>
      <sheetName val="KLcau"/>
      <sheetName val="00000000"/>
      <sheetName val="Sheet1"/>
      <sheetName val="13.BANG CT"/>
      <sheetName val="14.MMUS GIUA NHIP"/>
      <sheetName val="4.HSPBngang"/>
      <sheetName val="6.Tinh tai"/>
      <sheetName val="2 NSl"/>
      <sheetName val="17.US CHU tho a_b"/>
      <sheetName val="15.MMUS GOI"/>
      <sheetName val="5.BANG I"/>
      <sheetName val="Ge"/>
      <sheetName val="ComA-A"/>
      <sheetName val="A-A"/>
      <sheetName val="So lieu chung"/>
      <sheetName val="Xuly Data"/>
      <sheetName val="FD"/>
      <sheetName val="GI"/>
      <sheetName val="EE (3)"/>
      <sheetName val="PAVEMENT"/>
      <sheetName val="TRAFFIC"/>
      <sheetName val="DO AM DT"/>
      <sheetName val="Load1"/>
      <sheetName val="[Abutment_XLSG-G(3)"/>
      <sheetName val="Cau_CAMAU"/>
      <sheetName val="Cau_DINHHOA"/>
      <sheetName val="Cau_KIMMY"/>
      <sheetName val="DGcau_cong"/>
      <sheetName val="BDON"/>
      <sheetName val="_Abutment.XLS_x001d_G-G(3)"/>
      <sheetName val="THPDMoi  (2)"/>
      <sheetName val="gtrinh"/>
      <sheetName val="TONG HOP VL-NC"/>
      <sheetName val="lam-moi"/>
      <sheetName val="dongia (2)"/>
      <sheetName val="chitiet"/>
      <sheetName val="TONGKE3p "/>
      <sheetName val="TH VL, NC, DDHT Thanhphuoc"/>
      <sheetName val="#REF"/>
      <sheetName val="DONGIA"/>
      <sheetName val="Don gia"/>
      <sheetName val="DG"/>
      <sheetName val="giathanh1"/>
      <sheetName val="t-h HA THE"/>
      <sheetName val="TNHCHINH"/>
      <sheetName val="CHITIET VL-NC"/>
      <sheetName val="thao-go"/>
      <sheetName val="TH XL"/>
      <sheetName val="CHITIET VL-NC-TT -1p"/>
      <sheetName val="Tiepdia"/>
      <sheetName val="TONGKE-HT"/>
      <sheetName val="TDTKP"/>
      <sheetName val="VCV-BE-TONG"/>
      <sheetName val="gvl"/>
      <sheetName val="Lç khoan LK1"/>
      <sheetName val="Loading"/>
      <sheetName val="Abutment"/>
      <sheetName val="UP"/>
      <sheetName val="IBASE"/>
      <sheetName val="jobhist"/>
      <sheetName val="BOQ건축"/>
      <sheetName val="공사진행"/>
      <sheetName val="INPUT"/>
      <sheetName val="2 NSl_x0000_ĥ_x0000__x0000__x0000__x0000__x0000__x0000__x0000__x0000__x0009__x0000__x0000__x0000_⛬Ė_x0000__x0000__x0009__x0000_瀐_x0004__x001f_["/>
      <sheetName val="_Abutment_XLSG-G(3)"/>
      <sheetName val="#REF!#REF!-B"/>
      <sheetName val="Solieu"/>
      <sheetName val="Sum of Cost"/>
      <sheetName val="Check C"/>
      <sheetName val="Reference"/>
      <sheetName val="CVT"/>
      <sheetName val="F-F(Ȳ)"/>
      <sheetName val="XL4Poppy"/>
      <sheetName val="Staff Chart"/>
      <sheetName val="Furnitures"/>
      <sheetName val="Project Management"/>
      <sheetName val="M 67"/>
      <sheetName val=""/>
      <sheetName val="BAOGIATHANG"/>
      <sheetName val="DAODAT"/>
      <sheetName val="vanchuyen TC"/>
      <sheetName val="L� khoan LK1"/>
      <sheetName val="congtronD75 (tc-tc)"/>
      <sheetName val="control"/>
      <sheetName val="[Abutment.XLS_x005f_x001d_G-G(3)"/>
      <sheetName val="Names"/>
      <sheetName val="NEW-PANEL"/>
      <sheetName val="_Abutment.XLS_x005f_x001d_G-G(3)"/>
      <sheetName val="F-F(?)"/>
      <sheetName val="VL,NC"/>
      <sheetName val="LoaiDay"/>
      <sheetName val="MTL$-INTER"/>
      <sheetName val="Cau_CAMAU1"/>
      <sheetName val="Cau_DINHHOA1"/>
      <sheetName val="Cau_KIMMY1"/>
      <sheetName val="DGcau_cong1"/>
      <sheetName val="13_BANG_CT"/>
      <sheetName val="14_MMUS_GIUA_NHIP"/>
      <sheetName val="4_HSPBngang"/>
      <sheetName val="6_Tinh_tai"/>
      <sheetName val="2_NSl"/>
      <sheetName val="17_US_CHU_tho_a_b"/>
      <sheetName val="15_MMUS_GOI"/>
      <sheetName val="5_BANG_I"/>
      <sheetName val="So_lieu_chung"/>
      <sheetName val="Xuly_Data"/>
      <sheetName val="THPDMoi__(2)"/>
      <sheetName val="TONG_HOP_VL-NC"/>
      <sheetName val="dongia_(2)"/>
      <sheetName val="TONGKE3p_"/>
      <sheetName val="TH_VL,_NC,_DDHT_Thanhphuoc"/>
      <sheetName val="Don_gia"/>
      <sheetName val="t-h_HA_THE"/>
      <sheetName val="CHITIET_VL-NC"/>
      <sheetName val="TH_XL"/>
      <sheetName val="CHITIET_VL-NC-TT_-1p"/>
      <sheetName val="Lç_khoan_LK1"/>
      <sheetName val="DO_AM_DT"/>
      <sheetName val="EE_(3)"/>
      <sheetName val="2 NSl_x0000_ĥ_x0000__x0000__x0000__x0000__x0000__x0000__x0000__x0000_ _x0000__x0000__x0000_⛬Ė_x0000__x0000_ _x0000_瀐_x0004__x001f_["/>
      <sheetName val="VLXDHA"/>
      <sheetName val="VLXDT"/>
      <sheetName val="VLXDTA"/>
      <sheetName val="BOQ??"/>
      <sheetName val="????"/>
      <sheetName val="General2"/>
      <sheetName val="2 NSl?ĥ????????_x0009_???⛬Ė??_x0009_?瀐_x0004__x001f_["/>
      <sheetName val="Temp"/>
      <sheetName val="Analy3is"/>
      <sheetName val="VCV-BE-TONE"/>
      <sheetName val="_Abutment.XLS_x005f_x005f_x005f_x001d_G-G(3"/>
      <sheetName val="SPL4-TOTAL"/>
      <sheetName val="CT35"/>
      <sheetName val="2 NSl_ĥ_________x0009____⛬Ė___x0009__瀐_x0004__x001f__"/>
      <sheetName val="F-F(_)"/>
      <sheetName val="BOQ__"/>
      <sheetName val="____"/>
      <sheetName val="GiaVL"/>
      <sheetName val="32.9-(419)"/>
      <sheetName val="NGUON"/>
      <sheetName val="2 NSl_x0000_h_x0000__x0000__x0000__x0000__x0000__x0000__x0000__x0000__x0009__x0000__x0000__x0000_?E_x0000__x0000__x0009__x0000_?_x0004__x001f_["/>
      <sheetName val="_x0000_?h_x0000__x0000__x0000__x0000__x0000__x0000__x0000__x0000_?h_x0000__x0000_-_x0000__x0000__x0000__x0000__x0000__x0000__x0000__x0000__x0000__x0000__x0000__x0000__x0000__x0000__x0000_"/>
      <sheetName val="L? khoan LK1"/>
      <sheetName val="2 NSl?ĥ???????? ???⛬Ė?? ?瀐_x0004__x001f_["/>
      <sheetName val="2 NSl_ĥ________ ___⛬Ė__ _瀐_x0004__x001f__"/>
      <sheetName val="Tinh Kđt-2015"/>
      <sheetName val="17.US CHW tho a_`"/>
      <sheetName val="Options"/>
      <sheetName val="luong06"/>
      <sheetName val="B-C"/>
      <sheetName val="L_ khoan LK1"/>
      <sheetName val="Reference Data"/>
      <sheetName val="Sheet2"/>
      <sheetName val="Bảng giá"/>
      <sheetName val="2 NSl?h????????_x0009_????E??_x0009_??_x0004__x001f_["/>
      <sheetName val="??h?????????h??-???????????????"/>
      <sheetName val="Chiettinh dz0,4"/>
      <sheetName val="2 NSl_x0000_h_x0000__x0000__x0000__x0000__x0000__x0000__x0000__x0000_ _x0000__x0000__x0000_?E_x0000__x0000_ _x0000_?_x0004__x001f_["/>
      <sheetName val="DONVIBAN"/>
      <sheetName val="chitimc"/>
      <sheetName val="PTVT"/>
      <sheetName val="T.Tinh"/>
      <sheetName val="19"/>
      <sheetName val="ptdg"/>
      <sheetName val="2 NSl?h???????? ????E?? ??_x0004__x001f_["/>
      <sheetName val="_Abutment.XLS_x005f_x001d_G-G(3"/>
      <sheetName val="ctbetong"/>
      <sheetName val="2 NSl_h_________x0009_____E___x0009____x0004__x001f__"/>
      <sheetName val="__h_________h__-_______________"/>
      <sheetName val="tlr"/>
      <sheetName val="m noi"/>
      <sheetName val="t canh 1"/>
      <sheetName val="t canh 2"/>
      <sheetName val="t canh 3"/>
      <sheetName val="t cong 1"/>
      <sheetName val="t cong 2"/>
      <sheetName val="t cong 3"/>
      <sheetName val="t cong 4"/>
      <sheetName val="d.giai g.co"/>
      <sheetName val="cdo g.co"/>
      <sheetName val="t.do g.co"/>
      <sheetName val="k.l g.co"/>
      <sheetName val="thkl trai"/>
      <sheetName val="thkl phai"/>
      <sheetName val="Bar"/>
      <sheetName val="2 NSl_h________ ____E__ ___x0004__x001f__"/>
      <sheetName val="TK cold bin"/>
      <sheetName val="VT"/>
      <sheetName val="2 NSl_x0000_ĥ_x0000_ _x0000__x0000_⛬Ė_x0000_ 瀐_x0004__x001f_[Abutment.X"/>
      <sheetName val="banggia1"/>
      <sheetName val="B×a"/>
      <sheetName val="Gia KS"/>
      <sheetName val="KH-Q1,Q2,01"/>
      <sheetName val="Du_lieu"/>
      <sheetName val="Sum_of_Cost"/>
      <sheetName val="vanchuyen_TC"/>
      <sheetName val="Check_C"/>
      <sheetName val="2_NSlĥ_⛬Ė_瀐_"/>
      <sheetName val="Staff_Chart"/>
      <sheetName val="Project_Management"/>
      <sheetName val="M_67"/>
      <sheetName val="2_NSl_ĥ____________⛬Ė____瀐_"/>
      <sheetName val="L�_khoan_LK1"/>
      <sheetName val="congtronD75_(tc-tc)"/>
      <sheetName val="_Abutment_XLS_x005f_x001d_G-G(3)"/>
      <sheetName val="2_NSl_________________________2"/>
      <sheetName val="2_NSl_________________________3"/>
      <sheetName val="2 NSl_x005f_x0000_ĥ_x005f_x0000__x005f_x0000__x00"/>
      <sheetName val="2 NSl_ĥ_________x005f_x0009____⛬Ė__"/>
      <sheetName val="cu"/>
      <sheetName val="2 NSl?ĥ????????_x005f_x0009_???⛬Ė??"/>
      <sheetName val="_Abutment.XLS_x005f_x001d_G-G)3)"/>
      <sheetName val="VMXDT"/>
      <sheetName val="6_Tioh_tai"/>
      <sheetName val="2_NSlĥ_⛬Ė_瀐[1"/>
      <sheetName val="[Abutment_XLS_x005f_x001d_G-G(3)"/>
      <sheetName val="2_NSl?ĥ????????_???⛬Ė??_?瀐["/>
      <sheetName val="2_NSlĥ_⛬Ė_瀐["/>
      <sheetName val="Reference_Data"/>
      <sheetName val="Bảng_giá"/>
      <sheetName val="2_NSlh_?E_?["/>
      <sheetName val="L?_khoan_LK1"/>
      <sheetName val="2_NSlĥ_⛬Ė_瀐_1"/>
      <sheetName val="2_NSlh__E___"/>
      <sheetName val="L__khoan_LK1"/>
      <sheetName val="_h_h-"/>
      <sheetName val="_Abutment.XLS_x005f_x005f_x005f_x005f_x005f"/>
      <sheetName val="Validation"/>
      <sheetName val="Sheet3"/>
      <sheetName val="DATA INPUT"/>
      <sheetName val="Data region"/>
      <sheetName val="date no."/>
      <sheetName val="DM NPP"/>
      <sheetName val="DMSP"/>
      <sheetName val="Data NPP"/>
      <sheetName val="P.bo"/>
      <sheetName val="npp"/>
      <sheetName val="Cách chia"/>
      <sheetName val="L_TBP"/>
      <sheetName val="Coding"/>
      <sheetName val="NOV"/>
      <sheetName val="AUG"/>
      <sheetName val="CT"/>
      <sheetName val="1.Setup"/>
      <sheetName val="8.Assumption"/>
      <sheetName val="9. Comps"/>
      <sheetName val="Valuation"/>
      <sheetName val="DCF"/>
      <sheetName val="DTBHT1"/>
      <sheetName val="CONGNOPHAITHU"/>
      <sheetName val="SBU"/>
      <sheetName val="Price"/>
      <sheetName val="5A"/>
      <sheetName val="Refresh!"/>
      <sheetName val="Sanluong"/>
      <sheetName val="5A "/>
      <sheetName val="Bang gia tong hop"/>
      <sheetName val="RA-p.3(9K) HO"/>
      <sheetName val="Thamchieu"/>
      <sheetName val="Tæng ng¹ch"/>
      <sheetName val="thunhap2"/>
      <sheetName val="l­ongthang"/>
      <sheetName val="PNT-QUOT-#3"/>
      <sheetName val="COAT&amp;WRAP-QIOT-#3"/>
      <sheetName val="KHQT-00-01"/>
      <sheetName val="_Abutment.XLS_x005f_x005f_x005f"/>
      <sheetName val="XUAT"/>
      <sheetName val="NqNc"/>
      <sheetName val="btra"/>
      <sheetName val="Cau_CAMAU6"/>
      <sheetName val="Cau_DINHHOA6"/>
      <sheetName val="Cau_KIMMY6"/>
      <sheetName val="DGcau_cong6"/>
      <sheetName val="13_BANG_CT6"/>
      <sheetName val="14_MMUS_GIUA_NHIP6"/>
      <sheetName val="4_HSPBngang6"/>
      <sheetName val="6_Tinh_tai6"/>
      <sheetName val="2_NSl6"/>
      <sheetName val="17_US_CHU_tho_a_b6"/>
      <sheetName val="15_MMUS_GOI6"/>
      <sheetName val="5_BANG_I6"/>
      <sheetName val="So_lieu_chung6"/>
      <sheetName val="Xuly_Data6"/>
      <sheetName val="EE_(3)6"/>
      <sheetName val="DO_AM_DT6"/>
      <sheetName val="Lç_khoan_LK15"/>
      <sheetName val="THPDMoi__(2)5"/>
      <sheetName val="TONG_HOP_VL-NC5"/>
      <sheetName val="dongia_(2)5"/>
      <sheetName val="TONGKE3p_5"/>
      <sheetName val="TH_VL,_NC,_DDHT_Thanhphuoc5"/>
      <sheetName val="Don_gia5"/>
      <sheetName val="t-h_HA_THE5"/>
      <sheetName val="CHITIET_VL-NC5"/>
      <sheetName val="TH_XL5"/>
      <sheetName val="CHITIET_VL-NC-TT_-1p5"/>
      <sheetName val="2_NSlĥ_⛬Ė_瀐_7"/>
      <sheetName val="vanchuyen_TC5"/>
      <sheetName val="Check_C5"/>
      <sheetName val="M_675"/>
      <sheetName val="Sum_of_Cost5"/>
      <sheetName val="L�_khoan_LK15"/>
      <sheetName val="Staff_Chart5"/>
      <sheetName val="Project_Management5"/>
      <sheetName val="congtronD75_(tc-tc)5"/>
      <sheetName val="2_NSl_ĥ____________⛬Ė____瀐_7"/>
      <sheetName val="_Abutment_XLS_x005f_x001d_G-G(3)5"/>
      <sheetName val="32_9-(419)4"/>
      <sheetName val="2_NSlh__E___6"/>
      <sheetName val="L__khoan_LK14"/>
      <sheetName val="Reference_Data5"/>
      <sheetName val="Bảng_giá5"/>
      <sheetName val="_Abutment_XLS_x005f_x005f_x005f_x001d_G-G(5"/>
      <sheetName val="Cau_CAMAU3"/>
      <sheetName val="Cau_DINHHOA3"/>
      <sheetName val="Cau_KIMMY3"/>
      <sheetName val="DGcau_cong3"/>
      <sheetName val="So_lieu_chung3"/>
      <sheetName val="13_BANG_CT3"/>
      <sheetName val="14_MMUS_GIUA_NHIP3"/>
      <sheetName val="4_HSPBngang3"/>
      <sheetName val="6_Tinh_tai3"/>
      <sheetName val="2_NSl3"/>
      <sheetName val="17_US_CHU_tho_a_b3"/>
      <sheetName val="15_MMUS_GOI3"/>
      <sheetName val="5_BANG_I3"/>
      <sheetName val="Xuly_Data3"/>
      <sheetName val="DO_AM_DT3"/>
      <sheetName val="EE_(3)3"/>
      <sheetName val="vanchuyen_TC2"/>
      <sheetName val="THPDMoi__(2)2"/>
      <sheetName val="TONG_HOP_VL-NC2"/>
      <sheetName val="dongia_(2)2"/>
      <sheetName val="TONGKE3p_2"/>
      <sheetName val="TH_VL,_NC,_DDHT_Thanhphuoc2"/>
      <sheetName val="Don_gia2"/>
      <sheetName val="t-h_HA_THE2"/>
      <sheetName val="CHITIET_VL-NC2"/>
      <sheetName val="TH_XL2"/>
      <sheetName val="CHITIET_VL-NC-TT_-1p2"/>
      <sheetName val="Lç_khoan_LK12"/>
      <sheetName val="Check_C2"/>
      <sheetName val="2_NSlĥ_⛬Ė_瀐_3"/>
      <sheetName val="L�_khoan_LK12"/>
      <sheetName val="M_672"/>
      <sheetName val="congtronD75_(tc-tc)2"/>
      <sheetName val="Sum_of_Cost2"/>
      <sheetName val="Staff_Chart2"/>
      <sheetName val="Project_Management2"/>
      <sheetName val="_Abutment_XLS_x005f_x001d_G-G(3)2"/>
      <sheetName val="2_NSl_ĥ____________⛬Ė____瀐_3"/>
      <sheetName val="Reference_Data2"/>
      <sheetName val="Bảng_giá2"/>
      <sheetName val="13_BANG_CT1"/>
      <sheetName val="14_MMUS_GIUA_NHIP1"/>
      <sheetName val="4_HSPBngang1"/>
      <sheetName val="6_Tinh_tai1"/>
      <sheetName val="2_NSl1"/>
      <sheetName val="17_US_CHU_tho_a_b1"/>
      <sheetName val="15_MMUS_GOI1"/>
      <sheetName val="5_BANG_I1"/>
      <sheetName val="So_lieu_chung1"/>
      <sheetName val="Xuly_Data1"/>
      <sheetName val="EE_(3)1"/>
      <sheetName val="DO_AM_DT1"/>
      <sheetName val="2_NSlĥ_⛬Ė_瀐_2"/>
      <sheetName val="2_NSl_ĥ____________⛬Ė____瀐_2"/>
      <sheetName val="32_9-(419)"/>
      <sheetName val="2_NSlh__E___2"/>
      <sheetName val="_Abutment_XLS_x005f_x005f_x005f_x001d_G-G(3"/>
      <sheetName val="32_9-(419)1"/>
      <sheetName val="2_NSlh__E___3"/>
      <sheetName val="L__khoan_LK11"/>
      <sheetName val="_Abutment_XLS_x005f_x005f_x005f_x001d_G-G(1"/>
      <sheetName val="Cau_CAMAU2"/>
      <sheetName val="Cau_DINHHOA2"/>
      <sheetName val="Cau_KIMMY2"/>
      <sheetName val="DGcau_cong2"/>
      <sheetName val="So_lieu_chung2"/>
      <sheetName val="13_BANG_CT2"/>
      <sheetName val="14_MMUS_GIUA_NHIP2"/>
      <sheetName val="4_HSPBngang2"/>
      <sheetName val="6_Tinh_tai2"/>
      <sheetName val="2_NSl2"/>
      <sheetName val="17_US_CHU_tho_a_b2"/>
      <sheetName val="15_MMUS_GOI2"/>
      <sheetName val="5_BANG_I2"/>
      <sheetName val="Xuly_Data2"/>
      <sheetName val="DO_AM_DT2"/>
      <sheetName val="EE_(3)2"/>
      <sheetName val="vanchuyen_TC1"/>
      <sheetName val="THPDMoi__(2)1"/>
      <sheetName val="TONG_HOP_VL-NC1"/>
      <sheetName val="dongia_(2)1"/>
      <sheetName val="TONGKE3p_1"/>
      <sheetName val="TH_VL,_NC,_DDHT_Thanhphuoc1"/>
      <sheetName val="Don_gia1"/>
      <sheetName val="t-h_HA_THE1"/>
      <sheetName val="CHITIET_VL-NC1"/>
      <sheetName val="TH_XL1"/>
      <sheetName val="CHITIET_VL-NC-TT_-1p1"/>
      <sheetName val="Lç_khoan_LK11"/>
      <sheetName val="Check_C1"/>
      <sheetName val="L�_khoan_LK11"/>
      <sheetName val="M_671"/>
      <sheetName val="congtronD75_(tc-tc)1"/>
      <sheetName val="Sum_of_Cost1"/>
      <sheetName val="Staff_Chart1"/>
      <sheetName val="Project_Management1"/>
      <sheetName val="_Abutment_XLS_x005f_x001d_G-G(3)1"/>
      <sheetName val="Reference_Data1"/>
      <sheetName val="Bảng_giá1"/>
      <sheetName val="2_NSl_ĥ____________⛬Ė____瀐_1"/>
      <sheetName val="2_NSlh__E___1"/>
      <sheetName val="2_NSlĥ_⛬Ė_瀐_4"/>
      <sheetName val="2_NSl_ĥ____________⛬Ė____瀐_4"/>
      <sheetName val="Cau_CAMAU4"/>
      <sheetName val="Cau_DINHHOA4"/>
      <sheetName val="Cau_KIMMY4"/>
      <sheetName val="DGcau_cong4"/>
      <sheetName val="13_BANG_CT4"/>
      <sheetName val="14_MMUS_GIUA_NHIP4"/>
      <sheetName val="4_HSPBngang4"/>
      <sheetName val="6_Tinh_tai4"/>
      <sheetName val="2_NSl4"/>
      <sheetName val="17_US_CHU_tho_a_b4"/>
      <sheetName val="15_MMUS_GOI4"/>
      <sheetName val="5_BANG_I4"/>
      <sheetName val="_Abutment_XLS_x001d_G-G(3)"/>
      <sheetName val="tra-vat-lieu"/>
      <sheetName val="qhlk"/>
      <sheetName val="Tro giup"/>
      <sheetName val="2 NSl_ĥ________ ___⛬Ė__ _瀐_x0"/>
      <sheetName val="2 NSl_h________ ____E__ ___x0"/>
      <sheetName val="CA6c"/>
      <sheetName val="CA6b(input data here)"/>
      <sheetName val="共機計算"/>
      <sheetName val="共機J"/>
      <sheetName val="khoi luong"/>
      <sheetName val="단면 (2)"/>
      <sheetName val="#REF!$D$6-B"/>
      <sheetName val="#REF!$B$2"/>
      <sheetName val="$U$12-D"/>
      <sheetName val="THVT"/>
      <sheetName val="_Abutment_XLSG-G(0ü"/>
      <sheetName val="dutoan"/>
      <sheetName val="PHAN DS 22 KV"/>
      <sheetName val="chi tiet TBA"/>
      <sheetName val="SO LIEU"/>
      <sheetName val="dtxl"/>
      <sheetName val="???"/>
      <sheetName val="___"/>
      <sheetName val="i&amp;p"/>
      <sheetName val="i&amp;p_x0000__x0000__x0008_ŤĀ_x000e_&amp;Help and Support Cent"/>
      <sheetName val="Gi¸VËtT­"/>
      <sheetName val="2 NSl_ĥ_________x0009____⛬Ė___x0009__瀐_x0"/>
      <sheetName val="Chenh lech vat tu"/>
      <sheetName val="Main"/>
      <sheetName val="chi tiet C"/>
      <sheetName val="2_NSl?ĥ????????_???⛬Ė??_?瀐[1"/>
      <sheetName val="2_NSlh_?E_?[1"/>
      <sheetName val="17_US_CHW_tho_a_`"/>
      <sheetName val="2 NSl_x0000_ĥ_x0000_ _x0000__x0000_⛬Ė_x0000_ 瀐_x0004__x001f_["/>
      <sheetName val="[Abutment.XLS_x005f_x005f_x005f_x001d_G-G(3"/>
      <sheetName val="2 NSl?ĥ???????? ???⛬Ė?? ?瀐_x0"/>
      <sheetName val="2 NSl_x005f_x0000_h_x005f_x0000__x005f_x0000__x00"/>
      <sheetName val="_x005f_x0000_?h_x005f_x0000__x005f_x0000__x005f_x0000__"/>
      <sheetName val="2 NSl?h????????_x005f_x0009_????E??"/>
      <sheetName val="2 NSl?h???????? ????E?? ??_x0"/>
      <sheetName val="2 NSl_x005f_x0000_ĥ_x005f_x0000_ _x005f_x0000__"/>
      <sheetName val="D_x0007_cau.cong"/>
      <sheetName val="Agg-Require-Asphalt"/>
      <sheetName val="Function"/>
      <sheetName val="Bao cao ton Kho "/>
      <sheetName val="TONGHOP0,4"/>
      <sheetName val="Parem"/>
      <sheetName val="SL"/>
      <sheetName val="FW Sum"/>
      <sheetName val="Consol BS+PL-08"/>
      <sheetName val="PIT"/>
      <sheetName val="kinh phí XD"/>
      <sheetName val="dinh muc"/>
      <sheetName val="bang tien luong"/>
      <sheetName val="Bang tinh"/>
      <sheetName val="Ma cua"/>
      <sheetName val="manha"/>
      <sheetName val="doanh thu"/>
      <sheetName val="Quantity"/>
      <sheetName val="Dynamic Ranges"/>
      <sheetName val="2 NSl_x0000_ĥ_x0000__x0000__x00"/>
      <sheetName val="2 NSl?ĥ????????_x0009_???⛬Ė??"/>
      <sheetName val="[Abutment.XLS_x005f_x001d_G-G(3"/>
      <sheetName val="2 NSl_x0000_h_x0000__x0000__x00"/>
      <sheetName val="_x0000_?h_x0000__x0000__x0000__"/>
      <sheetName val="2 NSl_ĥ_________x0009____⛬Ė__"/>
      <sheetName val="2 NSl?h????????_x0009_????E??"/>
      <sheetName val="2 NSl_x0000_ĥ_x0000_ _x0000__"/>
      <sheetName val="_Abutment.XLS_x001d_G-G(3"/>
      <sheetName val="[Abutment_XLS_x001d_G-G(3)"/>
      <sheetName val="_Abutment.XLS_x001d_G-G)3)"/>
      <sheetName val="_Abutment_XLS_x001d_G-G(3)5"/>
      <sheetName val="_Abutment_XLS_x005f_x001d_G-G(5"/>
      <sheetName val="_Abutment_XLS_x001d_G-G(3)2"/>
      <sheetName val="_Abutment_XLS_x005f_x001d_G-G(3"/>
      <sheetName val="_Abutment_XLS_x005f_x001d_G-G(1"/>
      <sheetName val="_Abutment_XLS_x001d_G-G(3)1"/>
    </sheetNames>
    <sheetDataSet>
      <sheetData sheetId="0" refreshError="1">
        <row r="45">
          <cell r="I45">
            <v>7.0000000000000007E-2</v>
          </cell>
        </row>
      </sheetData>
      <sheetData sheetId="1" refreshError="1">
        <row r="59">
          <cell r="F59">
            <v>2167.9638256212133</v>
          </cell>
        </row>
        <row r="65">
          <cell r="B65">
            <v>10</v>
          </cell>
          <cell r="C65">
            <v>13</v>
          </cell>
          <cell r="D65">
            <v>16</v>
          </cell>
          <cell r="E65">
            <v>19</v>
          </cell>
          <cell r="F65">
            <v>22</v>
          </cell>
          <cell r="G65">
            <v>25</v>
          </cell>
          <cell r="H65">
            <v>29</v>
          </cell>
          <cell r="I65">
            <v>32</v>
          </cell>
          <cell r="J65">
            <v>35</v>
          </cell>
        </row>
        <row r="66">
          <cell r="B66">
            <v>71</v>
          </cell>
          <cell r="C66">
            <v>127</v>
          </cell>
          <cell r="D66">
            <v>198</v>
          </cell>
          <cell r="E66">
            <v>285</v>
          </cell>
          <cell r="F66">
            <v>388</v>
          </cell>
          <cell r="G66">
            <v>507</v>
          </cell>
          <cell r="H66">
            <v>641</v>
          </cell>
          <cell r="I66">
            <v>792</v>
          </cell>
          <cell r="J66">
            <v>985</v>
          </cell>
        </row>
      </sheetData>
      <sheetData sheetId="2" refreshError="1">
        <row r="11">
          <cell r="J11">
            <v>1</v>
          </cell>
        </row>
      </sheetData>
      <sheetData sheetId="3" refreshError="1">
        <row r="11">
          <cell r="J11">
            <v>7</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ON"/>
      <sheetName val="B-B"/>
      <sheetName val="gVL"/>
      <sheetName val="Du_lieu"/>
    </sheetNames>
    <sheetDataSet>
      <sheetData sheetId="0" refreshError="1">
        <row r="7">
          <cell r="A7">
            <v>1</v>
          </cell>
          <cell r="B7" t="str">
            <v>BA,1312</v>
          </cell>
          <cell r="C7" t="str">
            <v>Ñaøo ñaát moùng CT ñaát caáp 2 V/C 30 m</v>
          </cell>
          <cell r="D7" t="str">
            <v>m3</v>
          </cell>
          <cell r="G7">
            <v>1</v>
          </cell>
          <cell r="L7">
            <v>0</v>
          </cell>
          <cell r="M7">
            <v>8415.9676894250497</v>
          </cell>
          <cell r="N7">
            <v>1406.3925180240001</v>
          </cell>
        </row>
        <row r="8">
          <cell r="B8" t="str">
            <v>BA,1312</v>
          </cell>
          <cell r="C8" t="str">
            <v>a/ Nhaân coâng thuû coâng(20%)</v>
          </cell>
          <cell r="F8">
            <v>1</v>
          </cell>
          <cell r="I8">
            <v>0</v>
          </cell>
          <cell r="J8">
            <v>0</v>
          </cell>
          <cell r="K8">
            <v>0</v>
          </cell>
          <cell r="L8">
            <v>0</v>
          </cell>
          <cell r="M8">
            <v>0</v>
          </cell>
          <cell r="N8">
            <v>0</v>
          </cell>
        </row>
        <row r="9">
          <cell r="C9" t="str">
            <v xml:space="preserve">           Nhaân coâng baäc  2,7/7</v>
          </cell>
          <cell r="D9" t="str">
            <v>coâng</v>
          </cell>
          <cell r="E9" t="str">
            <v>nc27</v>
          </cell>
          <cell r="F9">
            <v>1</v>
          </cell>
          <cell r="G9">
            <v>0.41</v>
          </cell>
          <cell r="H9">
            <v>0.41</v>
          </cell>
          <cell r="I9">
            <v>0</v>
          </cell>
          <cell r="J9">
            <v>20526.750462012318</v>
          </cell>
          <cell r="K9">
            <v>0</v>
          </cell>
          <cell r="L9">
            <v>0</v>
          </cell>
          <cell r="M9">
            <v>8415.9676894250497</v>
          </cell>
          <cell r="N9">
            <v>0</v>
          </cell>
        </row>
        <row r="10">
          <cell r="B10" t="str">
            <v>BC,2122</v>
          </cell>
          <cell r="C10" t="str">
            <v>b/ Maùy thi coâng(80%)</v>
          </cell>
          <cell r="F10">
            <v>1</v>
          </cell>
          <cell r="I10">
            <v>0</v>
          </cell>
          <cell r="J10">
            <v>0</v>
          </cell>
          <cell r="K10">
            <v>0</v>
          </cell>
          <cell r="L10">
            <v>0</v>
          </cell>
          <cell r="M10">
            <v>0</v>
          </cell>
          <cell r="N10">
            <v>0</v>
          </cell>
        </row>
        <row r="11">
          <cell r="C11" t="str">
            <v xml:space="preserve">          Maùy uûi &lt;=110vc</v>
          </cell>
          <cell r="D11" t="str">
            <v>ca</v>
          </cell>
          <cell r="E11" t="str">
            <v>ui110</v>
          </cell>
          <cell r="F11">
            <v>1</v>
          </cell>
          <cell r="G11">
            <v>1.915E-3</v>
          </cell>
          <cell r="H11">
            <v>1.915E-3</v>
          </cell>
          <cell r="I11">
            <v>0</v>
          </cell>
          <cell r="J11">
            <v>0</v>
          </cell>
          <cell r="K11">
            <v>734408.62560000003</v>
          </cell>
          <cell r="L11">
            <v>0</v>
          </cell>
          <cell r="M11">
            <v>0</v>
          </cell>
          <cell r="N11">
            <v>1406.3925180240001</v>
          </cell>
        </row>
        <row r="12">
          <cell r="A12">
            <v>2</v>
          </cell>
          <cell r="B12" t="str">
            <v>BC,2122</v>
          </cell>
          <cell r="C12" t="str">
            <v>Ñaøo ñaát moùng CT ñaát caáp 4 V/C 30 m</v>
          </cell>
          <cell r="D12" t="str">
            <v>m3</v>
          </cell>
          <cell r="G12">
            <v>1</v>
          </cell>
          <cell r="J12">
            <v>0</v>
          </cell>
          <cell r="K12">
            <v>0</v>
          </cell>
          <cell r="L12">
            <v>0</v>
          </cell>
          <cell r="M12">
            <v>7923.3256783367551</v>
          </cell>
          <cell r="N12">
            <v>3971.6818472448003</v>
          </cell>
        </row>
        <row r="13">
          <cell r="B13" t="str">
            <v>BA,1314</v>
          </cell>
          <cell r="C13" t="str">
            <v>a/ Nhaân coâng thuû coâng(20%)</v>
          </cell>
          <cell r="F13">
            <v>1</v>
          </cell>
          <cell r="I13">
            <v>0</v>
          </cell>
          <cell r="J13">
            <v>0</v>
          </cell>
          <cell r="K13">
            <v>0</v>
          </cell>
          <cell r="L13">
            <v>0</v>
          </cell>
          <cell r="M13">
            <v>0</v>
          </cell>
          <cell r="N13">
            <v>0</v>
          </cell>
        </row>
        <row r="14">
          <cell r="C14" t="str">
            <v xml:space="preserve">           Nhaân coâng baäc  2,7/7</v>
          </cell>
          <cell r="D14" t="str">
            <v>coâng</v>
          </cell>
          <cell r="E14" t="str">
            <v>nc27</v>
          </cell>
          <cell r="F14">
            <v>1</v>
          </cell>
          <cell r="G14">
            <v>0.38600000000000001</v>
          </cell>
          <cell r="H14">
            <v>0.38600000000000001</v>
          </cell>
          <cell r="I14">
            <v>0</v>
          </cell>
          <cell r="J14">
            <v>20526.750462012318</v>
          </cell>
          <cell r="K14">
            <v>0</v>
          </cell>
          <cell r="L14">
            <v>0</v>
          </cell>
          <cell r="M14">
            <v>7923.3256783367551</v>
          </cell>
          <cell r="N14">
            <v>0</v>
          </cell>
        </row>
        <row r="15">
          <cell r="B15" t="str">
            <v>BC,2124</v>
          </cell>
          <cell r="C15" t="str">
            <v xml:space="preserve">b/ Maùy thi coâng(80%) </v>
          </cell>
          <cell r="F15">
            <v>1</v>
          </cell>
          <cell r="I15">
            <v>0</v>
          </cell>
          <cell r="J15">
            <v>0</v>
          </cell>
          <cell r="K15">
            <v>0</v>
          </cell>
          <cell r="L15">
            <v>0</v>
          </cell>
          <cell r="M15">
            <v>0</v>
          </cell>
          <cell r="N15">
            <v>0</v>
          </cell>
        </row>
        <row r="16">
          <cell r="C16" t="str">
            <v xml:space="preserve">          Maùy uûi &lt;=110vc</v>
          </cell>
          <cell r="D16" t="str">
            <v>ca</v>
          </cell>
          <cell r="E16" t="str">
            <v>ui110</v>
          </cell>
          <cell r="F16">
            <v>1</v>
          </cell>
          <cell r="G16">
            <v>5.4080000000000005E-3</v>
          </cell>
          <cell r="H16">
            <v>5.4080000000000005E-3</v>
          </cell>
          <cell r="I16">
            <v>0</v>
          </cell>
          <cell r="J16">
            <v>0</v>
          </cell>
          <cell r="K16">
            <v>734408.62560000003</v>
          </cell>
          <cell r="L16">
            <v>0</v>
          </cell>
          <cell r="M16">
            <v>0</v>
          </cell>
          <cell r="N16">
            <v>3971.6818472448003</v>
          </cell>
        </row>
        <row r="17">
          <cell r="A17">
            <v>3</v>
          </cell>
          <cell r="B17" t="str">
            <v>BL,1214</v>
          </cell>
          <cell r="C17" t="str">
            <v>Ñaøo phaù ñaù noå mìn  C4 V/C 30 m</v>
          </cell>
          <cell r="D17" t="str">
            <v>m3</v>
          </cell>
          <cell r="G17">
            <v>1</v>
          </cell>
          <cell r="J17">
            <v>0</v>
          </cell>
          <cell r="K17">
            <v>0</v>
          </cell>
          <cell r="L17">
            <v>9724.5225000000028</v>
          </cell>
          <cell r="M17">
            <v>4888.9745636550306</v>
          </cell>
          <cell r="N17">
            <v>3021.3675705615997</v>
          </cell>
        </row>
        <row r="18">
          <cell r="C18" t="str">
            <v>a/ Vaät lieäu</v>
          </cell>
          <cell r="F18">
            <v>1</v>
          </cell>
          <cell r="I18">
            <v>0</v>
          </cell>
          <cell r="J18">
            <v>0</v>
          </cell>
          <cell r="K18">
            <v>0</v>
          </cell>
          <cell r="L18">
            <v>0</v>
          </cell>
          <cell r="M18">
            <v>0</v>
          </cell>
          <cell r="N18">
            <v>0</v>
          </cell>
        </row>
        <row r="19">
          <cell r="C19" t="str">
            <v xml:space="preserve">         Thuoác noå amoânít</v>
          </cell>
          <cell r="D19" t="str">
            <v>Kg</v>
          </cell>
          <cell r="E19" t="str">
            <v>tno</v>
          </cell>
          <cell r="F19">
            <v>1</v>
          </cell>
          <cell r="G19">
            <v>0.53</v>
          </cell>
          <cell r="H19">
            <v>0.53</v>
          </cell>
          <cell r="I19">
            <v>13365.000000000002</v>
          </cell>
          <cell r="J19">
            <v>0</v>
          </cell>
          <cell r="K19">
            <v>0</v>
          </cell>
          <cell r="L19">
            <v>7083.4500000000016</v>
          </cell>
          <cell r="M19">
            <v>0</v>
          </cell>
          <cell r="N19">
            <v>0</v>
          </cell>
        </row>
        <row r="20">
          <cell r="C20" t="str">
            <v xml:space="preserve">         Kíp noå</v>
          </cell>
          <cell r="D20" t="str">
            <v>caùi</v>
          </cell>
          <cell r="E20" t="str">
            <v>kip</v>
          </cell>
          <cell r="F20">
            <v>1</v>
          </cell>
          <cell r="G20">
            <v>0.2</v>
          </cell>
          <cell r="H20">
            <v>0.2</v>
          </cell>
          <cell r="I20">
            <v>1958.0000000000002</v>
          </cell>
          <cell r="J20">
            <v>0</v>
          </cell>
          <cell r="K20">
            <v>0</v>
          </cell>
          <cell r="L20">
            <v>391.60000000000008</v>
          </cell>
          <cell r="M20">
            <v>0</v>
          </cell>
          <cell r="N20">
            <v>0</v>
          </cell>
        </row>
        <row r="21">
          <cell r="C21" t="str">
            <v xml:space="preserve">         Daây ñieän </v>
          </cell>
          <cell r="D21" t="str">
            <v>m</v>
          </cell>
          <cell r="E21" t="str">
            <v>dayñ</v>
          </cell>
          <cell r="F21">
            <v>1</v>
          </cell>
          <cell r="G21">
            <v>0.26</v>
          </cell>
          <cell r="H21">
            <v>0.26</v>
          </cell>
          <cell r="I21">
            <v>5500</v>
          </cell>
          <cell r="J21">
            <v>0</v>
          </cell>
          <cell r="K21">
            <v>0</v>
          </cell>
          <cell r="L21">
            <v>1430</v>
          </cell>
          <cell r="M21">
            <v>0</v>
          </cell>
          <cell r="N21">
            <v>0</v>
          </cell>
        </row>
        <row r="22">
          <cell r="C22" t="str">
            <v xml:space="preserve">         Daây noå</v>
          </cell>
          <cell r="D22" t="str">
            <v>m</v>
          </cell>
          <cell r="E22" t="str">
            <v>dno</v>
          </cell>
          <cell r="F22">
            <v>1</v>
          </cell>
          <cell r="G22">
            <v>0.2</v>
          </cell>
          <cell r="H22">
            <v>0.2</v>
          </cell>
          <cell r="I22">
            <v>1485.0000000000002</v>
          </cell>
          <cell r="J22">
            <v>0</v>
          </cell>
          <cell r="K22">
            <v>0</v>
          </cell>
          <cell r="L22">
            <v>297.00000000000006</v>
          </cell>
          <cell r="M22">
            <v>0</v>
          </cell>
          <cell r="N22">
            <v>0</v>
          </cell>
        </row>
        <row r="23">
          <cell r="C23" t="str">
            <v xml:space="preserve">         Daây chaùy chaäm </v>
          </cell>
          <cell r="D23" t="str">
            <v>m</v>
          </cell>
          <cell r="E23" t="str">
            <v>DCch</v>
          </cell>
          <cell r="F23">
            <v>1</v>
          </cell>
          <cell r="G23">
            <v>0.05</v>
          </cell>
          <cell r="H23">
            <v>0.05</v>
          </cell>
          <cell r="I23">
            <v>1188</v>
          </cell>
          <cell r="J23">
            <v>0</v>
          </cell>
          <cell r="K23">
            <v>0</v>
          </cell>
          <cell r="L23">
            <v>59.400000000000006</v>
          </cell>
          <cell r="M23">
            <v>0</v>
          </cell>
          <cell r="N23">
            <v>0</v>
          </cell>
        </row>
        <row r="24">
          <cell r="C24" t="str">
            <v xml:space="preserve">         Vaâät lieäu khaùc</v>
          </cell>
          <cell r="D24" t="str">
            <v>%</v>
          </cell>
          <cell r="F24">
            <v>1</v>
          </cell>
          <cell r="G24">
            <v>5</v>
          </cell>
          <cell r="H24">
            <v>5</v>
          </cell>
          <cell r="I24">
            <v>0</v>
          </cell>
          <cell r="J24">
            <v>0</v>
          </cell>
          <cell r="K24">
            <v>0</v>
          </cell>
          <cell r="L24">
            <v>463.07250000000016</v>
          </cell>
          <cell r="M24">
            <v>0</v>
          </cell>
          <cell r="N24">
            <v>0</v>
          </cell>
        </row>
        <row r="25">
          <cell r="C25" t="str">
            <v xml:space="preserve">         Nhaân coâng baäc 3,5/7</v>
          </cell>
          <cell r="D25" t="str">
            <v>coâng</v>
          </cell>
          <cell r="E25" t="str">
            <v>nc35</v>
          </cell>
          <cell r="F25">
            <v>1</v>
          </cell>
          <cell r="G25">
            <v>0.22</v>
          </cell>
          <cell r="H25">
            <v>0.22</v>
          </cell>
          <cell r="I25">
            <v>0</v>
          </cell>
          <cell r="J25">
            <v>22222.611652977412</v>
          </cell>
          <cell r="K25">
            <v>0</v>
          </cell>
          <cell r="L25">
            <v>0</v>
          </cell>
          <cell r="M25">
            <v>4888.9745636550306</v>
          </cell>
          <cell r="N25">
            <v>0</v>
          </cell>
        </row>
        <row r="26">
          <cell r="C26" t="str">
            <v xml:space="preserve">         Maùy khoan xoay ñaäp f 65mm</v>
          </cell>
          <cell r="D26" t="str">
            <v>ca</v>
          </cell>
          <cell r="E26" t="str">
            <v>MKX75</v>
          </cell>
          <cell r="F26">
            <v>1</v>
          </cell>
          <cell r="G26">
            <v>6.9999999999999993E-3</v>
          </cell>
          <cell r="H26">
            <v>6.9999999999999993E-3</v>
          </cell>
          <cell r="I26">
            <v>0</v>
          </cell>
          <cell r="J26">
            <v>0</v>
          </cell>
          <cell r="K26">
            <v>253131.72039999999</v>
          </cell>
          <cell r="L26">
            <v>0</v>
          </cell>
          <cell r="M26">
            <v>0</v>
          </cell>
          <cell r="N26">
            <v>1771.9220427999996</v>
          </cell>
        </row>
        <row r="27">
          <cell r="C27" t="str">
            <v xml:space="preserve">         Maùy neùn khí 17 m3/ ph</v>
          </cell>
          <cell r="D27" t="str">
            <v>ca</v>
          </cell>
          <cell r="E27" t="str">
            <v>MNK25</v>
          </cell>
          <cell r="F27">
            <v>1</v>
          </cell>
          <cell r="G27">
            <v>6.9999999999999993E-3</v>
          </cell>
          <cell r="H27">
            <v>6.9999999999999993E-3</v>
          </cell>
          <cell r="I27">
            <v>0</v>
          </cell>
          <cell r="J27">
            <v>0</v>
          </cell>
          <cell r="K27">
            <v>59788.6224</v>
          </cell>
          <cell r="L27">
            <v>0</v>
          </cell>
          <cell r="M27">
            <v>0</v>
          </cell>
          <cell r="N27">
            <v>418.52035679999994</v>
          </cell>
        </row>
        <row r="28">
          <cell r="C28" t="str">
            <v xml:space="preserve">         Maùy khoan caàm tay</v>
          </cell>
          <cell r="D28" t="str">
            <v>ca</v>
          </cell>
          <cell r="E28" t="str">
            <v>MKT40</v>
          </cell>
          <cell r="F28">
            <v>1</v>
          </cell>
          <cell r="G28">
            <v>0.01</v>
          </cell>
          <cell r="H28">
            <v>0.01</v>
          </cell>
          <cell r="I28">
            <v>0</v>
          </cell>
          <cell r="J28">
            <v>0</v>
          </cell>
          <cell r="K28">
            <v>46033.025999999998</v>
          </cell>
          <cell r="L28">
            <v>0</v>
          </cell>
          <cell r="M28">
            <v>0</v>
          </cell>
          <cell r="N28">
            <v>460.33026000000001</v>
          </cell>
        </row>
        <row r="29">
          <cell r="C29" t="str">
            <v xml:space="preserve">         Maùy neùn khí 10 m3/ ph</v>
          </cell>
          <cell r="D29" t="str">
            <v>ca</v>
          </cell>
          <cell r="E29" t="str">
            <v>MNK11</v>
          </cell>
          <cell r="F29">
            <v>1</v>
          </cell>
          <cell r="G29">
            <v>3.3E-3</v>
          </cell>
          <cell r="H29">
            <v>3.3E-3</v>
          </cell>
          <cell r="I29">
            <v>0</v>
          </cell>
          <cell r="J29">
            <v>0</v>
          </cell>
          <cell r="K29">
            <v>45658.880799999999</v>
          </cell>
          <cell r="L29">
            <v>0</v>
          </cell>
          <cell r="M29">
            <v>0</v>
          </cell>
          <cell r="N29">
            <v>150.67430664</v>
          </cell>
        </row>
        <row r="30">
          <cell r="C30" t="str">
            <v xml:space="preserve">         Maùy uûi &lt;=140 Cv</v>
          </cell>
          <cell r="D30" t="str">
            <v>ca</v>
          </cell>
          <cell r="E30" t="str">
            <v>ui140</v>
          </cell>
          <cell r="F30">
            <v>1</v>
          </cell>
          <cell r="G30">
            <v>2.0000000000000001E-4</v>
          </cell>
          <cell r="H30">
            <v>2.0000000000000001E-4</v>
          </cell>
          <cell r="I30">
            <v>0</v>
          </cell>
          <cell r="J30">
            <v>0</v>
          </cell>
          <cell r="K30">
            <v>950030.36959999998</v>
          </cell>
          <cell r="L30">
            <v>0</v>
          </cell>
          <cell r="M30">
            <v>0</v>
          </cell>
          <cell r="N30">
            <v>190.00607392000001</v>
          </cell>
        </row>
        <row r="31">
          <cell r="C31" t="str">
            <v xml:space="preserve">         Maùy khaùc</v>
          </cell>
          <cell r="D31" t="str">
            <v>%</v>
          </cell>
          <cell r="F31">
            <v>1</v>
          </cell>
          <cell r="G31">
            <v>1</v>
          </cell>
          <cell r="H31">
            <v>1</v>
          </cell>
          <cell r="I31">
            <v>0</v>
          </cell>
          <cell r="J31">
            <v>0</v>
          </cell>
          <cell r="K31">
            <v>0</v>
          </cell>
          <cell r="L31">
            <v>0</v>
          </cell>
          <cell r="M31">
            <v>0</v>
          </cell>
          <cell r="N31">
            <v>29.914530401599997</v>
          </cell>
        </row>
        <row r="32">
          <cell r="A32">
            <v>4</v>
          </cell>
          <cell r="B32" t="str">
            <v>BA,1202</v>
          </cell>
          <cell r="C32" t="str">
            <v>Ñaøo ñaát ñeå ñaép TC ñaát caáp 2 30m</v>
          </cell>
          <cell r="D32" t="str">
            <v>m3</v>
          </cell>
          <cell r="G32">
            <v>1</v>
          </cell>
          <cell r="J32">
            <v>0</v>
          </cell>
          <cell r="K32">
            <v>0</v>
          </cell>
          <cell r="L32">
            <v>0</v>
          </cell>
          <cell r="M32">
            <v>12726.585286447636</v>
          </cell>
          <cell r="N32">
            <v>0</v>
          </cell>
        </row>
        <row r="33">
          <cell r="C33" t="str">
            <v xml:space="preserve">           Nhaân coâng baäc  2,7/7</v>
          </cell>
          <cell r="D33" t="str">
            <v>coâng</v>
          </cell>
          <cell r="E33" t="str">
            <v>nc27</v>
          </cell>
          <cell r="F33">
            <v>1</v>
          </cell>
          <cell r="G33">
            <v>0.62</v>
          </cell>
          <cell r="H33">
            <v>0.62</v>
          </cell>
          <cell r="I33">
            <v>0</v>
          </cell>
          <cell r="J33">
            <v>20526.750462012318</v>
          </cell>
          <cell r="K33">
            <v>0</v>
          </cell>
          <cell r="L33">
            <v>0</v>
          </cell>
          <cell r="M33">
            <v>12726.585286447636</v>
          </cell>
          <cell r="N33">
            <v>0</v>
          </cell>
        </row>
        <row r="34">
          <cell r="A34">
            <v>5</v>
          </cell>
          <cell r="B34" t="str">
            <v>BA,1292</v>
          </cell>
          <cell r="C34" t="str">
            <v>Vaän chuyeån ñaát ñeå ñaép TC 20m</v>
          </cell>
          <cell r="D34" t="str">
            <v>m3</v>
          </cell>
          <cell r="G34">
            <v>1</v>
          </cell>
          <cell r="J34">
            <v>0</v>
          </cell>
          <cell r="K34">
            <v>0</v>
          </cell>
          <cell r="L34">
            <v>0</v>
          </cell>
          <cell r="M34">
            <v>1313.7120295687885</v>
          </cell>
          <cell r="N34">
            <v>0</v>
          </cell>
        </row>
        <row r="35">
          <cell r="C35" t="str">
            <v xml:space="preserve">           Nhaân coâng baäc  2,7/7</v>
          </cell>
          <cell r="D35" t="str">
            <v>coâng</v>
          </cell>
          <cell r="E35" t="str">
            <v>nc27</v>
          </cell>
          <cell r="F35">
            <v>1</v>
          </cell>
          <cell r="G35">
            <v>6.4000000000000001E-2</v>
          </cell>
          <cell r="H35">
            <v>6.4000000000000001E-2</v>
          </cell>
          <cell r="I35">
            <v>0</v>
          </cell>
          <cell r="J35">
            <v>20526.750462012318</v>
          </cell>
          <cell r="K35">
            <v>0</v>
          </cell>
          <cell r="L35">
            <v>0</v>
          </cell>
          <cell r="M35">
            <v>1313.7120295687885</v>
          </cell>
          <cell r="N35">
            <v>0</v>
          </cell>
        </row>
        <row r="36">
          <cell r="A36">
            <v>6</v>
          </cell>
          <cell r="B36" t="str">
            <v>BB,1112</v>
          </cell>
          <cell r="C36" t="str">
            <v>San ñaàm moùng CT TC ñaát caáp 2</v>
          </cell>
          <cell r="D36" t="str">
            <v>m3</v>
          </cell>
          <cell r="G36">
            <v>1</v>
          </cell>
          <cell r="J36">
            <v>0</v>
          </cell>
          <cell r="K36">
            <v>0</v>
          </cell>
          <cell r="L36">
            <v>0</v>
          </cell>
          <cell r="M36">
            <v>13603.106180698151</v>
          </cell>
          <cell r="N36">
            <v>0</v>
          </cell>
        </row>
        <row r="37">
          <cell r="C37" t="str">
            <v xml:space="preserve">           Nhaân coâng baäc 3,7/7</v>
          </cell>
          <cell r="D37" t="str">
            <v>coâng</v>
          </cell>
          <cell r="E37" t="str">
            <v>NC37</v>
          </cell>
          <cell r="F37">
            <v>1</v>
          </cell>
          <cell r="G37">
            <v>0.6</v>
          </cell>
          <cell r="H37">
            <v>0.6</v>
          </cell>
          <cell r="I37">
            <v>0</v>
          </cell>
          <cell r="J37">
            <v>22671.84363449692</v>
          </cell>
          <cell r="K37">
            <v>0</v>
          </cell>
          <cell r="L37">
            <v>0</v>
          </cell>
          <cell r="M37">
            <v>13603.106180698151</v>
          </cell>
          <cell r="N37">
            <v>0</v>
          </cell>
        </row>
        <row r="38">
          <cell r="A38">
            <v>7</v>
          </cell>
          <cell r="B38" t="str">
            <v>HA,2130</v>
          </cell>
          <cell r="C38" t="str">
            <v>BT töôøng ñaù 1X2 M200 , daøy &gt;45 Cm</v>
          </cell>
          <cell r="D38" t="str">
            <v>m3</v>
          </cell>
          <cell r="G38">
            <v>1</v>
          </cell>
          <cell r="J38">
            <v>0</v>
          </cell>
          <cell r="K38">
            <v>0</v>
          </cell>
          <cell r="L38">
            <v>600150.39626418217</v>
          </cell>
          <cell r="M38">
            <v>73112.392338295685</v>
          </cell>
          <cell r="N38">
            <v>17432.225823999997</v>
          </cell>
        </row>
        <row r="39">
          <cell r="C39" t="str">
            <v xml:space="preserve">         Vöõa beâ toâng  M200 ñaù1x2</v>
          </cell>
          <cell r="D39" t="str">
            <v>m3</v>
          </cell>
          <cell r="E39" t="str">
            <v>bt200d12</v>
          </cell>
          <cell r="F39">
            <v>1</v>
          </cell>
          <cell r="G39">
            <v>1.0249999999999999</v>
          </cell>
          <cell r="H39">
            <v>1.0249999999999999</v>
          </cell>
          <cell r="I39">
            <v>527827.83004436363</v>
          </cell>
          <cell r="J39">
            <v>0</v>
          </cell>
          <cell r="K39">
            <v>0</v>
          </cell>
          <cell r="L39">
            <v>541023.52579547267</v>
          </cell>
          <cell r="M39">
            <v>0</v>
          </cell>
          <cell r="N39">
            <v>0</v>
          </cell>
        </row>
        <row r="40">
          <cell r="C40" t="str">
            <v xml:space="preserve">         Goã vaùn caàu coâng taùc</v>
          </cell>
          <cell r="D40" t="str">
            <v>m3</v>
          </cell>
          <cell r="E40" t="str">
            <v>gv4</v>
          </cell>
          <cell r="F40">
            <v>1</v>
          </cell>
          <cell r="G40">
            <v>0.02</v>
          </cell>
          <cell r="H40">
            <v>0.02</v>
          </cell>
          <cell r="I40">
            <v>2321920.3819999998</v>
          </cell>
          <cell r="J40">
            <v>0</v>
          </cell>
          <cell r="K40">
            <v>0</v>
          </cell>
          <cell r="L40">
            <v>46438.407639999998</v>
          </cell>
          <cell r="M40">
            <v>0</v>
          </cell>
          <cell r="N40">
            <v>0</v>
          </cell>
        </row>
        <row r="41">
          <cell r="C41" t="str">
            <v xml:space="preserve">         Ñinh</v>
          </cell>
          <cell r="D41" t="str">
            <v>Kg</v>
          </cell>
          <cell r="E41" t="str">
            <v>dinh</v>
          </cell>
          <cell r="F41">
            <v>1</v>
          </cell>
          <cell r="G41">
            <v>4.8000000000000001E-2</v>
          </cell>
          <cell r="H41">
            <v>4.8000000000000001E-2</v>
          </cell>
          <cell r="I41">
            <v>7633.5</v>
          </cell>
          <cell r="J41">
            <v>0</v>
          </cell>
          <cell r="K41">
            <v>0</v>
          </cell>
          <cell r="L41">
            <v>366.40800000000002</v>
          </cell>
          <cell r="M41">
            <v>0</v>
          </cell>
          <cell r="N41">
            <v>0</v>
          </cell>
        </row>
        <row r="42">
          <cell r="C42" t="str">
            <v xml:space="preserve">         Ñinh ñæa </v>
          </cell>
          <cell r="D42" t="str">
            <v>Kg</v>
          </cell>
          <cell r="E42" t="str">
            <v>dia</v>
          </cell>
          <cell r="F42">
            <v>1</v>
          </cell>
          <cell r="G42">
            <v>0.35199999999999998</v>
          </cell>
          <cell r="H42">
            <v>0.35199999999999998</v>
          </cell>
          <cell r="I42">
            <v>1575</v>
          </cell>
          <cell r="J42">
            <v>0</v>
          </cell>
          <cell r="K42">
            <v>0</v>
          </cell>
          <cell r="L42">
            <v>554.4</v>
          </cell>
          <cell r="M42">
            <v>0</v>
          </cell>
          <cell r="N42">
            <v>0</v>
          </cell>
        </row>
        <row r="43">
          <cell r="C43" t="str">
            <v xml:space="preserve">         Vaâät lieäu khaùc</v>
          </cell>
          <cell r="D43" t="str">
            <v>%</v>
          </cell>
          <cell r="F43">
            <v>1</v>
          </cell>
          <cell r="G43">
            <v>2</v>
          </cell>
          <cell r="H43">
            <v>2</v>
          </cell>
          <cell r="I43">
            <v>0</v>
          </cell>
          <cell r="J43">
            <v>0</v>
          </cell>
          <cell r="K43">
            <v>0</v>
          </cell>
          <cell r="L43">
            <v>11767.654828709456</v>
          </cell>
          <cell r="M43">
            <v>0</v>
          </cell>
          <cell r="N43">
            <v>0</v>
          </cell>
        </row>
        <row r="44">
          <cell r="C44" t="str">
            <v xml:space="preserve">         Nhaân coâng baäc 3,5/7</v>
          </cell>
          <cell r="D44" t="str">
            <v>coâng</v>
          </cell>
          <cell r="E44" t="str">
            <v>nc35</v>
          </cell>
          <cell r="F44">
            <v>1</v>
          </cell>
          <cell r="G44">
            <v>3.29</v>
          </cell>
          <cell r="H44">
            <v>3.29</v>
          </cell>
          <cell r="I44">
            <v>0</v>
          </cell>
          <cell r="J44">
            <v>22222.611652977412</v>
          </cell>
          <cell r="K44">
            <v>0</v>
          </cell>
          <cell r="L44">
            <v>0</v>
          </cell>
          <cell r="M44">
            <v>73112.392338295685</v>
          </cell>
          <cell r="N44">
            <v>0</v>
          </cell>
        </row>
        <row r="45">
          <cell r="C45" t="str">
            <v xml:space="preserve">         Maùy troän 250L</v>
          </cell>
          <cell r="D45" t="str">
            <v>ca</v>
          </cell>
          <cell r="E45" t="str">
            <v>mt250</v>
          </cell>
          <cell r="F45">
            <v>1</v>
          </cell>
          <cell r="G45">
            <v>9.5000000000000001E-2</v>
          </cell>
          <cell r="H45">
            <v>9.5000000000000001E-2</v>
          </cell>
          <cell r="I45">
            <v>0</v>
          </cell>
          <cell r="J45">
            <v>0</v>
          </cell>
          <cell r="K45">
            <v>105629.6384</v>
          </cell>
          <cell r="L45">
            <v>0</v>
          </cell>
          <cell r="M45">
            <v>0</v>
          </cell>
          <cell r="N45">
            <v>10034.815648</v>
          </cell>
        </row>
        <row r="46">
          <cell r="C46" t="str">
            <v xml:space="preserve">         Maùy ñaàm duøi 1,5 Kw</v>
          </cell>
          <cell r="D46" t="str">
            <v>ca</v>
          </cell>
          <cell r="E46" t="str">
            <v>mdr15</v>
          </cell>
          <cell r="F46">
            <v>1</v>
          </cell>
          <cell r="G46">
            <v>0.18</v>
          </cell>
          <cell r="H46">
            <v>0.18</v>
          </cell>
          <cell r="I46">
            <v>0</v>
          </cell>
          <cell r="J46">
            <v>0</v>
          </cell>
          <cell r="K46">
            <v>41096.723199999993</v>
          </cell>
          <cell r="L46">
            <v>0</v>
          </cell>
          <cell r="M46">
            <v>0</v>
          </cell>
          <cell r="N46">
            <v>7397.4101759999985</v>
          </cell>
        </row>
        <row r="47">
          <cell r="A47">
            <v>8</v>
          </cell>
          <cell r="B47" t="str">
            <v>HA,2120</v>
          </cell>
          <cell r="C47" t="str">
            <v>BTCT  M200 töôøng ñaù 1X2</v>
          </cell>
          <cell r="D47" t="str">
            <v>m3</v>
          </cell>
          <cell r="G47">
            <v>1</v>
          </cell>
          <cell r="J47">
            <v>0</v>
          </cell>
          <cell r="K47">
            <v>0</v>
          </cell>
          <cell r="L47">
            <v>670842.28633374197</v>
          </cell>
          <cell r="M47">
            <v>79112.497484599589</v>
          </cell>
          <cell r="N47">
            <v>17432.225823999997</v>
          </cell>
        </row>
        <row r="48">
          <cell r="C48" t="str">
            <v xml:space="preserve">         Vöõa beâ toâng  M200 ñaù1x2</v>
          </cell>
          <cell r="D48" t="str">
            <v>m3</v>
          </cell>
          <cell r="E48" t="str">
            <v>bt200d12</v>
          </cell>
          <cell r="F48">
            <v>1</v>
          </cell>
          <cell r="G48">
            <v>1.0249999999999999</v>
          </cell>
          <cell r="H48">
            <v>1.0249999999999999</v>
          </cell>
          <cell r="I48">
            <v>527827.83004436363</v>
          </cell>
          <cell r="J48">
            <v>0</v>
          </cell>
          <cell r="K48">
            <v>0</v>
          </cell>
          <cell r="L48">
            <v>541023.52579547267</v>
          </cell>
          <cell r="M48">
            <v>0</v>
          </cell>
          <cell r="N48">
            <v>0</v>
          </cell>
        </row>
        <row r="49">
          <cell r="C49" t="str">
            <v xml:space="preserve">         Goã vaùn caàu coâng taùc</v>
          </cell>
          <cell r="D49" t="str">
            <v>m3</v>
          </cell>
          <cell r="E49" t="str">
            <v>gv4</v>
          </cell>
          <cell r="F49">
            <v>1</v>
          </cell>
          <cell r="G49">
            <v>4.9000000000000002E-2</v>
          </cell>
          <cell r="H49">
            <v>4.9000000000000002E-2</v>
          </cell>
          <cell r="I49">
            <v>2321920.3819999998</v>
          </cell>
          <cell r="J49">
            <v>0</v>
          </cell>
          <cell r="K49">
            <v>0</v>
          </cell>
          <cell r="L49">
            <v>113774.09871799999</v>
          </cell>
          <cell r="M49">
            <v>0</v>
          </cell>
          <cell r="N49">
            <v>0</v>
          </cell>
        </row>
        <row r="50">
          <cell r="C50" t="str">
            <v xml:space="preserve">         Ñinh</v>
          </cell>
          <cell r="D50" t="str">
            <v>Kg</v>
          </cell>
          <cell r="E50" t="str">
            <v>dinh</v>
          </cell>
          <cell r="F50">
            <v>1</v>
          </cell>
          <cell r="G50">
            <v>0.19900000000000001</v>
          </cell>
          <cell r="H50">
            <v>0.19900000000000001</v>
          </cell>
          <cell r="I50">
            <v>7633.5</v>
          </cell>
          <cell r="J50">
            <v>0</v>
          </cell>
          <cell r="K50">
            <v>0</v>
          </cell>
          <cell r="L50">
            <v>1519.0665000000001</v>
          </cell>
          <cell r="M50">
            <v>0</v>
          </cell>
          <cell r="N50">
            <v>0</v>
          </cell>
        </row>
        <row r="51">
          <cell r="C51" t="str">
            <v xml:space="preserve">         Ñinh ñæa </v>
          </cell>
          <cell r="D51" t="str">
            <v>Kg</v>
          </cell>
          <cell r="E51" t="str">
            <v>dia</v>
          </cell>
          <cell r="F51">
            <v>1</v>
          </cell>
          <cell r="G51">
            <v>0.871</v>
          </cell>
          <cell r="H51">
            <v>0.871</v>
          </cell>
          <cell r="I51">
            <v>1575</v>
          </cell>
          <cell r="J51">
            <v>0</v>
          </cell>
          <cell r="K51">
            <v>0</v>
          </cell>
          <cell r="L51">
            <v>1371.825</v>
          </cell>
          <cell r="M51">
            <v>0</v>
          </cell>
          <cell r="N51">
            <v>0</v>
          </cell>
        </row>
        <row r="52">
          <cell r="C52" t="str">
            <v xml:space="preserve">         Vaâät lieäu khaùc</v>
          </cell>
          <cell r="D52" t="str">
            <v>%</v>
          </cell>
          <cell r="F52">
            <v>1</v>
          </cell>
          <cell r="G52">
            <v>2</v>
          </cell>
          <cell r="H52">
            <v>2</v>
          </cell>
          <cell r="I52">
            <v>0</v>
          </cell>
          <cell r="J52">
            <v>0</v>
          </cell>
          <cell r="K52">
            <v>0</v>
          </cell>
          <cell r="L52">
            <v>13153.770320269452</v>
          </cell>
          <cell r="M52">
            <v>0</v>
          </cell>
          <cell r="N52">
            <v>0</v>
          </cell>
        </row>
        <row r="53">
          <cell r="C53" t="str">
            <v xml:space="preserve">         Nhaân coâng baäc 3,5/7</v>
          </cell>
          <cell r="D53" t="str">
            <v>coâng</v>
          </cell>
          <cell r="E53" t="str">
            <v>nc35</v>
          </cell>
          <cell r="F53">
            <v>1</v>
          </cell>
          <cell r="G53">
            <v>3.56</v>
          </cell>
          <cell r="H53">
            <v>3.56</v>
          </cell>
          <cell r="I53">
            <v>0</v>
          </cell>
          <cell r="J53">
            <v>22222.611652977412</v>
          </cell>
          <cell r="K53">
            <v>0</v>
          </cell>
          <cell r="L53">
            <v>0</v>
          </cell>
          <cell r="M53">
            <v>79112.497484599589</v>
          </cell>
          <cell r="N53">
            <v>0</v>
          </cell>
        </row>
        <row r="54">
          <cell r="C54" t="str">
            <v xml:space="preserve">         Maùy troän 250L</v>
          </cell>
          <cell r="D54" t="str">
            <v>ca</v>
          </cell>
          <cell r="E54" t="str">
            <v>mt250</v>
          </cell>
          <cell r="F54">
            <v>1</v>
          </cell>
          <cell r="G54">
            <v>9.5000000000000001E-2</v>
          </cell>
          <cell r="H54">
            <v>9.5000000000000001E-2</v>
          </cell>
          <cell r="I54">
            <v>0</v>
          </cell>
          <cell r="J54">
            <v>0</v>
          </cell>
          <cell r="K54">
            <v>105629.6384</v>
          </cell>
          <cell r="L54">
            <v>0</v>
          </cell>
          <cell r="M54">
            <v>0</v>
          </cell>
          <cell r="N54">
            <v>10034.815648</v>
          </cell>
        </row>
        <row r="55">
          <cell r="C55" t="str">
            <v xml:space="preserve">         Maùy ñaàm duøi 1,5 Kw</v>
          </cell>
          <cell r="D55" t="str">
            <v>ca</v>
          </cell>
          <cell r="E55" t="str">
            <v>mdr15</v>
          </cell>
          <cell r="F55">
            <v>1</v>
          </cell>
          <cell r="G55">
            <v>0.18</v>
          </cell>
          <cell r="H55">
            <v>0.18</v>
          </cell>
          <cell r="I55">
            <v>0</v>
          </cell>
          <cell r="J55">
            <v>0</v>
          </cell>
          <cell r="K55">
            <v>41096.723199999993</v>
          </cell>
          <cell r="L55">
            <v>0</v>
          </cell>
          <cell r="M55">
            <v>0</v>
          </cell>
          <cell r="N55">
            <v>7397.4101759999985</v>
          </cell>
        </row>
        <row r="56">
          <cell r="A56">
            <v>9</v>
          </cell>
          <cell r="B56" t="str">
            <v>HA,1310</v>
          </cell>
          <cell r="C56" t="str">
            <v>BTCT  M200 neàn ñaù 2X4</v>
          </cell>
          <cell r="D56" t="str">
            <v>m3</v>
          </cell>
          <cell r="G56">
            <v>1</v>
          </cell>
          <cell r="J56">
            <v>0</v>
          </cell>
          <cell r="K56">
            <v>0</v>
          </cell>
          <cell r="L56">
            <v>513693.25693282112</v>
          </cell>
          <cell r="M56">
            <v>33337.260084702262</v>
          </cell>
          <cell r="N56">
            <v>13210.907918000001</v>
          </cell>
        </row>
        <row r="57">
          <cell r="C57" t="str">
            <v xml:space="preserve">         Vöõa beâ toâng M200 ñaù2x4 </v>
          </cell>
          <cell r="D57" t="str">
            <v>m3</v>
          </cell>
          <cell r="E57" t="str">
            <v>bt200d24</v>
          </cell>
          <cell r="F57">
            <v>1</v>
          </cell>
          <cell r="G57">
            <v>1.0249999999999999</v>
          </cell>
          <cell r="H57">
            <v>1.0249999999999999</v>
          </cell>
          <cell r="I57">
            <v>496202.13178731815</v>
          </cell>
          <cell r="J57">
            <v>0</v>
          </cell>
          <cell r="K57">
            <v>0</v>
          </cell>
          <cell r="L57">
            <v>508607.18508200109</v>
          </cell>
          <cell r="M57">
            <v>0</v>
          </cell>
          <cell r="N57">
            <v>0</v>
          </cell>
        </row>
        <row r="58">
          <cell r="C58" t="str">
            <v xml:space="preserve">         Vaâät lieäu khaùc</v>
          </cell>
          <cell r="D58" t="str">
            <v>%</v>
          </cell>
          <cell r="F58">
            <v>1</v>
          </cell>
          <cell r="G58">
            <v>1</v>
          </cell>
          <cell r="H58">
            <v>1</v>
          </cell>
          <cell r="I58">
            <v>0</v>
          </cell>
          <cell r="J58">
            <v>0</v>
          </cell>
          <cell r="K58">
            <v>0</v>
          </cell>
          <cell r="L58">
            <v>5086.0718508200107</v>
          </cell>
          <cell r="M58">
            <v>0</v>
          </cell>
          <cell r="N58">
            <v>0</v>
          </cell>
        </row>
        <row r="59">
          <cell r="C59" t="str">
            <v xml:space="preserve">          Nhaân coâng baäc 3,0/7</v>
          </cell>
          <cell r="D59" t="str">
            <v>coâng</v>
          </cell>
          <cell r="E59" t="str">
            <v>nc30</v>
          </cell>
          <cell r="F59">
            <v>1</v>
          </cell>
          <cell r="G59">
            <v>1.58</v>
          </cell>
          <cell r="H59">
            <v>1.58</v>
          </cell>
          <cell r="I59">
            <v>0</v>
          </cell>
          <cell r="J59">
            <v>21099.531699178646</v>
          </cell>
          <cell r="K59">
            <v>0</v>
          </cell>
          <cell r="L59">
            <v>0</v>
          </cell>
          <cell r="M59">
            <v>33337.260084702262</v>
          </cell>
          <cell r="N59">
            <v>0</v>
          </cell>
        </row>
        <row r="60">
          <cell r="C60" t="str">
            <v xml:space="preserve">          Maùy troän 250L</v>
          </cell>
          <cell r="D60" t="str">
            <v>ca</v>
          </cell>
          <cell r="E60" t="str">
            <v>mt250</v>
          </cell>
          <cell r="F60">
            <v>1</v>
          </cell>
          <cell r="G60">
            <v>9.5000000000000001E-2</v>
          </cell>
          <cell r="H60">
            <v>9.5000000000000001E-2</v>
          </cell>
          <cell r="I60">
            <v>0</v>
          </cell>
          <cell r="J60">
            <v>0</v>
          </cell>
          <cell r="K60">
            <v>105629.6384</v>
          </cell>
          <cell r="L60">
            <v>0</v>
          </cell>
          <cell r="M60">
            <v>0</v>
          </cell>
          <cell r="N60">
            <v>10034.815648</v>
          </cell>
        </row>
        <row r="61">
          <cell r="C61" t="str">
            <v xml:space="preserve">          Maùy ñaàm baøn 1,0 Kw</v>
          </cell>
          <cell r="D61" t="str">
            <v>ca</v>
          </cell>
          <cell r="E61" t="str">
            <v>mdb10</v>
          </cell>
          <cell r="F61">
            <v>1</v>
          </cell>
          <cell r="G61">
            <v>8.8999999999999996E-2</v>
          </cell>
          <cell r="H61">
            <v>8.8999999999999996E-2</v>
          </cell>
          <cell r="I61">
            <v>0</v>
          </cell>
          <cell r="J61">
            <v>0</v>
          </cell>
          <cell r="K61">
            <v>35686.43</v>
          </cell>
          <cell r="L61">
            <v>0</v>
          </cell>
          <cell r="M61">
            <v>0</v>
          </cell>
          <cell r="N61">
            <v>3176.0922700000001</v>
          </cell>
        </row>
        <row r="62">
          <cell r="A62">
            <v>10</v>
          </cell>
          <cell r="B62" t="str">
            <v>HA,1120</v>
          </cell>
          <cell r="C62" t="str">
            <v xml:space="preserve">Beâ toâng M100 loùt moùng </v>
          </cell>
          <cell r="D62" t="str">
            <v>m3</v>
          </cell>
          <cell r="G62">
            <v>1</v>
          </cell>
          <cell r="J62">
            <v>0</v>
          </cell>
          <cell r="K62">
            <v>0</v>
          </cell>
          <cell r="L62">
            <v>406242.46139737271</v>
          </cell>
          <cell r="M62">
            <v>24897.447405030802</v>
          </cell>
          <cell r="N62">
            <v>13210.907918000001</v>
          </cell>
        </row>
        <row r="63">
          <cell r="C63" t="str">
            <v xml:space="preserve">          Vöõa beâ toâng  M100 ñaù2x4 </v>
          </cell>
          <cell r="D63" t="str">
            <v>m3</v>
          </cell>
          <cell r="E63" t="str">
            <v>bt100d24</v>
          </cell>
          <cell r="F63">
            <v>1</v>
          </cell>
          <cell r="G63">
            <v>1.0249999999999999</v>
          </cell>
          <cell r="H63">
            <v>1.0249999999999999</v>
          </cell>
          <cell r="I63">
            <v>396334.10868036363</v>
          </cell>
          <cell r="J63">
            <v>0</v>
          </cell>
          <cell r="K63">
            <v>0</v>
          </cell>
          <cell r="L63">
            <v>406242.46139737271</v>
          </cell>
          <cell r="M63">
            <v>0</v>
          </cell>
          <cell r="N63">
            <v>0</v>
          </cell>
        </row>
        <row r="64">
          <cell r="C64" t="str">
            <v xml:space="preserve">          Nhaân coâng baäc 3,0/7</v>
          </cell>
          <cell r="D64" t="str">
            <v>coâng</v>
          </cell>
          <cell r="E64" t="str">
            <v>nc30</v>
          </cell>
          <cell r="F64">
            <v>1</v>
          </cell>
          <cell r="G64">
            <v>1.18</v>
          </cell>
          <cell r="H64">
            <v>1.18</v>
          </cell>
          <cell r="I64">
            <v>0</v>
          </cell>
          <cell r="J64">
            <v>21099.531699178646</v>
          </cell>
          <cell r="K64">
            <v>0</v>
          </cell>
          <cell r="L64">
            <v>0</v>
          </cell>
          <cell r="M64">
            <v>24897.447405030802</v>
          </cell>
          <cell r="N64">
            <v>0</v>
          </cell>
        </row>
        <row r="65">
          <cell r="C65" t="str">
            <v xml:space="preserve">          Maùy troän 250L</v>
          </cell>
          <cell r="D65" t="str">
            <v>ca</v>
          </cell>
          <cell r="E65" t="str">
            <v>mt250</v>
          </cell>
          <cell r="F65">
            <v>1</v>
          </cell>
          <cell r="G65">
            <v>9.5000000000000001E-2</v>
          </cell>
          <cell r="H65">
            <v>9.5000000000000001E-2</v>
          </cell>
          <cell r="I65">
            <v>0</v>
          </cell>
          <cell r="J65">
            <v>0</v>
          </cell>
          <cell r="K65">
            <v>105629.6384</v>
          </cell>
          <cell r="L65">
            <v>0</v>
          </cell>
          <cell r="M65">
            <v>0</v>
          </cell>
          <cell r="N65">
            <v>10034.815648</v>
          </cell>
        </row>
        <row r="66">
          <cell r="C66" t="str">
            <v xml:space="preserve">          Maùy ñaàm baøn 1,0 Kw</v>
          </cell>
          <cell r="D66" t="str">
            <v>ca</v>
          </cell>
          <cell r="E66" t="str">
            <v>mdb10</v>
          </cell>
          <cell r="F66">
            <v>1</v>
          </cell>
          <cell r="G66">
            <v>8.8999999999999996E-2</v>
          </cell>
          <cell r="H66">
            <v>8.8999999999999996E-2</v>
          </cell>
          <cell r="I66">
            <v>0</v>
          </cell>
          <cell r="J66">
            <v>0</v>
          </cell>
          <cell r="K66">
            <v>35686.43</v>
          </cell>
          <cell r="L66">
            <v>0</v>
          </cell>
          <cell r="M66">
            <v>0</v>
          </cell>
          <cell r="N66">
            <v>3176.0922700000001</v>
          </cell>
        </row>
        <row r="67">
          <cell r="A67">
            <v>11</v>
          </cell>
          <cell r="B67" t="str">
            <v>GA,2110</v>
          </cell>
          <cell r="C67" t="str">
            <v>Ñaù xaây töôøng M100</v>
          </cell>
          <cell r="D67" t="str">
            <v>m3</v>
          </cell>
          <cell r="G67">
            <v>1</v>
          </cell>
          <cell r="J67">
            <v>0</v>
          </cell>
          <cell r="K67">
            <v>0</v>
          </cell>
          <cell r="L67">
            <v>360957.27414155449</v>
          </cell>
          <cell r="M67">
            <v>48000.841170431209</v>
          </cell>
          <cell r="N67">
            <v>0</v>
          </cell>
        </row>
        <row r="68">
          <cell r="C68" t="str">
            <v xml:space="preserve">          Ñaù hoäc </v>
          </cell>
          <cell r="D68" t="str">
            <v>m3</v>
          </cell>
          <cell r="E68" t="str">
            <v>dh</v>
          </cell>
          <cell r="F68">
            <v>1</v>
          </cell>
          <cell r="G68">
            <v>1.2</v>
          </cell>
          <cell r="H68">
            <v>1.2</v>
          </cell>
          <cell r="I68">
            <v>133993.94112499998</v>
          </cell>
          <cell r="J68">
            <v>0</v>
          </cell>
          <cell r="K68">
            <v>0</v>
          </cell>
          <cell r="L68">
            <v>160792.72934999998</v>
          </cell>
          <cell r="M68">
            <v>0</v>
          </cell>
          <cell r="N68">
            <v>0</v>
          </cell>
        </row>
        <row r="69">
          <cell r="C69" t="str">
            <v xml:space="preserve">          Ñaù daêm </v>
          </cell>
          <cell r="D69" t="str">
            <v>m3</v>
          </cell>
          <cell r="E69" t="str">
            <v>dA46m</v>
          </cell>
          <cell r="F69">
            <v>1</v>
          </cell>
          <cell r="G69">
            <v>5.7000000000000002E-2</v>
          </cell>
          <cell r="H69">
            <v>5.7000000000000002E-2</v>
          </cell>
          <cell r="I69">
            <v>162691.0165</v>
          </cell>
          <cell r="J69">
            <v>0</v>
          </cell>
          <cell r="K69">
            <v>0</v>
          </cell>
          <cell r="L69">
            <v>9273.3879405000007</v>
          </cell>
          <cell r="M69">
            <v>0</v>
          </cell>
          <cell r="N69">
            <v>0</v>
          </cell>
        </row>
        <row r="70">
          <cell r="C70" t="str">
            <v xml:space="preserve">          Vöõa </v>
          </cell>
          <cell r="D70" t="str">
            <v>m3</v>
          </cell>
          <cell r="E70" t="str">
            <v>v100</v>
          </cell>
          <cell r="F70">
            <v>1</v>
          </cell>
          <cell r="G70">
            <v>0.42</v>
          </cell>
          <cell r="H70">
            <v>0.42</v>
          </cell>
          <cell r="I70">
            <v>454502.75440727273</v>
          </cell>
          <cell r="J70">
            <v>0</v>
          </cell>
          <cell r="K70">
            <v>0</v>
          </cell>
          <cell r="L70">
            <v>190891.15685105455</v>
          </cell>
          <cell r="M70">
            <v>0</v>
          </cell>
          <cell r="N70">
            <v>0</v>
          </cell>
        </row>
        <row r="71">
          <cell r="C71" t="str">
            <v xml:space="preserve">         Nhaân coâng baäc 3,5/7</v>
          </cell>
          <cell r="D71" t="str">
            <v>coâng</v>
          </cell>
          <cell r="E71" t="str">
            <v>nc35</v>
          </cell>
          <cell r="F71">
            <v>1</v>
          </cell>
          <cell r="G71">
            <v>2.16</v>
          </cell>
          <cell r="H71">
            <v>2.16</v>
          </cell>
          <cell r="I71">
            <v>0</v>
          </cell>
          <cell r="J71">
            <v>22222.611652977412</v>
          </cell>
          <cell r="K71">
            <v>0</v>
          </cell>
          <cell r="L71">
            <v>0</v>
          </cell>
          <cell r="M71">
            <v>48000.841170431209</v>
          </cell>
          <cell r="N71">
            <v>0</v>
          </cell>
        </row>
        <row r="72">
          <cell r="A72">
            <v>12</v>
          </cell>
          <cell r="B72" t="str">
            <v>GA,1110</v>
          </cell>
          <cell r="C72" t="str">
            <v>Ñaù xaây moùng M100</v>
          </cell>
          <cell r="D72" t="str">
            <v>m3</v>
          </cell>
          <cell r="G72">
            <v>1</v>
          </cell>
          <cell r="J72">
            <v>0</v>
          </cell>
          <cell r="K72">
            <v>0</v>
          </cell>
          <cell r="L72">
            <v>360957.27414155449</v>
          </cell>
          <cell r="M72">
            <v>42445.188257186855</v>
          </cell>
          <cell r="N72">
            <v>0</v>
          </cell>
        </row>
        <row r="73">
          <cell r="C73" t="str">
            <v xml:space="preserve">          Ñaù hoäc </v>
          </cell>
          <cell r="D73" t="str">
            <v>m3</v>
          </cell>
          <cell r="E73" t="str">
            <v>dh</v>
          </cell>
          <cell r="F73">
            <v>1</v>
          </cell>
          <cell r="G73">
            <v>1.2</v>
          </cell>
          <cell r="H73">
            <v>1.2</v>
          </cell>
          <cell r="I73">
            <v>133993.94112499998</v>
          </cell>
          <cell r="J73">
            <v>0</v>
          </cell>
          <cell r="K73">
            <v>0</v>
          </cell>
          <cell r="L73">
            <v>160792.72934999998</v>
          </cell>
          <cell r="M73">
            <v>0</v>
          </cell>
          <cell r="N73">
            <v>0</v>
          </cell>
        </row>
        <row r="74">
          <cell r="C74" t="str">
            <v xml:space="preserve">          Ñaù daêm </v>
          </cell>
          <cell r="D74" t="str">
            <v>m3</v>
          </cell>
          <cell r="E74" t="str">
            <v>dA46m</v>
          </cell>
          <cell r="F74">
            <v>1</v>
          </cell>
          <cell r="G74">
            <v>5.7000000000000002E-2</v>
          </cell>
          <cell r="H74">
            <v>5.7000000000000002E-2</v>
          </cell>
          <cell r="I74">
            <v>162691.0165</v>
          </cell>
          <cell r="J74">
            <v>0</v>
          </cell>
          <cell r="K74">
            <v>0</v>
          </cell>
          <cell r="L74">
            <v>9273.3879405000007</v>
          </cell>
          <cell r="M74">
            <v>0</v>
          </cell>
          <cell r="N74">
            <v>0</v>
          </cell>
        </row>
        <row r="75">
          <cell r="C75" t="str">
            <v xml:space="preserve">          Vöõa </v>
          </cell>
          <cell r="D75" t="str">
            <v>m3</v>
          </cell>
          <cell r="E75" t="str">
            <v>v100</v>
          </cell>
          <cell r="F75">
            <v>1</v>
          </cell>
          <cell r="G75">
            <v>0.42</v>
          </cell>
          <cell r="H75">
            <v>0.42</v>
          </cell>
          <cell r="I75">
            <v>454502.75440727273</v>
          </cell>
          <cell r="J75">
            <v>0</v>
          </cell>
          <cell r="K75">
            <v>0</v>
          </cell>
          <cell r="L75">
            <v>190891.15685105455</v>
          </cell>
          <cell r="M75">
            <v>0</v>
          </cell>
          <cell r="N75">
            <v>0</v>
          </cell>
        </row>
        <row r="76">
          <cell r="C76" t="str">
            <v xml:space="preserve">          Nhaân coâng baäc 3,5/7</v>
          </cell>
          <cell r="D76" t="str">
            <v>coâng</v>
          </cell>
          <cell r="E76" t="str">
            <v>nc35</v>
          </cell>
          <cell r="F76">
            <v>1</v>
          </cell>
          <cell r="G76">
            <v>1.91</v>
          </cell>
          <cell r="H76">
            <v>1.91</v>
          </cell>
          <cell r="I76">
            <v>0</v>
          </cell>
          <cell r="J76">
            <v>22222.611652977412</v>
          </cell>
          <cell r="K76">
            <v>0</v>
          </cell>
          <cell r="L76">
            <v>0</v>
          </cell>
          <cell r="M76">
            <v>42445.188257186855</v>
          </cell>
          <cell r="N76">
            <v>0</v>
          </cell>
        </row>
        <row r="77">
          <cell r="A77">
            <v>13</v>
          </cell>
          <cell r="B77" t="str">
            <v>PA,1210</v>
          </cell>
          <cell r="C77" t="str">
            <v>Vöõa loùt M100 daày 1,5 Cm</v>
          </cell>
          <cell r="D77" t="str">
            <v>m2</v>
          </cell>
          <cell r="G77">
            <v>1</v>
          </cell>
          <cell r="J77">
            <v>0</v>
          </cell>
          <cell r="K77">
            <v>0</v>
          </cell>
          <cell r="L77">
            <v>7726.5468249236374</v>
          </cell>
          <cell r="M77">
            <v>3106.0425779260781</v>
          </cell>
          <cell r="N77">
            <v>172.70696040000001</v>
          </cell>
        </row>
        <row r="78">
          <cell r="C78" t="str">
            <v xml:space="preserve">          Vöõa </v>
          </cell>
          <cell r="D78" t="str">
            <v>m3</v>
          </cell>
          <cell r="E78" t="str">
            <v>v100</v>
          </cell>
          <cell r="F78">
            <v>1</v>
          </cell>
          <cell r="G78">
            <v>1.7000000000000001E-2</v>
          </cell>
          <cell r="H78">
            <v>1.7000000000000001E-2</v>
          </cell>
          <cell r="I78">
            <v>454502.75440727273</v>
          </cell>
          <cell r="J78">
            <v>0</v>
          </cell>
          <cell r="K78">
            <v>0</v>
          </cell>
          <cell r="L78">
            <v>7726.5468249236374</v>
          </cell>
          <cell r="M78">
            <v>0</v>
          </cell>
          <cell r="N78">
            <v>0</v>
          </cell>
        </row>
        <row r="79">
          <cell r="C79" t="str">
            <v xml:space="preserve">           Nhaân coâng baäc 3,7/7</v>
          </cell>
          <cell r="D79" t="str">
            <v>coâng</v>
          </cell>
          <cell r="E79" t="str">
            <v>NC37</v>
          </cell>
          <cell r="F79">
            <v>1</v>
          </cell>
          <cell r="G79">
            <v>0.13700000000000001</v>
          </cell>
          <cell r="H79">
            <v>0.13700000000000001</v>
          </cell>
          <cell r="I79">
            <v>0</v>
          </cell>
          <cell r="J79">
            <v>22671.84363449692</v>
          </cell>
          <cell r="K79">
            <v>0</v>
          </cell>
          <cell r="L79">
            <v>0</v>
          </cell>
          <cell r="M79">
            <v>3106.0425779260781</v>
          </cell>
          <cell r="N79">
            <v>0</v>
          </cell>
        </row>
        <row r="80">
          <cell r="C80" t="str">
            <v xml:space="preserve">           Maùy troän 80L</v>
          </cell>
          <cell r="D80" t="str">
            <v>ca</v>
          </cell>
          <cell r="E80" t="str">
            <v>MT80</v>
          </cell>
          <cell r="F80">
            <v>1</v>
          </cell>
          <cell r="G80">
            <v>3.0000000000000001E-3</v>
          </cell>
          <cell r="H80">
            <v>3.0000000000000001E-3</v>
          </cell>
          <cell r="I80">
            <v>0</v>
          </cell>
          <cell r="J80">
            <v>0</v>
          </cell>
          <cell r="K80">
            <v>57568.986799999999</v>
          </cell>
          <cell r="L80">
            <v>0</v>
          </cell>
          <cell r="M80">
            <v>0</v>
          </cell>
          <cell r="N80">
            <v>172.70696040000001</v>
          </cell>
        </row>
        <row r="81">
          <cell r="A81">
            <v>14</v>
          </cell>
          <cell r="B81" t="str">
            <v>UD,5112</v>
          </cell>
          <cell r="C81" t="str">
            <v>Laøm taàng loïc caùt</v>
          </cell>
          <cell r="D81" t="str">
            <v>m3</v>
          </cell>
          <cell r="G81">
            <v>1</v>
          </cell>
          <cell r="J81">
            <v>0</v>
          </cell>
          <cell r="K81">
            <v>0</v>
          </cell>
          <cell r="L81">
            <v>116970.24899999997</v>
          </cell>
          <cell r="M81">
            <v>16457.634725359345</v>
          </cell>
          <cell r="N81">
            <v>0</v>
          </cell>
        </row>
        <row r="82">
          <cell r="C82" t="str">
            <v xml:space="preserve">           Caùt </v>
          </cell>
          <cell r="D82" t="str">
            <v>m3</v>
          </cell>
          <cell r="E82" t="str">
            <v>cat</v>
          </cell>
          <cell r="F82">
            <v>1</v>
          </cell>
          <cell r="G82">
            <v>1.1499999999999999</v>
          </cell>
          <cell r="H82">
            <v>1.1499999999999999</v>
          </cell>
          <cell r="I82">
            <v>101713.25999999998</v>
          </cell>
          <cell r="J82">
            <v>0</v>
          </cell>
          <cell r="K82">
            <v>0</v>
          </cell>
          <cell r="L82">
            <v>116970.24899999997</v>
          </cell>
          <cell r="M82">
            <v>0</v>
          </cell>
          <cell r="N82">
            <v>0</v>
          </cell>
        </row>
        <row r="83">
          <cell r="C83" t="str">
            <v xml:space="preserve">           Nhaân coâng baäc 3,0/7</v>
          </cell>
          <cell r="D83" t="str">
            <v>coâng</v>
          </cell>
          <cell r="E83" t="str">
            <v>nc30</v>
          </cell>
          <cell r="F83">
            <v>1</v>
          </cell>
          <cell r="G83">
            <v>0.78</v>
          </cell>
          <cell r="H83">
            <v>0.78</v>
          </cell>
          <cell r="I83">
            <v>0</v>
          </cell>
          <cell r="J83">
            <v>21099.531699178646</v>
          </cell>
          <cell r="K83">
            <v>0</v>
          </cell>
          <cell r="L83">
            <v>0</v>
          </cell>
          <cell r="M83">
            <v>16457.634725359345</v>
          </cell>
          <cell r="N83">
            <v>0</v>
          </cell>
        </row>
        <row r="84">
          <cell r="A84">
            <v>15</v>
          </cell>
          <cell r="B84" t="str">
            <v>UD,5122</v>
          </cell>
          <cell r="C84" t="str">
            <v>Laøm taàng loïc ñaù daêm</v>
          </cell>
          <cell r="D84" t="str">
            <v>m3</v>
          </cell>
          <cell r="G84">
            <v>1</v>
          </cell>
          <cell r="J84">
            <v>0</v>
          </cell>
          <cell r="K84">
            <v>0</v>
          </cell>
          <cell r="L84">
            <v>198483.04012999998</v>
          </cell>
          <cell r="M84">
            <v>45785.983787217658</v>
          </cell>
          <cell r="N84">
            <v>0</v>
          </cell>
        </row>
        <row r="85">
          <cell r="C85" t="str">
            <v xml:space="preserve">           Ñaù daêm </v>
          </cell>
          <cell r="D85" t="str">
            <v>m3</v>
          </cell>
          <cell r="E85" t="str">
            <v>dA46m</v>
          </cell>
          <cell r="F85">
            <v>1</v>
          </cell>
          <cell r="G85">
            <v>1.22</v>
          </cell>
          <cell r="H85">
            <v>1.22</v>
          </cell>
          <cell r="I85">
            <v>162691.0165</v>
          </cell>
          <cell r="J85">
            <v>0</v>
          </cell>
          <cell r="K85">
            <v>0</v>
          </cell>
          <cell r="L85">
            <v>198483.04012999998</v>
          </cell>
          <cell r="M85">
            <v>0</v>
          </cell>
          <cell r="N85">
            <v>0</v>
          </cell>
        </row>
        <row r="86">
          <cell r="C86" t="str">
            <v xml:space="preserve">           Nhaân coâng baäc 3,0/7</v>
          </cell>
          <cell r="D86" t="str">
            <v>coâng</v>
          </cell>
          <cell r="E86" t="str">
            <v>nc30</v>
          </cell>
          <cell r="F86">
            <v>1</v>
          </cell>
          <cell r="G86">
            <v>2.17</v>
          </cell>
          <cell r="H86">
            <v>2.17</v>
          </cell>
          <cell r="I86">
            <v>0</v>
          </cell>
          <cell r="J86">
            <v>21099.531699178646</v>
          </cell>
          <cell r="K86">
            <v>0</v>
          </cell>
          <cell r="L86">
            <v>0</v>
          </cell>
          <cell r="M86">
            <v>45785.983787217658</v>
          </cell>
          <cell r="N86">
            <v>0</v>
          </cell>
        </row>
        <row r="87">
          <cell r="A87">
            <v>16</v>
          </cell>
          <cell r="B87" t="str">
            <v>TT3</v>
          </cell>
          <cell r="C87" t="str">
            <v>Cao su cuû toûi</v>
          </cell>
          <cell r="D87" t="str">
            <v>m</v>
          </cell>
          <cell r="G87">
            <v>1</v>
          </cell>
          <cell r="J87">
            <v>0</v>
          </cell>
          <cell r="K87">
            <v>0</v>
          </cell>
          <cell r="L87">
            <v>125000</v>
          </cell>
          <cell r="M87">
            <v>10549.765849589323</v>
          </cell>
          <cell r="N87">
            <v>0</v>
          </cell>
        </row>
        <row r="88">
          <cell r="C88" t="str">
            <v xml:space="preserve">          Cao su cuû toûi</v>
          </cell>
          <cell r="D88" t="str">
            <v>m</v>
          </cell>
          <cell r="F88">
            <v>1</v>
          </cell>
          <cell r="G88">
            <v>1</v>
          </cell>
          <cell r="H88">
            <v>1</v>
          </cell>
          <cell r="I88">
            <v>125000</v>
          </cell>
          <cell r="J88">
            <v>0</v>
          </cell>
          <cell r="K88">
            <v>0</v>
          </cell>
          <cell r="L88">
            <v>125000</v>
          </cell>
          <cell r="M88">
            <v>0</v>
          </cell>
          <cell r="N88">
            <v>0</v>
          </cell>
        </row>
        <row r="89">
          <cell r="C89" t="str">
            <v xml:space="preserve">           Nhaân coâng baäc 3,0/7</v>
          </cell>
          <cell r="D89" t="str">
            <v>coâng</v>
          </cell>
          <cell r="E89" t="str">
            <v>nc30</v>
          </cell>
          <cell r="F89">
            <v>1</v>
          </cell>
          <cell r="G89">
            <v>0.5</v>
          </cell>
          <cell r="H89">
            <v>0.5</v>
          </cell>
          <cell r="I89">
            <v>0</v>
          </cell>
          <cell r="J89">
            <v>21099.531699178646</v>
          </cell>
          <cell r="K89">
            <v>0</v>
          </cell>
          <cell r="L89">
            <v>0</v>
          </cell>
          <cell r="M89">
            <v>10549.765849589323</v>
          </cell>
          <cell r="N89">
            <v>0</v>
          </cell>
        </row>
        <row r="90">
          <cell r="A90">
            <v>17</v>
          </cell>
          <cell r="B90" t="str">
            <v>UD,3310</v>
          </cell>
          <cell r="C90" t="str">
            <v>Bao taûi nhöïa ñöôøng</v>
          </cell>
          <cell r="D90" t="str">
            <v>m2</v>
          </cell>
          <cell r="G90">
            <v>1</v>
          </cell>
          <cell r="J90">
            <v>0</v>
          </cell>
          <cell r="K90">
            <v>0</v>
          </cell>
          <cell r="L90">
            <v>19732.195004000001</v>
          </cell>
          <cell r="M90">
            <v>11111.305826488706</v>
          </cell>
          <cell r="N90">
            <v>0</v>
          </cell>
        </row>
        <row r="91">
          <cell r="C91" t="str">
            <v xml:space="preserve">           Nhöïa bi tum</v>
          </cell>
          <cell r="D91" t="str">
            <v>kg</v>
          </cell>
          <cell r="E91" t="str">
            <v>nd</v>
          </cell>
          <cell r="F91">
            <v>1</v>
          </cell>
          <cell r="G91">
            <v>3.15</v>
          </cell>
          <cell r="H91">
            <v>3.15</v>
          </cell>
          <cell r="I91">
            <v>3616.0301600000003</v>
          </cell>
          <cell r="J91">
            <v>0</v>
          </cell>
          <cell r="K91">
            <v>0</v>
          </cell>
          <cell r="L91">
            <v>11390.495004</v>
          </cell>
          <cell r="M91">
            <v>0</v>
          </cell>
          <cell r="N91">
            <v>0</v>
          </cell>
        </row>
        <row r="92">
          <cell r="C92" t="str">
            <v xml:space="preserve">           Bao taûi </v>
          </cell>
          <cell r="D92" t="str">
            <v>m2</v>
          </cell>
          <cell r="E92" t="str">
            <v>btai</v>
          </cell>
          <cell r="F92">
            <v>1</v>
          </cell>
          <cell r="G92">
            <v>1.2</v>
          </cell>
          <cell r="H92">
            <v>1.2</v>
          </cell>
          <cell r="I92">
            <v>4950</v>
          </cell>
          <cell r="J92">
            <v>0</v>
          </cell>
          <cell r="K92">
            <v>0</v>
          </cell>
          <cell r="L92">
            <v>5940</v>
          </cell>
          <cell r="M92">
            <v>0</v>
          </cell>
          <cell r="N92">
            <v>0</v>
          </cell>
        </row>
        <row r="93">
          <cell r="C93" t="str">
            <v xml:space="preserve">           Boät ñaù</v>
          </cell>
          <cell r="D93" t="str">
            <v>Kg</v>
          </cell>
          <cell r="E93" t="str">
            <v>bda</v>
          </cell>
          <cell r="F93">
            <v>1</v>
          </cell>
          <cell r="G93">
            <v>1.81</v>
          </cell>
          <cell r="H93">
            <v>1.81</v>
          </cell>
          <cell r="I93">
            <v>770.00000000000011</v>
          </cell>
          <cell r="J93">
            <v>0</v>
          </cell>
          <cell r="K93">
            <v>0</v>
          </cell>
          <cell r="L93">
            <v>1393.7000000000003</v>
          </cell>
          <cell r="M93">
            <v>0</v>
          </cell>
          <cell r="N93">
            <v>0</v>
          </cell>
        </row>
        <row r="94">
          <cell r="C94" t="str">
            <v xml:space="preserve">           Cuûi</v>
          </cell>
          <cell r="D94" t="str">
            <v>Kg</v>
          </cell>
          <cell r="E94" t="str">
            <v>cui</v>
          </cell>
          <cell r="F94">
            <v>1</v>
          </cell>
          <cell r="G94">
            <v>3</v>
          </cell>
          <cell r="H94">
            <v>3</v>
          </cell>
          <cell r="I94">
            <v>336</v>
          </cell>
          <cell r="J94">
            <v>0</v>
          </cell>
          <cell r="K94">
            <v>0</v>
          </cell>
          <cell r="L94">
            <v>1008</v>
          </cell>
          <cell r="M94">
            <v>0</v>
          </cell>
          <cell r="N94">
            <v>0</v>
          </cell>
        </row>
        <row r="95">
          <cell r="C95" t="str">
            <v xml:space="preserve">           Nhaân coâng baäc 3,5/7</v>
          </cell>
          <cell r="D95" t="str">
            <v>coâng</v>
          </cell>
          <cell r="E95" t="str">
            <v>nc35</v>
          </cell>
          <cell r="F95">
            <v>1</v>
          </cell>
          <cell r="G95">
            <v>0.5</v>
          </cell>
          <cell r="H95">
            <v>0.5</v>
          </cell>
          <cell r="I95">
            <v>0</v>
          </cell>
          <cell r="J95">
            <v>22222.611652977412</v>
          </cell>
          <cell r="K95">
            <v>0</v>
          </cell>
          <cell r="L95">
            <v>0</v>
          </cell>
          <cell r="M95">
            <v>11111.305826488706</v>
          </cell>
          <cell r="N95">
            <v>0</v>
          </cell>
        </row>
        <row r="96">
          <cell r="A96">
            <v>18</v>
          </cell>
          <cell r="B96" t="str">
            <v>IA,2111</v>
          </cell>
          <cell r="C96" t="str">
            <v xml:space="preserve"> Coát theùp töôøng f&lt;= 10 mm </v>
          </cell>
          <cell r="D96" t="str">
            <v>taán</v>
          </cell>
          <cell r="G96">
            <v>1</v>
          </cell>
          <cell r="J96">
            <v>0</v>
          </cell>
          <cell r="K96">
            <v>0</v>
          </cell>
          <cell r="L96">
            <v>4590828.9258000003</v>
          </cell>
          <cell r="M96">
            <v>309017.22873819305</v>
          </cell>
          <cell r="N96">
            <v>17462.596320000001</v>
          </cell>
        </row>
        <row r="97">
          <cell r="C97" t="str">
            <v xml:space="preserve">          Theùp troøn </v>
          </cell>
          <cell r="D97" t="str">
            <v>Kg</v>
          </cell>
          <cell r="E97" t="str">
            <v>th</v>
          </cell>
          <cell r="F97">
            <v>1</v>
          </cell>
          <cell r="G97">
            <v>1005</v>
          </cell>
          <cell r="H97">
            <v>1005</v>
          </cell>
          <cell r="I97">
            <v>4425.5683600000002</v>
          </cell>
          <cell r="J97">
            <v>0</v>
          </cell>
          <cell r="K97">
            <v>0</v>
          </cell>
          <cell r="L97">
            <v>4447696.2017999999</v>
          </cell>
          <cell r="M97">
            <v>0</v>
          </cell>
          <cell r="N97">
            <v>0</v>
          </cell>
        </row>
        <row r="98">
          <cell r="C98" t="str">
            <v xml:space="preserve">           Daây theùp </v>
          </cell>
          <cell r="D98" t="str">
            <v>Kg</v>
          </cell>
          <cell r="E98" t="str">
            <v>tb</v>
          </cell>
          <cell r="F98">
            <v>1</v>
          </cell>
          <cell r="G98">
            <v>21.42</v>
          </cell>
          <cell r="H98">
            <v>21.42</v>
          </cell>
          <cell r="I98">
            <v>6682.2000000000007</v>
          </cell>
          <cell r="J98">
            <v>0</v>
          </cell>
          <cell r="K98">
            <v>0</v>
          </cell>
          <cell r="L98">
            <v>143132.72400000002</v>
          </cell>
          <cell r="M98">
            <v>0</v>
          </cell>
          <cell r="N98">
            <v>0</v>
          </cell>
        </row>
        <row r="99">
          <cell r="C99" t="str">
            <v xml:space="preserve">           Nhaân coâng baäc 3,7/7</v>
          </cell>
          <cell r="D99" t="str">
            <v>coâng</v>
          </cell>
          <cell r="E99" t="str">
            <v>NC37</v>
          </cell>
          <cell r="F99">
            <v>1</v>
          </cell>
          <cell r="G99">
            <v>13.63</v>
          </cell>
          <cell r="H99">
            <v>13.63</v>
          </cell>
          <cell r="I99">
            <v>0</v>
          </cell>
          <cell r="J99">
            <v>22671.84363449692</v>
          </cell>
          <cell r="K99">
            <v>0</v>
          </cell>
          <cell r="L99">
            <v>0</v>
          </cell>
          <cell r="M99">
            <v>309017.22873819305</v>
          </cell>
          <cell r="N99">
            <v>0</v>
          </cell>
        </row>
        <row r="100">
          <cell r="C100" t="str">
            <v xml:space="preserve">           Maùy caét uoán</v>
          </cell>
          <cell r="D100" t="str">
            <v>ca</v>
          </cell>
          <cell r="E100" t="str">
            <v>mcu</v>
          </cell>
          <cell r="F100">
            <v>1</v>
          </cell>
          <cell r="G100">
            <v>0.4</v>
          </cell>
          <cell r="H100">
            <v>0.4</v>
          </cell>
          <cell r="I100">
            <v>0</v>
          </cell>
          <cell r="J100">
            <v>0</v>
          </cell>
          <cell r="K100">
            <v>43656.4908</v>
          </cell>
          <cell r="L100">
            <v>0</v>
          </cell>
          <cell r="M100">
            <v>0</v>
          </cell>
          <cell r="N100">
            <v>17462.596320000001</v>
          </cell>
        </row>
        <row r="101">
          <cell r="A101">
            <v>19</v>
          </cell>
          <cell r="B101" t="str">
            <v>IA,2121</v>
          </cell>
          <cell r="C101" t="str">
            <v xml:space="preserve"> Coát theùp töôøng f&lt; 18 mm </v>
          </cell>
          <cell r="D101" t="str">
            <v>taán</v>
          </cell>
          <cell r="G101">
            <v>1</v>
          </cell>
          <cell r="J101">
            <v>0</v>
          </cell>
          <cell r="K101">
            <v>0</v>
          </cell>
          <cell r="L101">
            <v>4644579.9432000006</v>
          </cell>
          <cell r="M101">
            <v>253244.4933973306</v>
          </cell>
          <cell r="N101">
            <v>136830.670912</v>
          </cell>
        </row>
        <row r="102">
          <cell r="C102" t="str">
            <v xml:space="preserve">          Theùp troøn </v>
          </cell>
          <cell r="D102" t="str">
            <v>Kg</v>
          </cell>
          <cell r="E102" t="str">
            <v>th</v>
          </cell>
          <cell r="F102">
            <v>1</v>
          </cell>
          <cell r="G102">
            <v>1020</v>
          </cell>
          <cell r="H102">
            <v>1020</v>
          </cell>
          <cell r="I102">
            <v>4425.5683600000002</v>
          </cell>
          <cell r="J102">
            <v>0</v>
          </cell>
          <cell r="K102">
            <v>0</v>
          </cell>
          <cell r="L102">
            <v>4514079.7272000005</v>
          </cell>
          <cell r="M102">
            <v>0</v>
          </cell>
          <cell r="N102">
            <v>0</v>
          </cell>
        </row>
        <row r="103">
          <cell r="C103" t="str">
            <v xml:space="preserve">          Daây theùp </v>
          </cell>
          <cell r="D103" t="str">
            <v>Kg</v>
          </cell>
          <cell r="E103" t="str">
            <v>tb</v>
          </cell>
          <cell r="F103">
            <v>1</v>
          </cell>
          <cell r="G103">
            <v>14.28</v>
          </cell>
          <cell r="H103">
            <v>14.28</v>
          </cell>
          <cell r="I103">
            <v>6682.2000000000007</v>
          </cell>
          <cell r="J103">
            <v>0</v>
          </cell>
          <cell r="K103">
            <v>0</v>
          </cell>
          <cell r="L103">
            <v>95421.816000000006</v>
          </cell>
          <cell r="M103">
            <v>0</v>
          </cell>
          <cell r="N103">
            <v>0</v>
          </cell>
        </row>
        <row r="104">
          <cell r="C104" t="str">
            <v xml:space="preserve">          Que haøn</v>
          </cell>
          <cell r="D104" t="str">
            <v>Kg</v>
          </cell>
          <cell r="E104" t="str">
            <v>qh</v>
          </cell>
          <cell r="F104">
            <v>1</v>
          </cell>
          <cell r="G104">
            <v>4.6399999999999997</v>
          </cell>
          <cell r="H104">
            <v>4.6399999999999997</v>
          </cell>
          <cell r="I104">
            <v>7560</v>
          </cell>
          <cell r="J104">
            <v>0</v>
          </cell>
          <cell r="K104">
            <v>0</v>
          </cell>
          <cell r="L104">
            <v>35078.399999999994</v>
          </cell>
          <cell r="M104">
            <v>0</v>
          </cell>
          <cell r="N104">
            <v>0</v>
          </cell>
        </row>
        <row r="105">
          <cell r="C105" t="str">
            <v xml:space="preserve">           Nhaân coâng baäc 3,7/7</v>
          </cell>
          <cell r="D105" t="str">
            <v>coâng</v>
          </cell>
          <cell r="E105" t="str">
            <v>NC37</v>
          </cell>
          <cell r="F105">
            <v>1</v>
          </cell>
          <cell r="G105">
            <v>11.17</v>
          </cell>
          <cell r="H105">
            <v>11.17</v>
          </cell>
          <cell r="I105">
            <v>0</v>
          </cell>
          <cell r="J105">
            <v>22671.84363449692</v>
          </cell>
          <cell r="K105">
            <v>0</v>
          </cell>
          <cell r="L105">
            <v>0</v>
          </cell>
          <cell r="M105">
            <v>253244.4933973306</v>
          </cell>
          <cell r="N105">
            <v>0</v>
          </cell>
        </row>
        <row r="106">
          <cell r="C106" t="str">
            <v xml:space="preserve">          Maùy haøn 23 Kw </v>
          </cell>
          <cell r="D106" t="str">
            <v>ca</v>
          </cell>
          <cell r="E106" t="str">
            <v>mhX</v>
          </cell>
          <cell r="F106">
            <v>1</v>
          </cell>
          <cell r="G106">
            <v>1.1200000000000001</v>
          </cell>
          <cell r="H106">
            <v>1.1200000000000001</v>
          </cell>
          <cell r="I106">
            <v>0</v>
          </cell>
          <cell r="J106">
            <v>0</v>
          </cell>
          <cell r="K106">
            <v>109696.95879999999</v>
          </cell>
          <cell r="L106">
            <v>0</v>
          </cell>
          <cell r="M106">
            <v>0</v>
          </cell>
          <cell r="N106">
            <v>122860.59385600001</v>
          </cell>
        </row>
        <row r="107">
          <cell r="C107" t="str">
            <v xml:space="preserve">          Maùy caét uoán</v>
          </cell>
          <cell r="D107" t="str">
            <v>ca</v>
          </cell>
          <cell r="E107" t="str">
            <v>mcu</v>
          </cell>
          <cell r="F107">
            <v>1</v>
          </cell>
          <cell r="G107">
            <v>0.32</v>
          </cell>
          <cell r="H107">
            <v>0.32</v>
          </cell>
          <cell r="I107">
            <v>0</v>
          </cell>
          <cell r="J107">
            <v>0</v>
          </cell>
          <cell r="K107">
            <v>43656.4908</v>
          </cell>
          <cell r="L107">
            <v>0</v>
          </cell>
          <cell r="M107">
            <v>0</v>
          </cell>
          <cell r="N107">
            <v>13970.077056</v>
          </cell>
        </row>
        <row r="108">
          <cell r="A108">
            <v>20</v>
          </cell>
          <cell r="B108" t="str">
            <v>IA,2131</v>
          </cell>
          <cell r="C108" t="str">
            <v xml:space="preserve"> Coát theùp töôøng f&gt; 18 mm </v>
          </cell>
          <cell r="D108" t="str">
            <v>taán</v>
          </cell>
          <cell r="G108">
            <v>1</v>
          </cell>
          <cell r="J108">
            <v>0</v>
          </cell>
          <cell r="K108">
            <v>0</v>
          </cell>
          <cell r="L108">
            <v>4649569.5432000002</v>
          </cell>
          <cell r="M108">
            <v>206313.77707392196</v>
          </cell>
          <cell r="N108">
            <v>146300.17620399999</v>
          </cell>
        </row>
        <row r="109">
          <cell r="C109" t="str">
            <v xml:space="preserve">          Theùp troøn </v>
          </cell>
          <cell r="D109" t="str">
            <v>Kg</v>
          </cell>
          <cell r="E109" t="str">
            <v>th</v>
          </cell>
          <cell r="F109">
            <v>1</v>
          </cell>
          <cell r="G109">
            <v>1020</v>
          </cell>
          <cell r="H109">
            <v>1020</v>
          </cell>
          <cell r="I109">
            <v>4425.5683600000002</v>
          </cell>
          <cell r="J109">
            <v>0</v>
          </cell>
          <cell r="K109">
            <v>0</v>
          </cell>
          <cell r="L109">
            <v>4514079.7272000005</v>
          </cell>
          <cell r="M109">
            <v>0</v>
          </cell>
          <cell r="N109">
            <v>0</v>
          </cell>
        </row>
        <row r="110">
          <cell r="C110" t="str">
            <v xml:space="preserve">          Daây theùp </v>
          </cell>
          <cell r="D110" t="str">
            <v>Kg</v>
          </cell>
          <cell r="E110" t="str">
            <v>tb</v>
          </cell>
          <cell r="F110">
            <v>1</v>
          </cell>
          <cell r="G110">
            <v>14.28</v>
          </cell>
          <cell r="H110">
            <v>14.28</v>
          </cell>
          <cell r="I110">
            <v>6682.2000000000007</v>
          </cell>
          <cell r="J110">
            <v>0</v>
          </cell>
          <cell r="K110">
            <v>0</v>
          </cell>
          <cell r="L110">
            <v>95421.816000000006</v>
          </cell>
          <cell r="M110">
            <v>0</v>
          </cell>
          <cell r="N110">
            <v>0</v>
          </cell>
        </row>
        <row r="111">
          <cell r="C111" t="str">
            <v xml:space="preserve">          Que haøn</v>
          </cell>
          <cell r="D111" t="str">
            <v>Kg</v>
          </cell>
          <cell r="E111" t="str">
            <v>qh</v>
          </cell>
          <cell r="F111">
            <v>1</v>
          </cell>
          <cell r="G111">
            <v>5.3</v>
          </cell>
          <cell r="H111">
            <v>5.3</v>
          </cell>
          <cell r="I111">
            <v>7560</v>
          </cell>
          <cell r="J111">
            <v>0</v>
          </cell>
          <cell r="K111">
            <v>0</v>
          </cell>
          <cell r="L111">
            <v>40068</v>
          </cell>
          <cell r="M111">
            <v>0</v>
          </cell>
          <cell r="N111">
            <v>0</v>
          </cell>
        </row>
        <row r="112">
          <cell r="C112" t="str">
            <v xml:space="preserve">          Nhaân coâng baäc 3,7/7</v>
          </cell>
          <cell r="D112" t="str">
            <v>coâng</v>
          </cell>
          <cell r="E112" t="str">
            <v>NC37</v>
          </cell>
          <cell r="F112">
            <v>1</v>
          </cell>
          <cell r="G112">
            <v>9.1</v>
          </cell>
          <cell r="H112">
            <v>9.1</v>
          </cell>
          <cell r="I112">
            <v>0</v>
          </cell>
          <cell r="J112">
            <v>22671.84363449692</v>
          </cell>
          <cell r="K112">
            <v>0</v>
          </cell>
          <cell r="L112">
            <v>0</v>
          </cell>
          <cell r="M112">
            <v>206313.77707392196</v>
          </cell>
          <cell r="N112">
            <v>0</v>
          </cell>
        </row>
        <row r="113">
          <cell r="C113" t="str">
            <v xml:space="preserve">          Maùy haøn 23 Kw </v>
          </cell>
          <cell r="D113" t="str">
            <v>ca</v>
          </cell>
          <cell r="E113" t="str">
            <v>mhX</v>
          </cell>
          <cell r="F113">
            <v>1</v>
          </cell>
          <cell r="G113">
            <v>1.27</v>
          </cell>
          <cell r="H113">
            <v>1.27</v>
          </cell>
          <cell r="I113">
            <v>0</v>
          </cell>
          <cell r="J113">
            <v>0</v>
          </cell>
          <cell r="K113">
            <v>109696.95879999999</v>
          </cell>
          <cell r="L113">
            <v>0</v>
          </cell>
          <cell r="M113">
            <v>0</v>
          </cell>
          <cell r="N113">
            <v>139315.13767599998</v>
          </cell>
        </row>
        <row r="114">
          <cell r="C114" t="str">
            <v xml:space="preserve">           Maùy caét uoán</v>
          </cell>
          <cell r="D114" t="str">
            <v>ca</v>
          </cell>
          <cell r="E114" t="str">
            <v>mcu</v>
          </cell>
          <cell r="F114">
            <v>1</v>
          </cell>
          <cell r="G114">
            <v>0.16</v>
          </cell>
          <cell r="H114">
            <v>0.16</v>
          </cell>
          <cell r="I114">
            <v>0</v>
          </cell>
          <cell r="J114">
            <v>0</v>
          </cell>
          <cell r="K114">
            <v>43656.4908</v>
          </cell>
          <cell r="L114">
            <v>0</v>
          </cell>
          <cell r="M114">
            <v>0</v>
          </cell>
          <cell r="N114">
            <v>6985.038528</v>
          </cell>
        </row>
        <row r="115">
          <cell r="A115">
            <v>21</v>
          </cell>
          <cell r="B115" t="str">
            <v>IA,1110</v>
          </cell>
          <cell r="C115" t="str">
            <v xml:space="preserve"> Coát theùp moùng f&lt;= 10 mm </v>
          </cell>
          <cell r="D115" t="str">
            <v>taán</v>
          </cell>
          <cell r="G115">
            <v>1</v>
          </cell>
          <cell r="J115">
            <v>0</v>
          </cell>
          <cell r="K115">
            <v>0</v>
          </cell>
          <cell r="L115">
            <v>4590828.9258000003</v>
          </cell>
          <cell r="M115">
            <v>256645.26994250514</v>
          </cell>
          <cell r="N115">
            <v>17462.596320000001</v>
          </cell>
        </row>
        <row r="116">
          <cell r="C116" t="str">
            <v xml:space="preserve">         Theùp troøn </v>
          </cell>
          <cell r="D116" t="str">
            <v>Kg</v>
          </cell>
          <cell r="E116" t="str">
            <v>th</v>
          </cell>
          <cell r="F116">
            <v>1</v>
          </cell>
          <cell r="G116">
            <v>1005</v>
          </cell>
          <cell r="H116">
            <v>1005</v>
          </cell>
          <cell r="I116">
            <v>4425.5683600000002</v>
          </cell>
          <cell r="J116">
            <v>0</v>
          </cell>
          <cell r="K116">
            <v>0</v>
          </cell>
          <cell r="L116">
            <v>4447696.2017999999</v>
          </cell>
          <cell r="M116">
            <v>0</v>
          </cell>
          <cell r="N116">
            <v>0</v>
          </cell>
        </row>
        <row r="117">
          <cell r="C117" t="str">
            <v xml:space="preserve">          Daây theùp </v>
          </cell>
          <cell r="D117" t="str">
            <v>Kg</v>
          </cell>
          <cell r="E117" t="str">
            <v>tb</v>
          </cell>
          <cell r="F117">
            <v>1</v>
          </cell>
          <cell r="G117">
            <v>21.42</v>
          </cell>
          <cell r="H117">
            <v>21.42</v>
          </cell>
          <cell r="I117">
            <v>6682.2000000000007</v>
          </cell>
          <cell r="J117">
            <v>0</v>
          </cell>
          <cell r="K117">
            <v>0</v>
          </cell>
          <cell r="L117">
            <v>143132.72400000002</v>
          </cell>
          <cell r="M117">
            <v>0</v>
          </cell>
          <cell r="N117">
            <v>0</v>
          </cell>
        </row>
        <row r="118">
          <cell r="C118" t="str">
            <v xml:space="preserve">          Nhaân coâng baäc 3,7/7</v>
          </cell>
          <cell r="D118" t="str">
            <v>coâng</v>
          </cell>
          <cell r="E118" t="str">
            <v>NC37</v>
          </cell>
          <cell r="F118">
            <v>1</v>
          </cell>
          <cell r="G118">
            <v>11.32</v>
          </cell>
          <cell r="H118">
            <v>11.32</v>
          </cell>
          <cell r="I118">
            <v>0</v>
          </cell>
          <cell r="J118">
            <v>22671.84363449692</v>
          </cell>
          <cell r="K118">
            <v>0</v>
          </cell>
          <cell r="L118">
            <v>0</v>
          </cell>
          <cell r="M118">
            <v>256645.26994250514</v>
          </cell>
          <cell r="N118">
            <v>0</v>
          </cell>
        </row>
        <row r="119">
          <cell r="C119" t="str">
            <v xml:space="preserve">          Maùy caét uoán</v>
          </cell>
          <cell r="D119" t="str">
            <v>ca</v>
          </cell>
          <cell r="E119" t="str">
            <v>mcu</v>
          </cell>
          <cell r="F119">
            <v>1</v>
          </cell>
          <cell r="G119">
            <v>0.4</v>
          </cell>
          <cell r="H119">
            <v>0.4</v>
          </cell>
          <cell r="I119">
            <v>0</v>
          </cell>
          <cell r="J119">
            <v>0</v>
          </cell>
          <cell r="K119">
            <v>43656.4908</v>
          </cell>
          <cell r="L119">
            <v>0</v>
          </cell>
          <cell r="M119">
            <v>0</v>
          </cell>
          <cell r="N119">
            <v>17462.596320000001</v>
          </cell>
        </row>
        <row r="120">
          <cell r="A120">
            <v>22</v>
          </cell>
          <cell r="B120" t="str">
            <v>IA,1120</v>
          </cell>
          <cell r="C120" t="str">
            <v xml:space="preserve"> Coát theùp moùng f&lt; 18 mm </v>
          </cell>
          <cell r="D120" t="str">
            <v>taán</v>
          </cell>
          <cell r="G120">
            <v>1</v>
          </cell>
          <cell r="J120">
            <v>0</v>
          </cell>
          <cell r="K120">
            <v>0</v>
          </cell>
          <cell r="L120">
            <v>4644579.9432000006</v>
          </cell>
          <cell r="M120">
            <v>189083.17591170431</v>
          </cell>
          <cell r="N120">
            <v>136830.670912</v>
          </cell>
        </row>
        <row r="121">
          <cell r="C121" t="str">
            <v xml:space="preserve">         Theùp troøn </v>
          </cell>
          <cell r="D121" t="str">
            <v>Kg</v>
          </cell>
          <cell r="E121" t="str">
            <v>th</v>
          </cell>
          <cell r="F121">
            <v>1</v>
          </cell>
          <cell r="G121">
            <v>1020</v>
          </cell>
          <cell r="H121">
            <v>1020</v>
          </cell>
          <cell r="I121">
            <v>4425.5683600000002</v>
          </cell>
          <cell r="J121">
            <v>0</v>
          </cell>
          <cell r="K121">
            <v>0</v>
          </cell>
          <cell r="L121">
            <v>4514079.7272000005</v>
          </cell>
          <cell r="M121">
            <v>0</v>
          </cell>
          <cell r="N121">
            <v>0</v>
          </cell>
        </row>
        <row r="122">
          <cell r="C122" t="str">
            <v xml:space="preserve">          Daây theùp </v>
          </cell>
          <cell r="D122" t="str">
            <v>Kg</v>
          </cell>
          <cell r="E122" t="str">
            <v>tb</v>
          </cell>
          <cell r="F122">
            <v>1</v>
          </cell>
          <cell r="G122">
            <v>14.28</v>
          </cell>
          <cell r="H122">
            <v>14.28</v>
          </cell>
          <cell r="I122">
            <v>6682.2000000000007</v>
          </cell>
          <cell r="J122">
            <v>0</v>
          </cell>
          <cell r="K122">
            <v>0</v>
          </cell>
          <cell r="L122">
            <v>95421.816000000006</v>
          </cell>
          <cell r="M122">
            <v>0</v>
          </cell>
          <cell r="N122">
            <v>0</v>
          </cell>
        </row>
        <row r="123">
          <cell r="C123" t="str">
            <v xml:space="preserve">          Que haøn</v>
          </cell>
          <cell r="D123" t="str">
            <v>Kg</v>
          </cell>
          <cell r="E123" t="str">
            <v>qh</v>
          </cell>
          <cell r="F123">
            <v>1</v>
          </cell>
          <cell r="G123">
            <v>4.6399999999999997</v>
          </cell>
          <cell r="H123">
            <v>4.6399999999999997</v>
          </cell>
          <cell r="I123">
            <v>7560</v>
          </cell>
          <cell r="J123">
            <v>0</v>
          </cell>
          <cell r="K123">
            <v>0</v>
          </cell>
          <cell r="L123">
            <v>35078.399999999994</v>
          </cell>
          <cell r="M123">
            <v>0</v>
          </cell>
          <cell r="N123">
            <v>0</v>
          </cell>
        </row>
        <row r="124">
          <cell r="C124" t="str">
            <v xml:space="preserve">          Nhaân coâng baäc 3,7/7 </v>
          </cell>
          <cell r="D124" t="str">
            <v>coâng</v>
          </cell>
          <cell r="E124" t="str">
            <v>NC37</v>
          </cell>
          <cell r="F124">
            <v>1</v>
          </cell>
          <cell r="G124">
            <v>8.34</v>
          </cell>
          <cell r="H124">
            <v>8.34</v>
          </cell>
          <cell r="I124">
            <v>0</v>
          </cell>
          <cell r="J124">
            <v>22671.84363449692</v>
          </cell>
          <cell r="K124">
            <v>0</v>
          </cell>
          <cell r="L124">
            <v>0</v>
          </cell>
          <cell r="M124">
            <v>189083.17591170431</v>
          </cell>
          <cell r="N124">
            <v>0</v>
          </cell>
        </row>
        <row r="125">
          <cell r="C125" t="str">
            <v xml:space="preserve">          Maùy haøn 23 Kw </v>
          </cell>
          <cell r="D125" t="str">
            <v>ca</v>
          </cell>
          <cell r="E125" t="str">
            <v>mhX</v>
          </cell>
          <cell r="F125">
            <v>1</v>
          </cell>
          <cell r="G125">
            <v>1.1200000000000001</v>
          </cell>
          <cell r="H125">
            <v>1.1200000000000001</v>
          </cell>
          <cell r="I125">
            <v>0</v>
          </cell>
          <cell r="J125">
            <v>0</v>
          </cell>
          <cell r="K125">
            <v>109696.95879999999</v>
          </cell>
          <cell r="L125">
            <v>0</v>
          </cell>
          <cell r="M125">
            <v>0</v>
          </cell>
          <cell r="N125">
            <v>122860.59385600001</v>
          </cell>
        </row>
        <row r="126">
          <cell r="C126" t="str">
            <v xml:space="preserve">           Maùy caét uoán</v>
          </cell>
          <cell r="D126" t="str">
            <v>ca</v>
          </cell>
          <cell r="E126" t="str">
            <v>mcu</v>
          </cell>
          <cell r="F126">
            <v>1</v>
          </cell>
          <cell r="G126">
            <v>0.32</v>
          </cell>
          <cell r="H126">
            <v>0.32</v>
          </cell>
          <cell r="I126">
            <v>0</v>
          </cell>
          <cell r="J126">
            <v>0</v>
          </cell>
          <cell r="K126">
            <v>43656.4908</v>
          </cell>
          <cell r="L126">
            <v>0</v>
          </cell>
          <cell r="M126">
            <v>0</v>
          </cell>
          <cell r="N126">
            <v>13970.077056</v>
          </cell>
        </row>
        <row r="127">
          <cell r="A127">
            <v>23</v>
          </cell>
          <cell r="B127" t="str">
            <v>IA,1130</v>
          </cell>
          <cell r="C127" t="str">
            <v xml:space="preserve"> Coát theùp moùng f&gt; 18 mm </v>
          </cell>
          <cell r="D127" t="str">
            <v>taán</v>
          </cell>
          <cell r="G127">
            <v>1</v>
          </cell>
          <cell r="J127">
            <v>0</v>
          </cell>
          <cell r="K127">
            <v>0</v>
          </cell>
          <cell r="L127">
            <v>4649569.5432000002</v>
          </cell>
          <cell r="M127">
            <v>143966.20707905543</v>
          </cell>
          <cell r="N127">
            <v>146300.17620399999</v>
          </cell>
        </row>
        <row r="128">
          <cell r="C128" t="str">
            <v xml:space="preserve">          Theùp troøn </v>
          </cell>
          <cell r="D128" t="str">
            <v>Kg</v>
          </cell>
          <cell r="E128" t="str">
            <v>th</v>
          </cell>
          <cell r="F128">
            <v>1</v>
          </cell>
          <cell r="G128">
            <v>1020</v>
          </cell>
          <cell r="H128">
            <v>1020</v>
          </cell>
          <cell r="I128">
            <v>4425.5683600000002</v>
          </cell>
          <cell r="J128">
            <v>0</v>
          </cell>
          <cell r="K128">
            <v>0</v>
          </cell>
          <cell r="L128">
            <v>4514079.7272000005</v>
          </cell>
          <cell r="M128">
            <v>0</v>
          </cell>
          <cell r="N128">
            <v>0</v>
          </cell>
        </row>
        <row r="129">
          <cell r="C129" t="str">
            <v xml:space="preserve">          Daây theùp </v>
          </cell>
          <cell r="D129" t="str">
            <v>Kg</v>
          </cell>
          <cell r="E129" t="str">
            <v>tb</v>
          </cell>
          <cell r="F129">
            <v>1</v>
          </cell>
          <cell r="G129">
            <v>14.28</v>
          </cell>
          <cell r="H129">
            <v>14.28</v>
          </cell>
          <cell r="I129">
            <v>6682.2000000000007</v>
          </cell>
          <cell r="J129">
            <v>0</v>
          </cell>
          <cell r="K129">
            <v>0</v>
          </cell>
          <cell r="L129">
            <v>95421.816000000006</v>
          </cell>
          <cell r="M129">
            <v>0</v>
          </cell>
          <cell r="N129">
            <v>0</v>
          </cell>
        </row>
        <row r="130">
          <cell r="C130" t="str">
            <v xml:space="preserve">          Que haøn</v>
          </cell>
          <cell r="D130" t="str">
            <v>Kg</v>
          </cell>
          <cell r="E130" t="str">
            <v>qh</v>
          </cell>
          <cell r="F130">
            <v>1</v>
          </cell>
          <cell r="G130">
            <v>5.3</v>
          </cell>
          <cell r="H130">
            <v>5.3</v>
          </cell>
          <cell r="I130">
            <v>7560</v>
          </cell>
          <cell r="J130">
            <v>0</v>
          </cell>
          <cell r="K130">
            <v>0</v>
          </cell>
          <cell r="L130">
            <v>40068</v>
          </cell>
          <cell r="M130">
            <v>0</v>
          </cell>
          <cell r="N130">
            <v>0</v>
          </cell>
        </row>
        <row r="131">
          <cell r="C131" t="str">
            <v xml:space="preserve">          Nhaân coâng baäc 3,7/7</v>
          </cell>
          <cell r="D131" t="str">
            <v>coâng</v>
          </cell>
          <cell r="E131" t="str">
            <v>NC37</v>
          </cell>
          <cell r="F131">
            <v>1</v>
          </cell>
          <cell r="G131">
            <v>6.35</v>
          </cell>
          <cell r="H131">
            <v>6.35</v>
          </cell>
          <cell r="I131">
            <v>0</v>
          </cell>
          <cell r="J131">
            <v>22671.84363449692</v>
          </cell>
          <cell r="K131">
            <v>0</v>
          </cell>
          <cell r="L131">
            <v>0</v>
          </cell>
          <cell r="M131">
            <v>143966.20707905543</v>
          </cell>
          <cell r="N131">
            <v>0</v>
          </cell>
        </row>
        <row r="132">
          <cell r="C132" t="str">
            <v xml:space="preserve">          Maùy haøn 23 Kw </v>
          </cell>
          <cell r="D132" t="str">
            <v>ca</v>
          </cell>
          <cell r="E132" t="str">
            <v>mhX</v>
          </cell>
          <cell r="F132">
            <v>1</v>
          </cell>
          <cell r="G132">
            <v>1.27</v>
          </cell>
          <cell r="H132">
            <v>1.27</v>
          </cell>
          <cell r="I132">
            <v>0</v>
          </cell>
          <cell r="J132">
            <v>0</v>
          </cell>
          <cell r="K132">
            <v>109696.95879999999</v>
          </cell>
          <cell r="L132">
            <v>0</v>
          </cell>
          <cell r="M132">
            <v>0</v>
          </cell>
          <cell r="N132">
            <v>139315.13767599998</v>
          </cell>
        </row>
        <row r="133">
          <cell r="C133" t="str">
            <v xml:space="preserve">          Maùy caét uoán</v>
          </cell>
          <cell r="D133" t="str">
            <v>ca</v>
          </cell>
          <cell r="E133" t="str">
            <v>mcu</v>
          </cell>
          <cell r="F133">
            <v>1</v>
          </cell>
          <cell r="G133">
            <v>0.16</v>
          </cell>
          <cell r="H133">
            <v>0.16</v>
          </cell>
          <cell r="I133">
            <v>0</v>
          </cell>
          <cell r="J133">
            <v>0</v>
          </cell>
          <cell r="K133">
            <v>43656.4908</v>
          </cell>
          <cell r="L133">
            <v>0</v>
          </cell>
          <cell r="M133">
            <v>0</v>
          </cell>
          <cell r="N133">
            <v>6985.038528</v>
          </cell>
        </row>
        <row r="134">
          <cell r="A134">
            <v>24</v>
          </cell>
          <cell r="B134" t="str">
            <v>MA,3210</v>
          </cell>
          <cell r="C134" t="str">
            <v>Saûn xuaát laép döïng goã thaû phai</v>
          </cell>
          <cell r="D134" t="str">
            <v>m3</v>
          </cell>
          <cell r="G134">
            <v>1</v>
          </cell>
          <cell r="J134">
            <v>0</v>
          </cell>
          <cell r="K134">
            <v>0</v>
          </cell>
          <cell r="L134">
            <v>2509843.0249931999</v>
          </cell>
          <cell r="M134">
            <v>260449.00857289528</v>
          </cell>
          <cell r="N134">
            <v>0</v>
          </cell>
        </row>
        <row r="135">
          <cell r="C135" t="str">
            <v xml:space="preserve">          Goã   </v>
          </cell>
          <cell r="D135" t="str">
            <v>m3</v>
          </cell>
          <cell r="E135" t="str">
            <v>gH4</v>
          </cell>
          <cell r="F135">
            <v>1</v>
          </cell>
          <cell r="G135">
            <v>1.1299999999999999</v>
          </cell>
          <cell r="H135">
            <v>1.1299999999999999</v>
          </cell>
          <cell r="I135">
            <v>2065920.382</v>
          </cell>
          <cell r="J135">
            <v>0</v>
          </cell>
          <cell r="K135">
            <v>0</v>
          </cell>
          <cell r="L135">
            <v>2334490.0316599999</v>
          </cell>
          <cell r="M135">
            <v>0</v>
          </cell>
          <cell r="N135">
            <v>0</v>
          </cell>
        </row>
        <row r="136">
          <cell r="C136" t="str">
            <v xml:space="preserve">          Ñinh 10mm</v>
          </cell>
          <cell r="D136" t="str">
            <v>Kg</v>
          </cell>
          <cell r="E136" t="str">
            <v>dinh</v>
          </cell>
          <cell r="F136">
            <v>1</v>
          </cell>
          <cell r="G136">
            <v>4.3099999999999996</v>
          </cell>
          <cell r="H136">
            <v>4.3099999999999996</v>
          </cell>
          <cell r="I136">
            <v>7633.5</v>
          </cell>
          <cell r="J136">
            <v>0</v>
          </cell>
          <cell r="K136">
            <v>0</v>
          </cell>
          <cell r="L136">
            <v>32900.384999999995</v>
          </cell>
          <cell r="M136">
            <v>0</v>
          </cell>
          <cell r="N136">
            <v>0</v>
          </cell>
        </row>
        <row r="137">
          <cell r="C137" t="str">
            <v xml:space="preserve">          Bu loâng M16</v>
          </cell>
          <cell r="D137" t="str">
            <v>caùi</v>
          </cell>
          <cell r="E137" t="str">
            <v>BUL&gt;20</v>
          </cell>
          <cell r="F137">
            <v>1</v>
          </cell>
          <cell r="G137">
            <v>37</v>
          </cell>
          <cell r="H137">
            <v>37</v>
          </cell>
          <cell r="I137">
            <v>2520</v>
          </cell>
          <cell r="J137">
            <v>0</v>
          </cell>
          <cell r="K137">
            <v>0</v>
          </cell>
          <cell r="L137">
            <v>93240</v>
          </cell>
          <cell r="M137">
            <v>0</v>
          </cell>
          <cell r="N137">
            <v>0</v>
          </cell>
        </row>
        <row r="138">
          <cell r="C138" t="str">
            <v xml:space="preserve">          Vaâät lieäu khaùc</v>
          </cell>
          <cell r="D138" t="str">
            <v>%</v>
          </cell>
          <cell r="F138">
            <v>1</v>
          </cell>
          <cell r="G138">
            <v>2</v>
          </cell>
          <cell r="H138">
            <v>2</v>
          </cell>
          <cell r="I138">
            <v>0</v>
          </cell>
          <cell r="J138">
            <v>0</v>
          </cell>
          <cell r="K138">
            <v>0</v>
          </cell>
          <cell r="L138">
            <v>49212.608333199991</v>
          </cell>
          <cell r="M138">
            <v>0</v>
          </cell>
          <cell r="N138">
            <v>0</v>
          </cell>
        </row>
        <row r="139">
          <cell r="C139" t="str">
            <v xml:space="preserve">          Nhaân coâng baäc 3,5/7</v>
          </cell>
          <cell r="D139" t="str">
            <v>coâng</v>
          </cell>
          <cell r="E139" t="str">
            <v>nc35</v>
          </cell>
          <cell r="F139">
            <v>1</v>
          </cell>
          <cell r="G139">
            <v>11.72</v>
          </cell>
          <cell r="H139">
            <v>11.72</v>
          </cell>
          <cell r="I139">
            <v>0</v>
          </cell>
          <cell r="J139">
            <v>22222.611652977412</v>
          </cell>
          <cell r="K139">
            <v>0</v>
          </cell>
          <cell r="L139">
            <v>0</v>
          </cell>
          <cell r="M139">
            <v>260449.00857289528</v>
          </cell>
          <cell r="N139">
            <v>0</v>
          </cell>
        </row>
        <row r="140">
          <cell r="A140">
            <v>25</v>
          </cell>
          <cell r="B140" t="str">
            <v>KA,2510</v>
          </cell>
          <cell r="C140" t="str">
            <v>Vaùn khuoân töôøng</v>
          </cell>
          <cell r="D140" t="str">
            <v>m2</v>
          </cell>
          <cell r="G140">
            <v>1</v>
          </cell>
          <cell r="J140">
            <v>0</v>
          </cell>
          <cell r="K140">
            <v>0</v>
          </cell>
          <cell r="L140">
            <v>31641.633527304897</v>
          </cell>
          <cell r="M140">
            <v>6485.4286576078021</v>
          </cell>
          <cell r="N140">
            <v>0</v>
          </cell>
        </row>
        <row r="141">
          <cell r="C141" t="str">
            <v xml:space="preserve">         Goã vaùn</v>
          </cell>
          <cell r="D141" t="str">
            <v>m3</v>
          </cell>
          <cell r="E141" t="str">
            <v>gv4</v>
          </cell>
          <cell r="F141">
            <v>1</v>
          </cell>
          <cell r="G141">
            <v>7.92E-3</v>
          </cell>
          <cell r="H141">
            <v>7.92E-3</v>
          </cell>
          <cell r="I141">
            <v>2321920.3819999998</v>
          </cell>
          <cell r="J141">
            <v>0</v>
          </cell>
          <cell r="K141">
            <v>0</v>
          </cell>
          <cell r="L141">
            <v>18389.609425439998</v>
          </cell>
          <cell r="M141">
            <v>0</v>
          </cell>
          <cell r="N141">
            <v>0</v>
          </cell>
        </row>
        <row r="142">
          <cell r="C142" t="str">
            <v xml:space="preserve">         Goã ñaø neïp </v>
          </cell>
          <cell r="D142" t="str">
            <v>m3</v>
          </cell>
          <cell r="E142" t="str">
            <v>gv4</v>
          </cell>
          <cell r="F142">
            <v>1</v>
          </cell>
          <cell r="G142">
            <v>1.9E-3</v>
          </cell>
          <cell r="H142">
            <v>1.9E-3</v>
          </cell>
          <cell r="I142">
            <v>2321920.3819999998</v>
          </cell>
          <cell r="J142">
            <v>0</v>
          </cell>
          <cell r="K142">
            <v>0</v>
          </cell>
          <cell r="L142">
            <v>4411.6487257999997</v>
          </cell>
          <cell r="M142">
            <v>0</v>
          </cell>
          <cell r="N142">
            <v>0</v>
          </cell>
        </row>
        <row r="143">
          <cell r="C143" t="str">
            <v xml:space="preserve">         Goã choáng</v>
          </cell>
          <cell r="D143" t="str">
            <v>m3</v>
          </cell>
          <cell r="E143" t="str">
            <v>gH4</v>
          </cell>
          <cell r="F143">
            <v>1</v>
          </cell>
          <cell r="G143">
            <v>3.5699999999999998E-3</v>
          </cell>
          <cell r="H143">
            <v>3.5699999999999998E-3</v>
          </cell>
          <cell r="I143">
            <v>2065920.382</v>
          </cell>
          <cell r="J143">
            <v>0</v>
          </cell>
          <cell r="K143">
            <v>0</v>
          </cell>
          <cell r="L143">
            <v>7375.3357637399995</v>
          </cell>
          <cell r="M143">
            <v>0</v>
          </cell>
          <cell r="N143">
            <v>0</v>
          </cell>
        </row>
        <row r="144">
          <cell r="C144" t="str">
            <v xml:space="preserve">         Ñinh</v>
          </cell>
          <cell r="D144" t="str">
            <v>Kg</v>
          </cell>
          <cell r="E144" t="str">
            <v>dinh</v>
          </cell>
          <cell r="F144">
            <v>1</v>
          </cell>
          <cell r="G144">
            <v>0.17129999999999998</v>
          </cell>
          <cell r="H144">
            <v>0.17129999999999998</v>
          </cell>
          <cell r="I144">
            <v>7633.5</v>
          </cell>
          <cell r="J144">
            <v>0</v>
          </cell>
          <cell r="K144">
            <v>0</v>
          </cell>
          <cell r="L144">
            <v>1307.6185499999999</v>
          </cell>
          <cell r="M144">
            <v>0</v>
          </cell>
          <cell r="N144">
            <v>0</v>
          </cell>
        </row>
        <row r="145">
          <cell r="C145" t="str">
            <v xml:space="preserve">         Vaâät lieäu khaùc</v>
          </cell>
          <cell r="D145" t="str">
            <v>%</v>
          </cell>
          <cell r="F145">
            <v>1</v>
          </cell>
          <cell r="G145">
            <v>0.5</v>
          </cell>
          <cell r="H145">
            <v>0.5</v>
          </cell>
          <cell r="I145">
            <v>0</v>
          </cell>
          <cell r="J145">
            <v>0</v>
          </cell>
          <cell r="K145">
            <v>0</v>
          </cell>
          <cell r="L145">
            <v>157.42106232489999</v>
          </cell>
          <cell r="M145">
            <v>0</v>
          </cell>
          <cell r="N145">
            <v>0</v>
          </cell>
        </row>
        <row r="146">
          <cell r="C146" t="str">
            <v xml:space="preserve">          Nhaân  coâng baäc 4,0/7</v>
          </cell>
          <cell r="D146" t="str">
            <v>coâng</v>
          </cell>
          <cell r="E146" t="str">
            <v>nc40</v>
          </cell>
          <cell r="F146">
            <v>1</v>
          </cell>
          <cell r="G146">
            <v>0.27779999999999999</v>
          </cell>
          <cell r="H146">
            <v>0.27779999999999999</v>
          </cell>
          <cell r="I146">
            <v>0</v>
          </cell>
          <cell r="J146">
            <v>23345.675513347021</v>
          </cell>
          <cell r="K146">
            <v>0</v>
          </cell>
          <cell r="L146">
            <v>0</v>
          </cell>
          <cell r="M146">
            <v>6485.4286576078021</v>
          </cell>
          <cell r="N146">
            <v>0</v>
          </cell>
        </row>
        <row r="147">
          <cell r="A147">
            <v>26</v>
          </cell>
          <cell r="B147" t="str">
            <v>KA,1110</v>
          </cell>
          <cell r="C147" t="str">
            <v>Vaùn khuoân moùng</v>
          </cell>
          <cell r="D147" t="str">
            <v>m2</v>
          </cell>
          <cell r="G147">
            <v>1</v>
          </cell>
          <cell r="J147">
            <v>0</v>
          </cell>
          <cell r="K147">
            <v>0</v>
          </cell>
          <cell r="L147">
            <v>31104.631760342498</v>
          </cell>
          <cell r="M147">
            <v>3024.4974459702257</v>
          </cell>
          <cell r="N147">
            <v>0</v>
          </cell>
        </row>
        <row r="148">
          <cell r="C148" t="str">
            <v xml:space="preserve">         Goã vaùn</v>
          </cell>
          <cell r="D148" t="str">
            <v>m3</v>
          </cell>
          <cell r="E148" t="str">
            <v>gv4</v>
          </cell>
          <cell r="F148">
            <v>1</v>
          </cell>
          <cell r="G148">
            <v>7.92E-3</v>
          </cell>
          <cell r="H148">
            <v>7.92E-3</v>
          </cell>
          <cell r="I148">
            <v>2321920.3819999998</v>
          </cell>
          <cell r="J148">
            <v>0</v>
          </cell>
          <cell r="K148">
            <v>0</v>
          </cell>
          <cell r="L148">
            <v>18389.609425439998</v>
          </cell>
          <cell r="M148">
            <v>0</v>
          </cell>
          <cell r="N148">
            <v>0</v>
          </cell>
        </row>
        <row r="149">
          <cell r="C149" t="str">
            <v xml:space="preserve">         Goã ñaø neïp </v>
          </cell>
          <cell r="D149" t="str">
            <v>m3</v>
          </cell>
          <cell r="E149" t="str">
            <v>gv4</v>
          </cell>
          <cell r="F149">
            <v>1</v>
          </cell>
          <cell r="G149">
            <v>8.6499999999999988E-4</v>
          </cell>
          <cell r="H149">
            <v>8.6499999999999988E-4</v>
          </cell>
          <cell r="I149">
            <v>2321920.3819999998</v>
          </cell>
          <cell r="J149">
            <v>0</v>
          </cell>
          <cell r="K149">
            <v>0</v>
          </cell>
          <cell r="L149">
            <v>2008.4611304299995</v>
          </cell>
          <cell r="M149">
            <v>0</v>
          </cell>
          <cell r="N149">
            <v>0</v>
          </cell>
        </row>
        <row r="150">
          <cell r="C150" t="str">
            <v xml:space="preserve">         Goã choáng</v>
          </cell>
          <cell r="D150" t="str">
            <v>m3</v>
          </cell>
          <cell r="E150" t="str">
            <v>gH4</v>
          </cell>
          <cell r="F150">
            <v>1</v>
          </cell>
          <cell r="G150">
            <v>4.5900000000000003E-3</v>
          </cell>
          <cell r="H150">
            <v>4.5900000000000003E-3</v>
          </cell>
          <cell r="I150">
            <v>2065920.382</v>
          </cell>
          <cell r="J150">
            <v>0</v>
          </cell>
          <cell r="K150">
            <v>0</v>
          </cell>
          <cell r="L150">
            <v>9482.57455338</v>
          </cell>
          <cell r="M150">
            <v>0</v>
          </cell>
          <cell r="N150">
            <v>0</v>
          </cell>
        </row>
        <row r="151">
          <cell r="C151" t="str">
            <v xml:space="preserve">         Ñinh</v>
          </cell>
          <cell r="D151" t="str">
            <v>Kg</v>
          </cell>
          <cell r="E151" t="str">
            <v>dinh</v>
          </cell>
          <cell r="F151">
            <v>1</v>
          </cell>
          <cell r="G151">
            <v>0.12</v>
          </cell>
          <cell r="H151">
            <v>0.12</v>
          </cell>
          <cell r="I151">
            <v>7633.5</v>
          </cell>
          <cell r="J151">
            <v>0</v>
          </cell>
          <cell r="K151">
            <v>0</v>
          </cell>
          <cell r="L151">
            <v>916.02</v>
          </cell>
          <cell r="M151">
            <v>0</v>
          </cell>
          <cell r="N151">
            <v>0</v>
          </cell>
        </row>
        <row r="152">
          <cell r="C152" t="str">
            <v xml:space="preserve">         Vaâät lieäu khaùc</v>
          </cell>
          <cell r="D152" t="str">
            <v>%</v>
          </cell>
          <cell r="F152">
            <v>1</v>
          </cell>
          <cell r="G152">
            <v>1</v>
          </cell>
          <cell r="H152">
            <v>1</v>
          </cell>
          <cell r="I152">
            <v>0</v>
          </cell>
          <cell r="J152">
            <v>0</v>
          </cell>
          <cell r="K152">
            <v>0</v>
          </cell>
          <cell r="L152">
            <v>307.96665109249994</v>
          </cell>
          <cell r="M152">
            <v>0</v>
          </cell>
          <cell r="N152">
            <v>0</v>
          </cell>
        </row>
        <row r="153">
          <cell r="C153" t="str">
            <v xml:space="preserve">          Nhaân coâng baäc 3,5/7</v>
          </cell>
          <cell r="D153" t="str">
            <v>coâng</v>
          </cell>
          <cell r="E153" t="str">
            <v>nc35</v>
          </cell>
          <cell r="F153">
            <v>1</v>
          </cell>
          <cell r="G153">
            <v>0.1361</v>
          </cell>
          <cell r="H153">
            <v>0.1361</v>
          </cell>
          <cell r="I153">
            <v>0</v>
          </cell>
          <cell r="J153">
            <v>22222.611652977412</v>
          </cell>
          <cell r="K153">
            <v>0</v>
          </cell>
          <cell r="L153">
            <v>0</v>
          </cell>
          <cell r="M153">
            <v>3024.4974459702257</v>
          </cell>
          <cell r="N153">
            <v>0</v>
          </cell>
        </row>
        <row r="154">
          <cell r="A154">
            <v>27</v>
          </cell>
          <cell r="B154" t="str">
            <v>O6,512</v>
          </cell>
          <cell r="C154" t="str">
            <v>Töôùi nöôùc aåm ñaát ñaép 10%V</v>
          </cell>
          <cell r="D154" t="str">
            <v>m3</v>
          </cell>
          <cell r="G154">
            <v>1</v>
          </cell>
          <cell r="J154">
            <v>0</v>
          </cell>
          <cell r="K154">
            <v>0</v>
          </cell>
          <cell r="L154">
            <v>0</v>
          </cell>
          <cell r="M154">
            <v>0</v>
          </cell>
          <cell r="N154">
            <v>247.68254243199999</v>
          </cell>
        </row>
        <row r="155">
          <cell r="C155" t="str">
            <v xml:space="preserve">        Xe töôùi nöôùc</v>
          </cell>
          <cell r="D155" t="str">
            <v>ca</v>
          </cell>
          <cell r="E155" t="str">
            <v>xT5</v>
          </cell>
          <cell r="F155">
            <v>1</v>
          </cell>
          <cell r="G155">
            <v>4.6999999999999999E-4</v>
          </cell>
          <cell r="H155">
            <v>4.6999999999999999E-4</v>
          </cell>
          <cell r="I155">
            <v>0</v>
          </cell>
          <cell r="J155">
            <v>0</v>
          </cell>
          <cell r="K155">
            <v>376396.6544</v>
          </cell>
          <cell r="L155">
            <v>0</v>
          </cell>
          <cell r="M155">
            <v>0</v>
          </cell>
          <cell r="N155">
            <v>176.906427568</v>
          </cell>
        </row>
        <row r="156">
          <cell r="C156" t="str">
            <v xml:space="preserve">       Maùy bôm nöôùc 30m3/h</v>
          </cell>
          <cell r="D156" t="str">
            <v>ca</v>
          </cell>
          <cell r="E156" t="str">
            <v>bn</v>
          </cell>
          <cell r="F156">
            <v>1</v>
          </cell>
          <cell r="G156">
            <v>8.4000000000000003E-4</v>
          </cell>
          <cell r="H156">
            <v>8.4000000000000003E-4</v>
          </cell>
          <cell r="I156">
            <v>0</v>
          </cell>
          <cell r="J156">
            <v>0</v>
          </cell>
          <cell r="K156">
            <v>84257.279599999994</v>
          </cell>
          <cell r="L156">
            <v>0</v>
          </cell>
          <cell r="M156">
            <v>0</v>
          </cell>
          <cell r="N156">
            <v>70.776114863999993</v>
          </cell>
        </row>
      </sheetData>
      <sheetData sheetId="1" refreshError="1"/>
      <sheetData sheetId="2" refreshError="1"/>
      <sheetData sheetId="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DN"/>
      <sheetName val="NXT"/>
      <sheetName val="THCN"/>
      <sheetName val="CTSD"/>
      <sheetName val="DLDTLN"/>
      <sheetName val="DTCPLN1"/>
      <sheetName val="Sheet1"/>
    </sheetNames>
    <sheetDataSet>
      <sheetData sheetId="0"/>
      <sheetData sheetId="1"/>
      <sheetData sheetId="2"/>
      <sheetData sheetId="3"/>
      <sheetData sheetId="4">
        <row r="10">
          <cell r="I10">
            <v>60000000</v>
          </cell>
          <cell r="J10" t="str">
            <v>155GH004/511</v>
          </cell>
        </row>
        <row r="11">
          <cell r="I11">
            <v>39000000</v>
          </cell>
          <cell r="J11" t="str">
            <v>155GH001/511</v>
          </cell>
        </row>
        <row r="12">
          <cell r="I12">
            <v>20000000</v>
          </cell>
          <cell r="J12" t="str">
            <v>155CU007/511</v>
          </cell>
        </row>
        <row r="13">
          <cell r="I13">
            <v>16000000</v>
          </cell>
          <cell r="J13" t="str">
            <v>155CU007/511</v>
          </cell>
        </row>
        <row r="14">
          <cell r="I14">
            <v>-400000</v>
          </cell>
          <cell r="J14" t="str">
            <v>155CU007/521</v>
          </cell>
        </row>
        <row r="15">
          <cell r="I15">
            <v>96000000</v>
          </cell>
          <cell r="J15" t="str">
            <v>155BA004/511</v>
          </cell>
        </row>
        <row r="16">
          <cell r="I16">
            <v>72000000</v>
          </cell>
          <cell r="J16" t="str">
            <v>155GH004/511</v>
          </cell>
        </row>
        <row r="17">
          <cell r="I17">
            <v>24000000</v>
          </cell>
          <cell r="J17" t="str">
            <v>155VA001/511</v>
          </cell>
        </row>
        <row r="18">
          <cell r="I18">
            <v>1500000</v>
          </cell>
          <cell r="J18" t="str">
            <v>PB/642</v>
          </cell>
        </row>
        <row r="19">
          <cell r="I19">
            <v>1000000</v>
          </cell>
          <cell r="J19" t="str">
            <v>PB/642</v>
          </cell>
        </row>
        <row r="20">
          <cell r="I20">
            <v>1000000</v>
          </cell>
          <cell r="J20" t="str">
            <v>PB/641</v>
          </cell>
        </row>
        <row r="21">
          <cell r="I21">
            <v>4000000</v>
          </cell>
          <cell r="J21" t="str">
            <v>PB/642</v>
          </cell>
        </row>
        <row r="22">
          <cell r="I22">
            <v>6000000</v>
          </cell>
          <cell r="J22" t="str">
            <v>PB/642</v>
          </cell>
        </row>
        <row r="23">
          <cell r="I23">
            <v>2800000</v>
          </cell>
          <cell r="J23" t="str">
            <v>PB/642</v>
          </cell>
        </row>
        <row r="24">
          <cell r="I24">
            <v>4000000</v>
          </cell>
          <cell r="J24" t="str">
            <v>PB/641</v>
          </cell>
        </row>
        <row r="25">
          <cell r="I25">
            <v>8000000</v>
          </cell>
          <cell r="J25" t="str">
            <v>PB/642</v>
          </cell>
        </row>
        <row r="26">
          <cell r="I26">
            <v>1000000</v>
          </cell>
          <cell r="J26" t="str">
            <v>PB/641</v>
          </cell>
        </row>
        <row r="27">
          <cell r="I27">
            <v>2000000</v>
          </cell>
          <cell r="J27" t="str">
            <v>PB/642</v>
          </cell>
        </row>
        <row r="28">
          <cell r="I28">
            <v>8000000</v>
          </cell>
          <cell r="J28" t="str">
            <v>PB/642</v>
          </cell>
        </row>
        <row r="29">
          <cell r="I29">
            <v>4000000</v>
          </cell>
          <cell r="J29" t="str">
            <v>PB/641</v>
          </cell>
        </row>
        <row r="30">
          <cell r="I30">
            <v>1200000</v>
          </cell>
          <cell r="J30" t="str">
            <v>PB/642</v>
          </cell>
        </row>
        <row r="31">
          <cell r="I31">
            <v>600000</v>
          </cell>
          <cell r="J31" t="str">
            <v>PB/641</v>
          </cell>
        </row>
        <row r="32">
          <cell r="I32">
            <v>160000</v>
          </cell>
          <cell r="J32" t="str">
            <v>PB/642</v>
          </cell>
        </row>
        <row r="33">
          <cell r="I33">
            <v>80000</v>
          </cell>
          <cell r="J33" t="str">
            <v>PB/641</v>
          </cell>
        </row>
        <row r="34">
          <cell r="I34">
            <v>160000</v>
          </cell>
          <cell r="J34" t="str">
            <v>PB/642</v>
          </cell>
        </row>
        <row r="35">
          <cell r="I35">
            <v>160000</v>
          </cell>
          <cell r="J35" t="str">
            <v>PB/641</v>
          </cell>
        </row>
        <row r="36">
          <cell r="I36">
            <v>2000000</v>
          </cell>
          <cell r="J36" t="str">
            <v>1331/632</v>
          </cell>
        </row>
        <row r="37">
          <cell r="I37">
            <v>80196625.835253179</v>
          </cell>
          <cell r="J37" t="str">
            <v>155BA004/632</v>
          </cell>
        </row>
        <row r="38">
          <cell r="I38">
            <v>29700000</v>
          </cell>
          <cell r="J38" t="str">
            <v>155CU007/632</v>
          </cell>
        </row>
        <row r="39">
          <cell r="I39">
            <v>32051100</v>
          </cell>
          <cell r="J39" t="str">
            <v>155GH001/632</v>
          </cell>
        </row>
        <row r="40">
          <cell r="I40">
            <v>106142761.63226011</v>
          </cell>
          <cell r="J40" t="str">
            <v>155GH004/632</v>
          </cell>
        </row>
        <row r="41">
          <cell r="I41">
            <v>19761000</v>
          </cell>
          <cell r="J41" t="str">
            <v>155VA001/632</v>
          </cell>
        </row>
      </sheetData>
      <sheetData sheetId="5"/>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TT"/>
      <sheetName val="TM"/>
      <sheetName val="Bia"/>
      <sheetName val="QT mong, tu hoai"/>
      <sheetName val="Thang"/>
      <sheetName val="Mong+tu hoai+tho T1"/>
      <sheetName val="KL theo du thau"/>
      <sheetName val="Don gia Du thau"/>
      <sheetName val="Don gia thanh toan"/>
      <sheetName val="XL4Test5"/>
      <sheetName val="_x0011_T mong, tu hoai"/>
      <sheetName val="DLDTLN"/>
      <sheetName val="doi 7 (2)"/>
      <sheetName val="Sheet1"/>
      <sheetName val="doi 7"/>
      <sheetName val="0000000000"/>
      <sheetName val="Check C"/>
    </sheetNames>
    <sheetDataSet>
      <sheetData sheetId="0" refreshError="1">
        <row r="19">
          <cell r="G19">
            <v>300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n tho"/>
      <sheetName val="PTVT (MAU)"/>
      <sheetName val="TONG KE DZ 0.4 KV"/>
    </sheetNames>
    <sheetDataSet>
      <sheetData sheetId="0"/>
      <sheetData sheetId="1" refreshError="1"/>
      <sheetData sheetId="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sheetName val="DK-TT"/>
    </sheetNames>
    <sheetDataSet>
      <sheetData sheetId="0"/>
      <sheetData sheetId="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M NEN HC"/>
      <sheetName val="DAMNEN KHONG HC"/>
      <sheetName val="dochat"/>
      <sheetName val="Sheet1"/>
      <sheetName val="dochat (2)"/>
      <sheetName val="CBRGIA CO km1068+900T"/>
      <sheetName val="phuluc1"/>
    </sheetNames>
    <sheetDataSet>
      <sheetData sheetId="0" refreshError="1">
        <row r="14">
          <cell r="S14">
            <v>0.2</v>
          </cell>
          <cell r="T14">
            <v>0.99</v>
          </cell>
        </row>
        <row r="15">
          <cell r="S15">
            <v>0.21</v>
          </cell>
          <cell r="T15">
            <v>0.99</v>
          </cell>
        </row>
        <row r="16">
          <cell r="S16">
            <v>0.22</v>
          </cell>
          <cell r="T16">
            <v>0.99</v>
          </cell>
        </row>
        <row r="17">
          <cell r="S17">
            <v>0.23</v>
          </cell>
          <cell r="T17">
            <v>0.99</v>
          </cell>
        </row>
        <row r="18">
          <cell r="S18">
            <v>0.24</v>
          </cell>
          <cell r="T18">
            <v>0.99</v>
          </cell>
        </row>
        <row r="19">
          <cell r="S19">
            <v>0.25</v>
          </cell>
          <cell r="T19">
            <v>0.99</v>
          </cell>
        </row>
        <row r="20">
          <cell r="S20">
            <v>0.26</v>
          </cell>
          <cell r="T20">
            <v>0.98</v>
          </cell>
        </row>
        <row r="21">
          <cell r="S21">
            <v>0.27</v>
          </cell>
          <cell r="T21">
            <v>0.98</v>
          </cell>
        </row>
        <row r="22">
          <cell r="S22">
            <v>0.28000000000000003</v>
          </cell>
          <cell r="T22">
            <v>0.98</v>
          </cell>
        </row>
        <row r="23">
          <cell r="S23">
            <v>0.28999999999999998</v>
          </cell>
          <cell r="T23">
            <v>0.98</v>
          </cell>
        </row>
        <row r="24">
          <cell r="S24">
            <v>0.3</v>
          </cell>
          <cell r="T24">
            <v>0.98</v>
          </cell>
        </row>
        <row r="25">
          <cell r="S25">
            <v>0.31</v>
          </cell>
          <cell r="T25">
            <v>0.97</v>
          </cell>
        </row>
        <row r="26">
          <cell r="S26">
            <v>0.32</v>
          </cell>
          <cell r="T26">
            <v>0.97</v>
          </cell>
        </row>
        <row r="27">
          <cell r="S27">
            <v>0.33</v>
          </cell>
          <cell r="T27">
            <v>0.97</v>
          </cell>
        </row>
        <row r="28">
          <cell r="S28">
            <v>0.34</v>
          </cell>
          <cell r="T28">
            <v>0.97</v>
          </cell>
        </row>
        <row r="29">
          <cell r="S29">
            <v>0.35</v>
          </cell>
          <cell r="T29">
            <v>0.97</v>
          </cell>
        </row>
        <row r="30">
          <cell r="S30">
            <v>0.36</v>
          </cell>
          <cell r="T30">
            <v>0.96</v>
          </cell>
        </row>
        <row r="31">
          <cell r="S31">
            <v>0.37</v>
          </cell>
          <cell r="T31">
            <v>0.96</v>
          </cell>
        </row>
        <row r="32">
          <cell r="S32">
            <v>0.38</v>
          </cell>
          <cell r="T32">
            <v>0.96</v>
          </cell>
        </row>
        <row r="33">
          <cell r="S33">
            <v>0.39</v>
          </cell>
          <cell r="T33">
            <v>0.96</v>
          </cell>
        </row>
        <row r="34">
          <cell r="S34">
            <v>0.4</v>
          </cell>
          <cell r="T34">
            <v>0.96</v>
          </cell>
        </row>
        <row r="35">
          <cell r="S35">
            <v>0.41</v>
          </cell>
          <cell r="T35">
            <v>0.95</v>
          </cell>
        </row>
        <row r="36">
          <cell r="S36">
            <v>0.42</v>
          </cell>
          <cell r="T36">
            <v>0.95</v>
          </cell>
        </row>
        <row r="37">
          <cell r="S37">
            <v>0.43</v>
          </cell>
          <cell r="T37">
            <v>0.95</v>
          </cell>
        </row>
        <row r="38">
          <cell r="S38">
            <v>0.44</v>
          </cell>
          <cell r="T38">
            <v>0.95</v>
          </cell>
        </row>
        <row r="39">
          <cell r="S39">
            <v>0.45</v>
          </cell>
          <cell r="T39">
            <v>0.95</v>
          </cell>
        </row>
        <row r="40">
          <cell r="S40">
            <v>0.46</v>
          </cell>
          <cell r="T40">
            <v>0.94</v>
          </cell>
        </row>
        <row r="41">
          <cell r="S41">
            <v>0.47</v>
          </cell>
          <cell r="T41">
            <v>0.94</v>
          </cell>
        </row>
        <row r="42">
          <cell r="S42">
            <v>0.48</v>
          </cell>
          <cell r="T42">
            <v>0.94</v>
          </cell>
        </row>
        <row r="43">
          <cell r="S43">
            <v>0.49</v>
          </cell>
          <cell r="T43">
            <v>0.94</v>
          </cell>
        </row>
        <row r="44">
          <cell r="S44">
            <v>0.5</v>
          </cell>
          <cell r="T44">
            <v>0.94</v>
          </cell>
        </row>
        <row r="45">
          <cell r="S45">
            <v>0.51</v>
          </cell>
          <cell r="T45">
            <v>0.92</v>
          </cell>
        </row>
        <row r="46">
          <cell r="S46">
            <v>0.52</v>
          </cell>
          <cell r="T46">
            <v>0.92</v>
          </cell>
        </row>
        <row r="47">
          <cell r="S47">
            <v>0.53</v>
          </cell>
          <cell r="T47">
            <v>0.92</v>
          </cell>
        </row>
        <row r="60">
          <cell r="S60" t="str">
            <v>%&gt;4.75(19)</v>
          </cell>
          <cell r="T60" t="str">
            <v>hãû säú</v>
          </cell>
        </row>
        <row r="61">
          <cell r="S61">
            <v>0.2</v>
          </cell>
          <cell r="T61">
            <v>0.99</v>
          </cell>
        </row>
        <row r="62">
          <cell r="S62">
            <v>0.21</v>
          </cell>
          <cell r="T62">
            <v>0.99</v>
          </cell>
        </row>
        <row r="63">
          <cell r="S63">
            <v>0.22</v>
          </cell>
          <cell r="T63">
            <v>0.99</v>
          </cell>
        </row>
        <row r="64">
          <cell r="S64">
            <v>0.23</v>
          </cell>
          <cell r="T64">
            <v>0.99</v>
          </cell>
        </row>
      </sheetData>
      <sheetData sheetId="1"/>
      <sheetData sheetId="2"/>
      <sheetData sheetId="3"/>
      <sheetData sheetId="4"/>
      <sheetData sheetId="5" refreshError="1"/>
      <sheetData sheetId="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s>
    <sheetDataSet>
      <sheetData sheetId="0" refreshError="1"/>
      <sheetData sheetId="1" refreshError="1">
        <row r="1">
          <cell r="A1" t="str">
            <v>PRICE BREAKDOWN FOR ELECTRICAL INSTALLATION WORK</v>
          </cell>
          <cell r="G1" t="str">
            <v xml:space="preserve"> </v>
          </cell>
          <cell r="K1" t="str">
            <v xml:space="preserve"> </v>
          </cell>
        </row>
        <row r="2">
          <cell r="B2" t="str">
            <v>東鼎  LNG TERMINAL</v>
          </cell>
          <cell r="G2" t="str">
            <v xml:space="preserve"> </v>
          </cell>
          <cell r="I2" t="str">
            <v>CTCI Q. NO. : 99Q3299</v>
          </cell>
          <cell r="P2" t="str">
            <v>CTCI Q. NO. : 99Q3299</v>
          </cell>
        </row>
        <row r="3">
          <cell r="B3" t="str">
            <v>LOCATION: 桃園 觀塘工業區</v>
          </cell>
        </row>
        <row r="5">
          <cell r="E5" t="str">
            <v xml:space="preserve">                  TO SITE</v>
          </cell>
          <cell r="G5" t="str">
            <v xml:space="preserve">                  TO SITE</v>
          </cell>
          <cell r="K5" t="str">
            <v xml:space="preserve">                  TO SITE</v>
          </cell>
          <cell r="M5" t="str">
            <v xml:space="preserve">                  TO SITE</v>
          </cell>
        </row>
        <row r="6">
          <cell r="E6" t="str">
            <v xml:space="preserve"> ON SHORE MAT'L (NET) NT$</v>
          </cell>
          <cell r="G6" t="str">
            <v xml:space="preserve"> OFF SHORE MAT'L (NET) US$</v>
          </cell>
          <cell r="I6" t="str">
            <v xml:space="preserve">          LABOR MH (NET) </v>
          </cell>
          <cell r="K6" t="str">
            <v xml:space="preserve">     ON SHORE MAT'L NT$</v>
          </cell>
          <cell r="M6" t="str">
            <v xml:space="preserve">   OFF SHORE MAT'L US$</v>
          </cell>
          <cell r="O6" t="str">
            <v xml:space="preserve">        LABOR PRICE NT$</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H11">
            <v>0</v>
          </cell>
          <cell r="I11">
            <v>13764</v>
          </cell>
          <cell r="J11">
            <v>13764</v>
          </cell>
          <cell r="K11">
            <v>138612100</v>
          </cell>
          <cell r="L11">
            <v>138612100</v>
          </cell>
          <cell r="M11">
            <v>0</v>
          </cell>
          <cell r="N11">
            <v>0</v>
          </cell>
          <cell r="O11">
            <v>6155030</v>
          </cell>
          <cell r="P11">
            <v>6155030</v>
          </cell>
        </row>
        <row r="12">
          <cell r="F12">
            <v>0</v>
          </cell>
          <cell r="J12">
            <v>0</v>
          </cell>
          <cell r="L12">
            <v>0</v>
          </cell>
          <cell r="P12">
            <v>0</v>
          </cell>
        </row>
        <row r="13">
          <cell r="A13" t="str">
            <v xml:space="preserve">  B.</v>
          </cell>
          <cell r="B13" t="str">
            <v xml:space="preserve"> POWER DISTRIBUTION SYSTEM</v>
          </cell>
          <cell r="C13">
            <v>130730</v>
          </cell>
          <cell r="D13" t="str">
            <v>M</v>
          </cell>
          <cell r="E13">
            <v>178.00177465004208</v>
          </cell>
          <cell r="F13">
            <v>23270172</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H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H15">
            <v>0</v>
          </cell>
          <cell r="I15">
            <v>28.084645669291337</v>
          </cell>
          <cell r="J15">
            <v>14267</v>
          </cell>
          <cell r="K15">
            <v>18871.641732283464</v>
          </cell>
          <cell r="L15">
            <v>9586794</v>
          </cell>
          <cell r="M15">
            <v>0</v>
          </cell>
          <cell r="N15">
            <v>0</v>
          </cell>
          <cell r="O15">
            <v>8470.6830708661419</v>
          </cell>
          <cell r="P15">
            <v>4303107</v>
          </cell>
        </row>
        <row r="16">
          <cell r="F16">
            <v>0</v>
          </cell>
          <cell r="H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H17">
            <v>0</v>
          </cell>
          <cell r="I17">
            <v>0.40336426914153134</v>
          </cell>
          <cell r="J17">
            <v>3477</v>
          </cell>
          <cell r="K17">
            <v>104.6885150812065</v>
          </cell>
          <cell r="L17">
            <v>902415</v>
          </cell>
          <cell r="M17">
            <v>0</v>
          </cell>
          <cell r="N17">
            <v>0</v>
          </cell>
          <cell r="O17">
            <v>146.95568445475638</v>
          </cell>
          <cell r="P17">
            <v>1266758</v>
          </cell>
        </row>
        <row r="18">
          <cell r="F18">
            <v>0</v>
          </cell>
          <cell r="H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H19">
            <v>0</v>
          </cell>
          <cell r="I19">
            <v>0.20088888888888889</v>
          </cell>
          <cell r="J19">
            <v>452</v>
          </cell>
          <cell r="K19">
            <v>219.19555555555556</v>
          </cell>
          <cell r="L19">
            <v>493190</v>
          </cell>
          <cell r="M19">
            <v>0</v>
          </cell>
          <cell r="N19">
            <v>0</v>
          </cell>
          <cell r="O19">
            <v>56.222222222222221</v>
          </cell>
          <cell r="P19">
            <v>126500</v>
          </cell>
        </row>
        <row r="20">
          <cell r="F20">
            <v>0</v>
          </cell>
          <cell r="H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H21">
            <v>0</v>
          </cell>
          <cell r="I21">
            <v>87.266666666666666</v>
          </cell>
          <cell r="J21">
            <v>1309</v>
          </cell>
          <cell r="K21">
            <v>67271.8</v>
          </cell>
          <cell r="L21">
            <v>1009077</v>
          </cell>
          <cell r="M21">
            <v>0</v>
          </cell>
          <cell r="N21">
            <v>0</v>
          </cell>
          <cell r="O21">
            <v>24435.333333333332</v>
          </cell>
          <cell r="P21">
            <v>366530</v>
          </cell>
        </row>
        <row r="22">
          <cell r="F22">
            <v>0</v>
          </cell>
          <cell r="H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H23">
            <v>0</v>
          </cell>
          <cell r="I23">
            <v>221</v>
          </cell>
          <cell r="J23">
            <v>1326</v>
          </cell>
          <cell r="K23">
            <v>291143.16666666669</v>
          </cell>
          <cell r="L23">
            <v>1746859</v>
          </cell>
          <cell r="M23">
            <v>0</v>
          </cell>
          <cell r="N23">
            <v>0</v>
          </cell>
          <cell r="O23">
            <v>61933.5</v>
          </cell>
          <cell r="P23">
            <v>371601</v>
          </cell>
        </row>
        <row r="24">
          <cell r="F24">
            <v>0</v>
          </cell>
          <cell r="H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H25">
            <v>0</v>
          </cell>
          <cell r="I25">
            <v>17.083333333333332</v>
          </cell>
          <cell r="J25">
            <v>1025</v>
          </cell>
          <cell r="K25">
            <v>12445.316666666668</v>
          </cell>
          <cell r="L25">
            <v>746719</v>
          </cell>
          <cell r="M25">
            <v>0</v>
          </cell>
          <cell r="N25">
            <v>0</v>
          </cell>
          <cell r="O25">
            <v>6387.1</v>
          </cell>
          <cell r="P25">
            <v>383226</v>
          </cell>
        </row>
        <row r="27">
          <cell r="A27" t="str">
            <v xml:space="preserve">  I.</v>
          </cell>
          <cell r="B27" t="str">
            <v>APS SYSTEM</v>
          </cell>
          <cell r="C27">
            <v>60</v>
          </cell>
          <cell r="D27" t="str">
            <v>SET</v>
          </cell>
          <cell r="E27">
            <v>260365.88333333333</v>
          </cell>
          <cell r="F27">
            <v>15621953</v>
          </cell>
          <cell r="H27">
            <v>0</v>
          </cell>
          <cell r="I27">
            <v>227.13333333333333</v>
          </cell>
          <cell r="J27">
            <v>13628</v>
          </cell>
          <cell r="K27">
            <v>260365.88333333333</v>
          </cell>
          <cell r="L27">
            <v>15621953</v>
          </cell>
          <cell r="M27">
            <v>0</v>
          </cell>
          <cell r="N27">
            <v>0</v>
          </cell>
          <cell r="O27">
            <v>63605.433333333334</v>
          </cell>
          <cell r="P27">
            <v>3816326</v>
          </cell>
        </row>
        <row r="29">
          <cell r="A29" t="str">
            <v xml:space="preserve">  J.</v>
          </cell>
          <cell r="B29" t="str">
            <v>U/G CONDUIT BANK</v>
          </cell>
          <cell r="C29">
            <v>2850</v>
          </cell>
          <cell r="D29" t="str">
            <v>M3</v>
          </cell>
          <cell r="E29">
            <v>2070.4561403508774</v>
          </cell>
          <cell r="F29">
            <v>5900800</v>
          </cell>
          <cell r="H29">
            <v>0</v>
          </cell>
          <cell r="I29">
            <v>9.5898245614035087</v>
          </cell>
          <cell r="J29">
            <v>27331</v>
          </cell>
          <cell r="K29">
            <v>2070.4561403508774</v>
          </cell>
          <cell r="L29">
            <v>5900800</v>
          </cell>
          <cell r="M29">
            <v>0</v>
          </cell>
          <cell r="N29">
            <v>0</v>
          </cell>
          <cell r="O29">
            <v>7703.0175438596489</v>
          </cell>
          <cell r="P29">
            <v>21953600</v>
          </cell>
        </row>
        <row r="32">
          <cell r="B32" t="str">
            <v>TOTAL (ALT-1)</v>
          </cell>
          <cell r="F32">
            <v>197890079</v>
          </cell>
          <cell r="H32">
            <v>0</v>
          </cell>
          <cell r="J32">
            <v>109667</v>
          </cell>
          <cell r="L32">
            <v>197890079</v>
          </cell>
          <cell r="N32">
            <v>0</v>
          </cell>
          <cell r="P32">
            <v>48005061</v>
          </cell>
          <cell r="Q32">
            <v>109667</v>
          </cell>
        </row>
        <row r="33">
          <cell r="Q33">
            <v>0</v>
          </cell>
        </row>
        <row r="34">
          <cell r="A34" t="str">
            <v>OTHER</v>
          </cell>
          <cell r="B34" t="str">
            <v xml:space="preserve"> CATHODIC PROTECTION SYSTEM  FOR TRUNK LINE</v>
          </cell>
          <cell r="C34">
            <v>1</v>
          </cell>
          <cell r="D34" t="str">
            <v>LOT</v>
          </cell>
          <cell r="F34">
            <v>4357694</v>
          </cell>
          <cell r="J34">
            <v>6089</v>
          </cell>
          <cell r="L34">
            <v>4357694</v>
          </cell>
          <cell r="P34">
            <v>2372268</v>
          </cell>
          <cell r="Q34">
            <v>6089</v>
          </cell>
        </row>
        <row r="36">
          <cell r="B36" t="str">
            <v xml:space="preserve">MATERIAL PRICE 造價分析 </v>
          </cell>
        </row>
        <row r="37">
          <cell r="B37" t="str">
            <v xml:space="preserve">CAPACITOR </v>
          </cell>
          <cell r="D37" t="str">
            <v>KVA</v>
          </cell>
        </row>
        <row r="38">
          <cell r="B38" t="str">
            <v>CABLE &amp; WIRE FOR POWER SYSTEM</v>
          </cell>
          <cell r="C38">
            <v>130730</v>
          </cell>
          <cell r="D38" t="str">
            <v>M</v>
          </cell>
        </row>
        <row r="39">
          <cell r="B39" t="str">
            <v>LIGHTING FIXTURE</v>
          </cell>
          <cell r="C39">
            <v>508</v>
          </cell>
          <cell r="D39" t="str">
            <v>SET</v>
          </cell>
        </row>
        <row r="41">
          <cell r="B41" t="str">
            <v>LABOR PRICE 造價分析</v>
          </cell>
        </row>
        <row r="42">
          <cell r="B42" t="str">
            <v xml:space="preserve">CAPACITOR </v>
          </cell>
          <cell r="C42">
            <v>0</v>
          </cell>
          <cell r="D42" t="str">
            <v>KVA</v>
          </cell>
        </row>
        <row r="43">
          <cell r="B43" t="str">
            <v>CABLE &amp; WIRE FOR POWER SYSTEM</v>
          </cell>
          <cell r="C43">
            <v>130730</v>
          </cell>
          <cell r="D43" t="str">
            <v>M</v>
          </cell>
          <cell r="I43">
            <v>0.73359596114128356</v>
          </cell>
          <cell r="J43">
            <v>95903</v>
          </cell>
        </row>
        <row r="44">
          <cell r="B44" t="str">
            <v>LIGHTING FIXTURE</v>
          </cell>
          <cell r="C44">
            <v>508</v>
          </cell>
          <cell r="D44" t="str">
            <v>SET</v>
          </cell>
        </row>
        <row r="46">
          <cell r="A46" t="str">
            <v>ALT-2</v>
          </cell>
          <cell r="C46" t="str">
            <v xml:space="preserve"> </v>
          </cell>
          <cell r="D46" t="str">
            <v xml:space="preserve"> </v>
          </cell>
          <cell r="F46">
            <v>0</v>
          </cell>
          <cell r="H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I53">
            <v>-2.46</v>
          </cell>
          <cell r="J53">
            <v>-2</v>
          </cell>
          <cell r="K53">
            <v>-709</v>
          </cell>
          <cell r="L53">
            <v>-709</v>
          </cell>
          <cell r="M53">
            <v>0</v>
          </cell>
          <cell r="N53">
            <v>0</v>
          </cell>
          <cell r="O53">
            <v>-689</v>
          </cell>
          <cell r="P53">
            <v>-689</v>
          </cell>
        </row>
        <row r="54">
          <cell r="B54" t="str">
            <v>SUB-TOTAL : (ALT-1)</v>
          </cell>
          <cell r="F54">
            <v>-539149</v>
          </cell>
          <cell r="H54">
            <v>0</v>
          </cell>
          <cell r="J54">
            <v>-221</v>
          </cell>
          <cell r="K54">
            <v>0</v>
          </cell>
          <cell r="L54">
            <v>-539149</v>
          </cell>
          <cell r="M54">
            <v>0</v>
          </cell>
          <cell r="N54">
            <v>0</v>
          </cell>
          <cell r="O54">
            <v>0</v>
          </cell>
          <cell r="P54">
            <v>-61804</v>
          </cell>
          <cell r="Q54">
            <v>-221</v>
          </cell>
        </row>
        <row r="56">
          <cell r="A56" t="str">
            <v>ALT-3</v>
          </cell>
        </row>
        <row r="57">
          <cell r="A57">
            <v>1</v>
          </cell>
          <cell r="B57" t="str">
            <v xml:space="preserve"> AUTO-TRANSFORMER FOR 6.9KV 8500KW MOTOR STARTER , </v>
          </cell>
          <cell r="C57">
            <v>1</v>
          </cell>
          <cell r="D57" t="str">
            <v>SET</v>
          </cell>
          <cell r="E57">
            <v>484000</v>
          </cell>
          <cell r="F57">
            <v>484000</v>
          </cell>
          <cell r="H57">
            <v>0</v>
          </cell>
          <cell r="I57">
            <v>20</v>
          </cell>
          <cell r="J57">
            <v>20</v>
          </cell>
          <cell r="K57">
            <v>484000</v>
          </cell>
          <cell r="L57">
            <v>484000</v>
          </cell>
          <cell r="M57">
            <v>0</v>
          </cell>
          <cell r="N57">
            <v>0</v>
          </cell>
          <cell r="O57">
            <v>5600</v>
          </cell>
          <cell r="P57">
            <v>5600</v>
          </cell>
        </row>
        <row r="58">
          <cell r="B58" t="str">
            <v xml:space="preserve"> TAP 80% , STARTING TIME 60 Sec. (MOTOR PF=0.7 , EFF=0.9)</v>
          </cell>
          <cell r="F58">
            <v>0</v>
          </cell>
          <cell r="H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I77">
            <v>32.85</v>
          </cell>
          <cell r="J77">
            <v>33</v>
          </cell>
          <cell r="K77">
            <v>31995</v>
          </cell>
          <cell r="L77">
            <v>31995</v>
          </cell>
          <cell r="M77">
            <v>0</v>
          </cell>
          <cell r="N77">
            <v>0</v>
          </cell>
          <cell r="O77">
            <v>9198</v>
          </cell>
          <cell r="P77">
            <v>9198</v>
          </cell>
        </row>
        <row r="78">
          <cell r="B78" t="str">
            <v>SUB-TOTAL : (ALT-2)</v>
          </cell>
          <cell r="F78">
            <v>7206503</v>
          </cell>
          <cell r="H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xml:space="preserve"> </v>
          </cell>
          <cell r="D82" t="str">
            <v xml:space="preserve"> </v>
          </cell>
          <cell r="F82">
            <v>0</v>
          </cell>
          <cell r="H82">
            <v>0</v>
          </cell>
          <cell r="J82">
            <v>0</v>
          </cell>
          <cell r="K82">
            <v>0</v>
          </cell>
          <cell r="L82">
            <v>0</v>
          </cell>
          <cell r="M82">
            <v>0</v>
          </cell>
          <cell r="N82">
            <v>0</v>
          </cell>
          <cell r="O82">
            <v>0</v>
          </cell>
          <cell r="P82">
            <v>0</v>
          </cell>
        </row>
        <row r="83">
          <cell r="F83">
            <v>0</v>
          </cell>
          <cell r="H83">
            <v>0</v>
          </cell>
          <cell r="J83">
            <v>0</v>
          </cell>
          <cell r="K83">
            <v>0</v>
          </cell>
          <cell r="L83">
            <v>0</v>
          </cell>
          <cell r="M83">
            <v>0</v>
          </cell>
          <cell r="N83">
            <v>0</v>
          </cell>
          <cell r="O83">
            <v>0</v>
          </cell>
          <cell r="P83">
            <v>0</v>
          </cell>
        </row>
        <row r="84">
          <cell r="A84" t="str">
            <v>*</v>
          </cell>
          <cell r="B84" t="str">
            <v>DWG. NO. XK11A-0000-01</v>
          </cell>
          <cell r="F84">
            <v>0</v>
          </cell>
          <cell r="H84">
            <v>0</v>
          </cell>
          <cell r="J84">
            <v>0</v>
          </cell>
          <cell r="K84">
            <v>0</v>
          </cell>
          <cell r="L84">
            <v>0</v>
          </cell>
          <cell r="M84">
            <v>0</v>
          </cell>
          <cell r="N84">
            <v>0</v>
          </cell>
          <cell r="O84">
            <v>0</v>
          </cell>
          <cell r="P84">
            <v>0</v>
          </cell>
        </row>
        <row r="85">
          <cell r="A85" t="str">
            <v>A.1</v>
          </cell>
          <cell r="B85" t="str">
            <v>161KV SWITCHGEAR AREA</v>
          </cell>
          <cell r="F85">
            <v>0</v>
          </cell>
          <cell r="H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H91">
            <v>0</v>
          </cell>
          <cell r="I91">
            <v>80</v>
          </cell>
          <cell r="J91">
            <v>160</v>
          </cell>
          <cell r="K91">
            <v>840000</v>
          </cell>
          <cell r="L91">
            <v>1680000</v>
          </cell>
          <cell r="M91">
            <v>0</v>
          </cell>
          <cell r="N91">
            <v>0</v>
          </cell>
          <cell r="O91">
            <v>22400</v>
          </cell>
          <cell r="P91">
            <v>44800</v>
          </cell>
        </row>
        <row r="92">
          <cell r="B92" t="str">
            <v>SUB-TOTAL (A.1)</v>
          </cell>
          <cell r="F92">
            <v>79627100</v>
          </cell>
          <cell r="J92">
            <v>7864</v>
          </cell>
          <cell r="L92">
            <v>79627100</v>
          </cell>
          <cell r="P92">
            <v>3085790</v>
          </cell>
        </row>
        <row r="93">
          <cell r="F93">
            <v>0</v>
          </cell>
          <cell r="H93">
            <v>0</v>
          </cell>
          <cell r="J93">
            <v>0</v>
          </cell>
          <cell r="K93">
            <v>0</v>
          </cell>
          <cell r="L93">
            <v>0</v>
          </cell>
          <cell r="M93">
            <v>0</v>
          </cell>
          <cell r="N93">
            <v>0</v>
          </cell>
          <cell r="O93">
            <v>0</v>
          </cell>
          <cell r="P93">
            <v>0</v>
          </cell>
        </row>
        <row r="94">
          <cell r="A94" t="str">
            <v>*</v>
          </cell>
          <cell r="B94" t="str">
            <v>DWG. NO. XK11A-0000-02, 03 , 04</v>
          </cell>
          <cell r="F94">
            <v>0</v>
          </cell>
          <cell r="H94">
            <v>0</v>
          </cell>
          <cell r="J94">
            <v>0</v>
          </cell>
          <cell r="K94">
            <v>0</v>
          </cell>
          <cell r="L94">
            <v>0</v>
          </cell>
          <cell r="M94">
            <v>0</v>
          </cell>
          <cell r="N94">
            <v>0</v>
          </cell>
          <cell r="O94">
            <v>0</v>
          </cell>
          <cell r="P94">
            <v>0</v>
          </cell>
        </row>
        <row r="95">
          <cell r="A95" t="str">
            <v xml:space="preserve">   A.2</v>
          </cell>
          <cell r="B95" t="str">
            <v>MAIN SUBSTATION (公共設施)</v>
          </cell>
          <cell r="H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H102">
            <v>0</v>
          </cell>
          <cell r="I102">
            <v>15</v>
          </cell>
          <cell r="J102">
            <v>105</v>
          </cell>
          <cell r="K102">
            <v>120000</v>
          </cell>
          <cell r="L102">
            <v>840000</v>
          </cell>
          <cell r="M102">
            <v>0</v>
          </cell>
          <cell r="N102">
            <v>0</v>
          </cell>
          <cell r="O102">
            <v>4200</v>
          </cell>
          <cell r="P102">
            <v>29400</v>
          </cell>
        </row>
        <row r="103">
          <cell r="B103" t="str">
            <v>SUB-TOTAL (A.2)</v>
          </cell>
          <cell r="F103">
            <v>12780000</v>
          </cell>
          <cell r="J103">
            <v>703</v>
          </cell>
          <cell r="L103">
            <v>12780000</v>
          </cell>
          <cell r="P103">
            <v>196840</v>
          </cell>
        </row>
        <row r="105">
          <cell r="A105" t="str">
            <v>*</v>
          </cell>
          <cell r="B105" t="str">
            <v>DWG. NO. XK11A-0000-05,06,07,08</v>
          </cell>
          <cell r="F105">
            <v>0</v>
          </cell>
          <cell r="H105">
            <v>0</v>
          </cell>
          <cell r="J105">
            <v>0</v>
          </cell>
          <cell r="K105">
            <v>0</v>
          </cell>
          <cell r="L105">
            <v>0</v>
          </cell>
          <cell r="M105">
            <v>0</v>
          </cell>
          <cell r="N105">
            <v>0</v>
          </cell>
          <cell r="O105">
            <v>0</v>
          </cell>
          <cell r="P105">
            <v>0</v>
          </cell>
        </row>
        <row r="106">
          <cell r="A106" t="str">
            <v xml:space="preserve">   A.3</v>
          </cell>
          <cell r="B106" t="str">
            <v>NO.1 SUBSTATION (場區)</v>
          </cell>
          <cell r="F106">
            <v>0</v>
          </cell>
          <cell r="H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H115">
            <v>0</v>
          </cell>
          <cell r="I115">
            <v>15</v>
          </cell>
          <cell r="J115">
            <v>45</v>
          </cell>
          <cell r="K115">
            <v>140000</v>
          </cell>
          <cell r="L115">
            <v>420000</v>
          </cell>
          <cell r="M115">
            <v>0</v>
          </cell>
          <cell r="N115">
            <v>0</v>
          </cell>
          <cell r="O115">
            <v>4200</v>
          </cell>
          <cell r="P115">
            <v>12600</v>
          </cell>
        </row>
        <row r="116">
          <cell r="B116" t="str">
            <v>SUB-TOTAL (A.3)</v>
          </cell>
          <cell r="F116">
            <v>22314000</v>
          </cell>
          <cell r="J116">
            <v>1302</v>
          </cell>
          <cell r="L116">
            <v>22314000</v>
          </cell>
          <cell r="P116">
            <v>364560</v>
          </cell>
        </row>
        <row r="117">
          <cell r="F117">
            <v>0</v>
          </cell>
          <cell r="H117">
            <v>0</v>
          </cell>
          <cell r="J117">
            <v>0</v>
          </cell>
          <cell r="K117">
            <v>0</v>
          </cell>
          <cell r="L117">
            <v>0</v>
          </cell>
          <cell r="M117">
            <v>0</v>
          </cell>
          <cell r="N117">
            <v>0</v>
          </cell>
          <cell r="O117">
            <v>0</v>
          </cell>
          <cell r="P117">
            <v>0</v>
          </cell>
        </row>
        <row r="118">
          <cell r="A118" t="str">
            <v>*</v>
          </cell>
          <cell r="B118" t="str">
            <v>DWG. NO. XK11A-0000-09,10</v>
          </cell>
          <cell r="F118">
            <v>0</v>
          </cell>
          <cell r="H118">
            <v>0</v>
          </cell>
          <cell r="J118">
            <v>0</v>
          </cell>
          <cell r="K118">
            <v>0</v>
          </cell>
          <cell r="L118">
            <v>0</v>
          </cell>
          <cell r="M118">
            <v>0</v>
          </cell>
          <cell r="N118">
            <v>0</v>
          </cell>
          <cell r="O118">
            <v>0</v>
          </cell>
          <cell r="P118">
            <v>0</v>
          </cell>
        </row>
        <row r="119">
          <cell r="A119" t="str">
            <v xml:space="preserve">   A.4</v>
          </cell>
          <cell r="B119" t="str">
            <v>NO.2 SUBSTATION (碼頭區)</v>
          </cell>
          <cell r="F119">
            <v>0</v>
          </cell>
          <cell r="H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H127">
            <v>0</v>
          </cell>
          <cell r="I127">
            <v>15</v>
          </cell>
          <cell r="J127">
            <v>105</v>
          </cell>
          <cell r="K127">
            <v>120000</v>
          </cell>
          <cell r="L127">
            <v>840000</v>
          </cell>
          <cell r="M127">
            <v>0</v>
          </cell>
          <cell r="N127">
            <v>0</v>
          </cell>
          <cell r="O127">
            <v>4200</v>
          </cell>
          <cell r="P127">
            <v>29400</v>
          </cell>
        </row>
        <row r="128">
          <cell r="B128" t="str">
            <v>SUB-TOTAL (A.4)</v>
          </cell>
          <cell r="F128">
            <v>12280000</v>
          </cell>
          <cell r="J128">
            <v>693</v>
          </cell>
          <cell r="L128">
            <v>12280000</v>
          </cell>
          <cell r="P128">
            <v>194040</v>
          </cell>
        </row>
        <row r="129">
          <cell r="F129">
            <v>0</v>
          </cell>
          <cell r="H129">
            <v>0</v>
          </cell>
          <cell r="J129">
            <v>0</v>
          </cell>
          <cell r="K129">
            <v>0</v>
          </cell>
          <cell r="L129">
            <v>0</v>
          </cell>
          <cell r="M129">
            <v>0</v>
          </cell>
          <cell r="N129">
            <v>0</v>
          </cell>
          <cell r="O129">
            <v>0</v>
          </cell>
          <cell r="P129">
            <v>0</v>
          </cell>
        </row>
        <row r="130">
          <cell r="A130" t="str">
            <v>A.5</v>
          </cell>
          <cell r="B130" t="str">
            <v xml:space="preserve"> DISEL STAND-BY GENERATOR 1250KW OUTPUT,</v>
          </cell>
          <cell r="C130">
            <v>1</v>
          </cell>
          <cell r="D130" t="str">
            <v>SET</v>
          </cell>
          <cell r="E130">
            <v>6250000</v>
          </cell>
          <cell r="F130">
            <v>6250000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F131">
            <v>0</v>
          </cell>
          <cell r="H131">
            <v>0</v>
          </cell>
          <cell r="J131">
            <v>0</v>
          </cell>
          <cell r="K131">
            <v>0</v>
          </cell>
          <cell r="L131">
            <v>0</v>
          </cell>
          <cell r="M131">
            <v>0</v>
          </cell>
          <cell r="N131">
            <v>0</v>
          </cell>
          <cell r="O131">
            <v>0</v>
          </cell>
          <cell r="P131">
            <v>0</v>
          </cell>
        </row>
        <row r="132">
          <cell r="F132">
            <v>0</v>
          </cell>
          <cell r="H132">
            <v>0</v>
          </cell>
          <cell r="J132">
            <v>0</v>
          </cell>
          <cell r="K132">
            <v>0</v>
          </cell>
          <cell r="L132">
            <v>0</v>
          </cell>
          <cell r="M132">
            <v>0</v>
          </cell>
          <cell r="N132">
            <v>0</v>
          </cell>
          <cell r="O132">
            <v>0</v>
          </cell>
          <cell r="P132">
            <v>0</v>
          </cell>
        </row>
        <row r="133">
          <cell r="A133" t="str">
            <v>A.6</v>
          </cell>
          <cell r="B133" t="str">
            <v>3 PHASE 480V-120V UPS</v>
          </cell>
          <cell r="F133">
            <v>0</v>
          </cell>
          <cell r="H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H135">
            <v>0</v>
          </cell>
          <cell r="I135">
            <v>50</v>
          </cell>
          <cell r="J135">
            <v>50</v>
          </cell>
          <cell r="K135">
            <v>300000</v>
          </cell>
          <cell r="L135">
            <v>300000</v>
          </cell>
          <cell r="M135">
            <v>0</v>
          </cell>
          <cell r="N135">
            <v>0</v>
          </cell>
          <cell r="O135">
            <v>14000</v>
          </cell>
          <cell r="P135">
            <v>14000</v>
          </cell>
        </row>
        <row r="136">
          <cell r="B136" t="str">
            <v>SUB-TOTAL (A.6)</v>
          </cell>
          <cell r="F136">
            <v>1550000</v>
          </cell>
          <cell r="J136">
            <v>238</v>
          </cell>
          <cell r="L136">
            <v>1550000</v>
          </cell>
          <cell r="P136">
            <v>66640</v>
          </cell>
        </row>
        <row r="138">
          <cell r="A138" t="str">
            <v>A.7</v>
          </cell>
          <cell r="B138" t="str">
            <v xml:space="preserve">  DC POWER SUPPLY       </v>
          </cell>
        </row>
        <row r="139">
          <cell r="A139" t="str">
            <v>A.7.1</v>
          </cell>
          <cell r="B139" t="str">
            <v xml:space="preserve"> 125VDC CHAGER, 50A,  W/ 60AH LEAD-CALCIUM BATTERY &amp; RACK</v>
          </cell>
          <cell r="C139">
            <v>1</v>
          </cell>
          <cell r="D139" t="str">
            <v>SET</v>
          </cell>
          <cell r="E139">
            <v>325000</v>
          </cell>
          <cell r="F139">
            <v>325000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H140">
            <v>0</v>
          </cell>
          <cell r="I140">
            <v>35</v>
          </cell>
          <cell r="J140">
            <v>70</v>
          </cell>
          <cell r="K140">
            <v>245000</v>
          </cell>
          <cell r="L140">
            <v>490000</v>
          </cell>
          <cell r="M140">
            <v>0</v>
          </cell>
          <cell r="N140">
            <v>0</v>
          </cell>
          <cell r="O140">
            <v>9800</v>
          </cell>
          <cell r="P140">
            <v>19600</v>
          </cell>
        </row>
        <row r="141">
          <cell r="B141" t="str">
            <v>SUB-TOTAL (A7)</v>
          </cell>
          <cell r="F141">
            <v>815000</v>
          </cell>
          <cell r="J141">
            <v>120</v>
          </cell>
          <cell r="L141">
            <v>815000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F145">
            <v>0</v>
          </cell>
          <cell r="H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H146">
            <v>0</v>
          </cell>
          <cell r="I146">
            <v>20</v>
          </cell>
          <cell r="J146">
            <v>120</v>
          </cell>
          <cell r="K146">
            <v>140000</v>
          </cell>
          <cell r="L146">
            <v>840000</v>
          </cell>
          <cell r="M146">
            <v>0</v>
          </cell>
          <cell r="N146">
            <v>0</v>
          </cell>
          <cell r="O146">
            <v>5600</v>
          </cell>
          <cell r="P146">
            <v>33600</v>
          </cell>
        </row>
        <row r="147">
          <cell r="B147" t="str">
            <v>PNL. NO. POWER PANEL.</v>
          </cell>
          <cell r="F147">
            <v>0</v>
          </cell>
          <cell r="H147">
            <v>0</v>
          </cell>
          <cell r="J147">
            <v>0</v>
          </cell>
          <cell r="K147">
            <v>0</v>
          </cell>
          <cell r="L147">
            <v>0</v>
          </cell>
          <cell r="M147">
            <v>0</v>
          </cell>
          <cell r="N147">
            <v>0</v>
          </cell>
          <cell r="O147">
            <v>0</v>
          </cell>
          <cell r="P147">
            <v>0</v>
          </cell>
        </row>
        <row r="148">
          <cell r="A148" t="str">
            <v>A.8.3</v>
          </cell>
          <cell r="B148" t="str">
            <v>DRY RTANSFORMER, WEATHER PROOF ENCLOSURE</v>
          </cell>
          <cell r="F148">
            <v>0</v>
          </cell>
          <cell r="H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F158">
            <v>0</v>
          </cell>
          <cell r="H158">
            <v>0</v>
          </cell>
          <cell r="J158">
            <v>0</v>
          </cell>
          <cell r="K158">
            <v>0</v>
          </cell>
          <cell r="L158">
            <v>0</v>
          </cell>
          <cell r="M158">
            <v>0</v>
          </cell>
          <cell r="N158">
            <v>0</v>
          </cell>
          <cell r="O158">
            <v>0</v>
          </cell>
          <cell r="P158">
            <v>0</v>
          </cell>
        </row>
        <row r="159">
          <cell r="B159" t="str">
            <v>MOSAIC PANEL SIZE 2000(W)x1000(H)MM., W/ LIGHT x60</v>
          </cell>
          <cell r="F159">
            <v>0</v>
          </cell>
          <cell r="H159">
            <v>0</v>
          </cell>
          <cell r="J159">
            <v>0</v>
          </cell>
          <cell r="K159">
            <v>0</v>
          </cell>
          <cell r="L159">
            <v>0</v>
          </cell>
          <cell r="M159">
            <v>0</v>
          </cell>
          <cell r="N159">
            <v>0</v>
          </cell>
          <cell r="O159">
            <v>0</v>
          </cell>
          <cell r="P159">
            <v>0</v>
          </cell>
        </row>
        <row r="160">
          <cell r="B160" t="str">
            <v>SUB-TOTAL (A.8)</v>
          </cell>
          <cell r="F160">
            <v>2996000</v>
          </cell>
          <cell r="J160">
            <v>677</v>
          </cell>
          <cell r="L160">
            <v>2996000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H162">
            <v>0</v>
          </cell>
          <cell r="I162">
            <v>1607</v>
          </cell>
          <cell r="J162">
            <v>1607</v>
          </cell>
          <cell r="K162" t="str">
            <v>M+L</v>
          </cell>
          <cell r="L162" t="str">
            <v>M+L</v>
          </cell>
          <cell r="M162">
            <v>0</v>
          </cell>
          <cell r="N162">
            <v>0</v>
          </cell>
          <cell r="O162">
            <v>1800000</v>
          </cell>
          <cell r="P162">
            <v>1800000</v>
          </cell>
        </row>
        <row r="163">
          <cell r="F163">
            <v>0</v>
          </cell>
          <cell r="H163">
            <v>0</v>
          </cell>
          <cell r="J163">
            <v>0</v>
          </cell>
          <cell r="K163">
            <v>0</v>
          </cell>
          <cell r="L163">
            <v>0</v>
          </cell>
          <cell r="M163">
            <v>0</v>
          </cell>
          <cell r="N163">
            <v>0</v>
          </cell>
          <cell r="O163">
            <v>0</v>
          </cell>
          <cell r="P163">
            <v>0</v>
          </cell>
        </row>
        <row r="164">
          <cell r="B164" t="str">
            <v>SUB-TOTAL : (A)</v>
          </cell>
          <cell r="F164">
            <v>138612100</v>
          </cell>
          <cell r="H164">
            <v>0</v>
          </cell>
          <cell r="J164">
            <v>13764</v>
          </cell>
          <cell r="K164">
            <v>0</v>
          </cell>
          <cell r="L164">
            <v>138612100</v>
          </cell>
          <cell r="M164">
            <v>0</v>
          </cell>
          <cell r="N164">
            <v>0</v>
          </cell>
          <cell r="O164">
            <v>0</v>
          </cell>
          <cell r="P164">
            <v>6155030</v>
          </cell>
        </row>
        <row r="167">
          <cell r="F167">
            <v>0</v>
          </cell>
          <cell r="H167">
            <v>0</v>
          </cell>
          <cell r="J167">
            <v>0</v>
          </cell>
          <cell r="K167">
            <v>0</v>
          </cell>
          <cell r="L167">
            <v>0</v>
          </cell>
          <cell r="M167">
            <v>0</v>
          </cell>
          <cell r="N167">
            <v>0</v>
          </cell>
          <cell r="O167">
            <v>0</v>
          </cell>
          <cell r="P167">
            <v>0</v>
          </cell>
        </row>
        <row r="168">
          <cell r="A168" t="str">
            <v>B</v>
          </cell>
          <cell r="B168" t="str">
            <v xml:space="preserve"> POWER DISTRIBUTION SYSTEM</v>
          </cell>
          <cell r="F168">
            <v>0</v>
          </cell>
          <cell r="H168">
            <v>0</v>
          </cell>
          <cell r="J168">
            <v>0</v>
          </cell>
          <cell r="K168">
            <v>0</v>
          </cell>
          <cell r="L168">
            <v>0</v>
          </cell>
          <cell r="M168">
            <v>0</v>
          </cell>
          <cell r="N168">
            <v>0</v>
          </cell>
          <cell r="O168">
            <v>0</v>
          </cell>
          <cell r="P168">
            <v>0</v>
          </cell>
        </row>
        <row r="169">
          <cell r="F169">
            <v>0</v>
          </cell>
          <cell r="H169">
            <v>0</v>
          </cell>
          <cell r="J169">
            <v>0</v>
          </cell>
          <cell r="K169">
            <v>0</v>
          </cell>
          <cell r="L169">
            <v>0</v>
          </cell>
          <cell r="M169">
            <v>0</v>
          </cell>
          <cell r="N169">
            <v>0</v>
          </cell>
          <cell r="O169">
            <v>0</v>
          </cell>
          <cell r="P169">
            <v>0</v>
          </cell>
        </row>
        <row r="170">
          <cell r="B170" t="str">
            <v xml:space="preserve"> 600V POWER CABLE, XLPE INSU. PVC JACKET</v>
          </cell>
          <cell r="F170">
            <v>0</v>
          </cell>
          <cell r="H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H183">
            <v>0</v>
          </cell>
          <cell r="I183">
            <v>0.32500000000000001</v>
          </cell>
          <cell r="J183">
            <v>98</v>
          </cell>
          <cell r="K183">
            <v>232</v>
          </cell>
          <cell r="L183">
            <v>69600</v>
          </cell>
          <cell r="M183">
            <v>0</v>
          </cell>
          <cell r="N183">
            <v>0</v>
          </cell>
          <cell r="O183">
            <v>91</v>
          </cell>
          <cell r="P183">
            <v>27300</v>
          </cell>
        </row>
        <row r="184">
          <cell r="E184">
            <v>0</v>
          </cell>
          <cell r="F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E185">
            <v>0</v>
          </cell>
          <cell r="F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H192">
            <v>0</v>
          </cell>
          <cell r="I192">
            <v>0.16</v>
          </cell>
          <cell r="J192">
            <v>48</v>
          </cell>
          <cell r="K192">
            <v>83</v>
          </cell>
          <cell r="L192">
            <v>24900</v>
          </cell>
          <cell r="M192">
            <v>0</v>
          </cell>
          <cell r="N192">
            <v>0</v>
          </cell>
          <cell r="O192">
            <v>45</v>
          </cell>
          <cell r="P192">
            <v>13500</v>
          </cell>
        </row>
        <row r="193">
          <cell r="E193">
            <v>0</v>
          </cell>
          <cell r="F193">
            <v>0</v>
          </cell>
          <cell r="H193">
            <v>0</v>
          </cell>
          <cell r="I193">
            <v>0</v>
          </cell>
          <cell r="J193">
            <v>0</v>
          </cell>
          <cell r="K193">
            <v>0</v>
          </cell>
          <cell r="L193">
            <v>0</v>
          </cell>
          <cell r="M193">
            <v>0</v>
          </cell>
          <cell r="N193">
            <v>0</v>
          </cell>
          <cell r="O193">
            <v>0</v>
          </cell>
          <cell r="P193">
            <v>0</v>
          </cell>
        </row>
        <row r="194">
          <cell r="B194" t="str">
            <v>8KV POWER CABLE, XLPE INSU. PVC JACKET</v>
          </cell>
          <cell r="E194">
            <v>0</v>
          </cell>
          <cell r="F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H199">
            <v>0</v>
          </cell>
          <cell r="I199">
            <v>0.27400000000000002</v>
          </cell>
          <cell r="J199">
            <v>4795</v>
          </cell>
          <cell r="K199">
            <v>306</v>
          </cell>
          <cell r="L199">
            <v>5355000</v>
          </cell>
          <cell r="M199">
            <v>0</v>
          </cell>
          <cell r="N199">
            <v>0</v>
          </cell>
          <cell r="O199">
            <v>77</v>
          </cell>
          <cell r="P199">
            <v>1347500</v>
          </cell>
        </row>
        <row r="200">
          <cell r="F200">
            <v>0</v>
          </cell>
          <cell r="H200">
            <v>0</v>
          </cell>
          <cell r="J200">
            <v>0</v>
          </cell>
          <cell r="K200">
            <v>0</v>
          </cell>
          <cell r="L200">
            <v>0</v>
          </cell>
          <cell r="M200">
            <v>0</v>
          </cell>
          <cell r="N200">
            <v>0</v>
          </cell>
          <cell r="O200">
            <v>0</v>
          </cell>
          <cell r="P200">
            <v>0</v>
          </cell>
        </row>
        <row r="201">
          <cell r="B201" t="str">
            <v>8KV TERMINATION KIT, HEAT SHRINKABLE TYPE</v>
          </cell>
          <cell r="F201">
            <v>0</v>
          </cell>
          <cell r="H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H206">
            <v>0</v>
          </cell>
          <cell r="I206">
            <v>4.5</v>
          </cell>
          <cell r="J206">
            <v>180</v>
          </cell>
          <cell r="K206">
            <v>1585</v>
          </cell>
          <cell r="L206">
            <v>63400</v>
          </cell>
          <cell r="M206">
            <v>0</v>
          </cell>
          <cell r="N206">
            <v>0</v>
          </cell>
          <cell r="O206">
            <v>1260</v>
          </cell>
          <cell r="P206">
            <v>50400</v>
          </cell>
        </row>
        <row r="207">
          <cell r="F207">
            <v>0</v>
          </cell>
          <cell r="H207">
            <v>0</v>
          </cell>
          <cell r="J207">
            <v>0</v>
          </cell>
          <cell r="K207">
            <v>0</v>
          </cell>
          <cell r="L207">
            <v>0</v>
          </cell>
          <cell r="M207">
            <v>0</v>
          </cell>
          <cell r="N207">
            <v>0</v>
          </cell>
          <cell r="O207">
            <v>0</v>
          </cell>
          <cell r="P207">
            <v>0</v>
          </cell>
        </row>
        <row r="208">
          <cell r="B208" t="str">
            <v xml:space="preserve"> RSG CONDUIT WITH COUPLING, THICK WALL</v>
          </cell>
          <cell r="F208">
            <v>0</v>
          </cell>
          <cell r="H208">
            <v>0</v>
          </cell>
          <cell r="J208">
            <v>0</v>
          </cell>
          <cell r="K208">
            <v>0</v>
          </cell>
          <cell r="L208">
            <v>0</v>
          </cell>
          <cell r="M208">
            <v>0</v>
          </cell>
          <cell r="N208">
            <v>0</v>
          </cell>
          <cell r="O208">
            <v>0</v>
          </cell>
          <cell r="P208">
            <v>0</v>
          </cell>
        </row>
        <row r="209">
          <cell r="B209" t="str">
            <v xml:space="preserve"> (ANSI C80.1 NPT THREADED)</v>
          </cell>
          <cell r="F209">
            <v>0</v>
          </cell>
          <cell r="H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H214">
            <v>0</v>
          </cell>
          <cell r="J214">
            <v>0</v>
          </cell>
          <cell r="K214">
            <v>0</v>
          </cell>
          <cell r="L214">
            <v>0</v>
          </cell>
          <cell r="M214">
            <v>0</v>
          </cell>
          <cell r="N214">
            <v>0</v>
          </cell>
          <cell r="O214">
            <v>0</v>
          </cell>
          <cell r="P214">
            <v>0</v>
          </cell>
        </row>
        <row r="215">
          <cell r="B215" t="str">
            <v xml:space="preserve"> FLEXIBLE CONDUIT, LIQUID-TIGHT, UA TYPE</v>
          </cell>
          <cell r="F215">
            <v>0</v>
          </cell>
          <cell r="H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H218">
            <v>0</v>
          </cell>
          <cell r="I218">
            <v>2.08</v>
          </cell>
          <cell r="J218">
            <v>42</v>
          </cell>
          <cell r="K218">
            <v>1307</v>
          </cell>
          <cell r="L218">
            <v>26140</v>
          </cell>
          <cell r="M218">
            <v>0</v>
          </cell>
          <cell r="N218">
            <v>0</v>
          </cell>
          <cell r="O218">
            <v>582</v>
          </cell>
          <cell r="P218">
            <v>11640</v>
          </cell>
        </row>
        <row r="219">
          <cell r="F219">
            <v>0</v>
          </cell>
          <cell r="H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F221">
            <v>0</v>
          </cell>
          <cell r="H221">
            <v>0</v>
          </cell>
          <cell r="J221">
            <v>0</v>
          </cell>
          <cell r="K221">
            <v>0</v>
          </cell>
          <cell r="L221">
            <v>0</v>
          </cell>
          <cell r="M221">
            <v>0</v>
          </cell>
          <cell r="N221">
            <v>0</v>
          </cell>
          <cell r="O221">
            <v>0</v>
          </cell>
          <cell r="P221">
            <v>0</v>
          </cell>
        </row>
        <row r="222">
          <cell r="F222">
            <v>0</v>
          </cell>
          <cell r="H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H223">
            <v>0</v>
          </cell>
          <cell r="I223">
            <v>0.15</v>
          </cell>
          <cell r="J223">
            <v>165</v>
          </cell>
          <cell r="K223">
            <v>20</v>
          </cell>
          <cell r="L223">
            <v>22000</v>
          </cell>
          <cell r="M223">
            <v>0</v>
          </cell>
          <cell r="N223">
            <v>0</v>
          </cell>
          <cell r="O223">
            <v>42</v>
          </cell>
          <cell r="P223">
            <v>46200</v>
          </cell>
        </row>
        <row r="224">
          <cell r="F224">
            <v>0</v>
          </cell>
          <cell r="H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F226">
            <v>0</v>
          </cell>
          <cell r="H226">
            <v>0</v>
          </cell>
          <cell r="J226">
            <v>0</v>
          </cell>
          <cell r="K226">
            <v>0</v>
          </cell>
          <cell r="L226">
            <v>0</v>
          </cell>
          <cell r="M226">
            <v>0</v>
          </cell>
          <cell r="N226">
            <v>0</v>
          </cell>
          <cell r="O226">
            <v>0</v>
          </cell>
          <cell r="P226">
            <v>0</v>
          </cell>
        </row>
        <row r="227">
          <cell r="F227">
            <v>0</v>
          </cell>
          <cell r="H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F229">
            <v>0</v>
          </cell>
          <cell r="H229">
            <v>0</v>
          </cell>
          <cell r="J229">
            <v>0</v>
          </cell>
          <cell r="K229">
            <v>0</v>
          </cell>
          <cell r="L229">
            <v>0</v>
          </cell>
          <cell r="M229">
            <v>0</v>
          </cell>
          <cell r="N229">
            <v>0</v>
          </cell>
          <cell r="O229">
            <v>0</v>
          </cell>
          <cell r="P229">
            <v>0</v>
          </cell>
        </row>
        <row r="230">
          <cell r="F230">
            <v>0</v>
          </cell>
          <cell r="H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F232">
            <v>0</v>
          </cell>
          <cell r="H232">
            <v>0</v>
          </cell>
          <cell r="J232">
            <v>0</v>
          </cell>
          <cell r="K232">
            <v>0</v>
          </cell>
          <cell r="L232">
            <v>0</v>
          </cell>
          <cell r="M232">
            <v>0</v>
          </cell>
          <cell r="N232">
            <v>0</v>
          </cell>
          <cell r="O232">
            <v>0</v>
          </cell>
          <cell r="P232">
            <v>0</v>
          </cell>
        </row>
        <row r="233">
          <cell r="F233">
            <v>0</v>
          </cell>
          <cell r="H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F235">
            <v>0</v>
          </cell>
          <cell r="H235">
            <v>0</v>
          </cell>
          <cell r="J235">
            <v>0</v>
          </cell>
          <cell r="K235">
            <v>0</v>
          </cell>
          <cell r="L235">
            <v>0</v>
          </cell>
          <cell r="M235">
            <v>0</v>
          </cell>
          <cell r="N235">
            <v>0</v>
          </cell>
          <cell r="O235">
            <v>0</v>
          </cell>
          <cell r="P235">
            <v>0</v>
          </cell>
        </row>
        <row r="236">
          <cell r="F236">
            <v>0</v>
          </cell>
          <cell r="H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H237">
            <v>0</v>
          </cell>
          <cell r="J237">
            <v>0</v>
          </cell>
          <cell r="K237">
            <v>1000</v>
          </cell>
          <cell r="L237">
            <v>52000</v>
          </cell>
          <cell r="M237">
            <v>0</v>
          </cell>
          <cell r="N237">
            <v>0</v>
          </cell>
          <cell r="O237">
            <v>0</v>
          </cell>
          <cell r="P237">
            <v>0</v>
          </cell>
        </row>
        <row r="238">
          <cell r="F238">
            <v>0</v>
          </cell>
          <cell r="H238">
            <v>0</v>
          </cell>
          <cell r="J238">
            <v>0</v>
          </cell>
          <cell r="K238">
            <v>0</v>
          </cell>
          <cell r="L238">
            <v>0</v>
          </cell>
          <cell r="M238">
            <v>0</v>
          </cell>
          <cell r="N238">
            <v>0</v>
          </cell>
          <cell r="O238">
            <v>0</v>
          </cell>
          <cell r="P238">
            <v>0</v>
          </cell>
        </row>
        <row r="239">
          <cell r="B239" t="str">
            <v xml:space="preserve"> CABLE TRAY, LADDER TYPE H.D. GALV. STEEL</v>
          </cell>
          <cell r="F239">
            <v>0</v>
          </cell>
          <cell r="H239">
            <v>0</v>
          </cell>
          <cell r="J239">
            <v>0</v>
          </cell>
          <cell r="K239">
            <v>0</v>
          </cell>
          <cell r="L239">
            <v>0</v>
          </cell>
          <cell r="M239">
            <v>0</v>
          </cell>
          <cell r="N239">
            <v>0</v>
          </cell>
          <cell r="O239">
            <v>0</v>
          </cell>
          <cell r="P239">
            <v>0</v>
          </cell>
        </row>
        <row r="240">
          <cell r="B240" t="str">
            <v xml:space="preserve"> W/ ANODIC TREATMENT &amp; EXPOSY COATING(50u)</v>
          </cell>
          <cell r="F240">
            <v>0</v>
          </cell>
          <cell r="H240">
            <v>0</v>
          </cell>
          <cell r="J240">
            <v>0</v>
          </cell>
          <cell r="K240">
            <v>0</v>
          </cell>
          <cell r="L240">
            <v>0</v>
          </cell>
          <cell r="M240">
            <v>0</v>
          </cell>
          <cell r="N240">
            <v>0</v>
          </cell>
          <cell r="O240">
            <v>0</v>
          </cell>
          <cell r="P240">
            <v>0</v>
          </cell>
        </row>
        <row r="241">
          <cell r="B241" t="str">
            <v xml:space="preserve"> STRAIGHT SECTION, </v>
          </cell>
          <cell r="F241">
            <v>0</v>
          </cell>
          <cell r="H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H244">
            <v>0</v>
          </cell>
          <cell r="I244">
            <v>1</v>
          </cell>
          <cell r="J244">
            <v>160</v>
          </cell>
          <cell r="K244">
            <v>450</v>
          </cell>
          <cell r="L244">
            <v>72000</v>
          </cell>
          <cell r="M244">
            <v>0</v>
          </cell>
          <cell r="N244">
            <v>0</v>
          </cell>
          <cell r="O244">
            <v>280</v>
          </cell>
          <cell r="P244">
            <v>44800</v>
          </cell>
        </row>
        <row r="245">
          <cell r="F245">
            <v>0</v>
          </cell>
          <cell r="H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F247">
            <v>0</v>
          </cell>
          <cell r="H247">
            <v>0</v>
          </cell>
          <cell r="J247">
            <v>0</v>
          </cell>
          <cell r="K247">
            <v>0</v>
          </cell>
          <cell r="L247">
            <v>0</v>
          </cell>
          <cell r="M247">
            <v>0</v>
          </cell>
          <cell r="N247">
            <v>0</v>
          </cell>
          <cell r="O247">
            <v>0</v>
          </cell>
          <cell r="P247">
            <v>0</v>
          </cell>
        </row>
        <row r="248">
          <cell r="B248" t="str">
            <v xml:space="preserve"> STRAIGHT SECTION, 600 mm WIDE</v>
          </cell>
          <cell r="F248">
            <v>0</v>
          </cell>
          <cell r="H248">
            <v>0</v>
          </cell>
          <cell r="J248">
            <v>0</v>
          </cell>
          <cell r="K248">
            <v>0</v>
          </cell>
          <cell r="L248">
            <v>0</v>
          </cell>
          <cell r="M248">
            <v>0</v>
          </cell>
          <cell r="N248">
            <v>0</v>
          </cell>
          <cell r="O248">
            <v>0</v>
          </cell>
          <cell r="P248">
            <v>0</v>
          </cell>
        </row>
        <row r="249">
          <cell r="F249">
            <v>0</v>
          </cell>
          <cell r="H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H250">
            <v>0</v>
          </cell>
          <cell r="I250">
            <v>113.39999999999999</v>
          </cell>
          <cell r="J250">
            <v>113</v>
          </cell>
          <cell r="K250">
            <v>174320</v>
          </cell>
          <cell r="L250">
            <v>174320</v>
          </cell>
          <cell r="M250">
            <v>0</v>
          </cell>
          <cell r="N250">
            <v>0</v>
          </cell>
          <cell r="O250">
            <v>31752</v>
          </cell>
          <cell r="P250">
            <v>31752</v>
          </cell>
        </row>
        <row r="251">
          <cell r="F251">
            <v>0</v>
          </cell>
          <cell r="H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H252">
            <v>0</v>
          </cell>
          <cell r="I252">
            <v>0.15</v>
          </cell>
          <cell r="J252">
            <v>593</v>
          </cell>
          <cell r="K252">
            <v>20</v>
          </cell>
          <cell r="L252">
            <v>79000</v>
          </cell>
          <cell r="M252">
            <v>0</v>
          </cell>
          <cell r="N252">
            <v>0</v>
          </cell>
          <cell r="O252">
            <v>42</v>
          </cell>
          <cell r="P252">
            <v>165900</v>
          </cell>
        </row>
        <row r="253">
          <cell r="F253">
            <v>0</v>
          </cell>
          <cell r="H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F255">
            <v>0</v>
          </cell>
          <cell r="H255">
            <v>0</v>
          </cell>
          <cell r="J255">
            <v>0</v>
          </cell>
          <cell r="K255">
            <v>0</v>
          </cell>
          <cell r="L255">
            <v>0</v>
          </cell>
          <cell r="M255">
            <v>0</v>
          </cell>
          <cell r="N255">
            <v>0</v>
          </cell>
          <cell r="O255">
            <v>0</v>
          </cell>
          <cell r="P255">
            <v>0</v>
          </cell>
        </row>
        <row r="256">
          <cell r="B256" t="str">
            <v xml:space="preserve"> 3000(L)x1600(D)x2200(H)MM., W/ DOORS</v>
          </cell>
          <cell r="F256">
            <v>0</v>
          </cell>
          <cell r="H256">
            <v>0</v>
          </cell>
          <cell r="J256">
            <v>0</v>
          </cell>
          <cell r="K256">
            <v>0</v>
          </cell>
          <cell r="L256">
            <v>0</v>
          </cell>
          <cell r="M256">
            <v>0</v>
          </cell>
          <cell r="N256">
            <v>0</v>
          </cell>
          <cell r="O256">
            <v>0</v>
          </cell>
          <cell r="P256">
            <v>0</v>
          </cell>
        </row>
        <row r="257">
          <cell r="F257">
            <v>0</v>
          </cell>
          <cell r="H257">
            <v>0</v>
          </cell>
          <cell r="J257">
            <v>0</v>
          </cell>
          <cell r="K257">
            <v>0</v>
          </cell>
          <cell r="L257">
            <v>0</v>
          </cell>
          <cell r="M257">
            <v>0</v>
          </cell>
          <cell r="N257">
            <v>0</v>
          </cell>
          <cell r="O257">
            <v>0</v>
          </cell>
          <cell r="P257">
            <v>0</v>
          </cell>
        </row>
        <row r="258">
          <cell r="A258">
            <v>52</v>
          </cell>
          <cell r="B258" t="str">
            <v xml:space="preserve">JUNCTION BOX, INDOOR TYPE, </v>
          </cell>
          <cell r="C258">
            <v>3</v>
          </cell>
          <cell r="D258" t="str">
            <v>SET</v>
          </cell>
          <cell r="E258">
            <v>16000</v>
          </cell>
          <cell r="F258">
            <v>48000</v>
          </cell>
          <cell r="H258">
            <v>0</v>
          </cell>
          <cell r="I258">
            <v>15</v>
          </cell>
          <cell r="J258">
            <v>45</v>
          </cell>
          <cell r="K258">
            <v>16000</v>
          </cell>
          <cell r="L258">
            <v>48000</v>
          </cell>
          <cell r="M258">
            <v>0</v>
          </cell>
          <cell r="N258">
            <v>0</v>
          </cell>
          <cell r="O258">
            <v>4200</v>
          </cell>
          <cell r="P258">
            <v>12600</v>
          </cell>
        </row>
        <row r="259">
          <cell r="B259" t="str">
            <v>W/ TB.(FOR 2.0MM. WIRE) X 200P</v>
          </cell>
          <cell r="F259">
            <v>0</v>
          </cell>
          <cell r="H259">
            <v>0</v>
          </cell>
          <cell r="J259">
            <v>0</v>
          </cell>
          <cell r="K259">
            <v>0</v>
          </cell>
          <cell r="L259">
            <v>0</v>
          </cell>
          <cell r="M259">
            <v>0</v>
          </cell>
          <cell r="N259">
            <v>0</v>
          </cell>
          <cell r="O259">
            <v>0</v>
          </cell>
          <cell r="P259">
            <v>0</v>
          </cell>
        </row>
        <row r="260">
          <cell r="F260">
            <v>0</v>
          </cell>
          <cell r="H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H261">
            <v>0</v>
          </cell>
          <cell r="I261">
            <v>963.71999999999991</v>
          </cell>
          <cell r="J261">
            <v>964</v>
          </cell>
          <cell r="K261">
            <v>677772</v>
          </cell>
          <cell r="L261">
            <v>677772</v>
          </cell>
          <cell r="M261">
            <v>0</v>
          </cell>
          <cell r="N261">
            <v>0</v>
          </cell>
          <cell r="O261">
            <v>269842</v>
          </cell>
          <cell r="P261">
            <v>269842</v>
          </cell>
        </row>
        <row r="262">
          <cell r="F262">
            <v>0</v>
          </cell>
          <cell r="H262">
            <v>0</v>
          </cell>
          <cell r="J262">
            <v>0</v>
          </cell>
          <cell r="K262">
            <v>0</v>
          </cell>
          <cell r="L262">
            <v>0</v>
          </cell>
          <cell r="M262">
            <v>0</v>
          </cell>
          <cell r="N262">
            <v>0</v>
          </cell>
          <cell r="O262">
            <v>0</v>
          </cell>
          <cell r="P262">
            <v>0</v>
          </cell>
        </row>
        <row r="263">
          <cell r="B263" t="str">
            <v>SUB-TOTAL : (B)</v>
          </cell>
          <cell r="F263">
            <v>23270172</v>
          </cell>
          <cell r="H263">
            <v>0</v>
          </cell>
          <cell r="J263">
            <v>33088</v>
          </cell>
          <cell r="K263">
            <v>0</v>
          </cell>
          <cell r="L263">
            <v>23270172</v>
          </cell>
          <cell r="M263">
            <v>0</v>
          </cell>
          <cell r="N263">
            <v>0</v>
          </cell>
          <cell r="O263">
            <v>0</v>
          </cell>
          <cell r="P263">
            <v>9262383</v>
          </cell>
        </row>
        <row r="264">
          <cell r="F264">
            <v>0</v>
          </cell>
          <cell r="H264">
            <v>0</v>
          </cell>
          <cell r="J264">
            <v>0</v>
          </cell>
          <cell r="K264">
            <v>0</v>
          </cell>
          <cell r="L264">
            <v>0</v>
          </cell>
          <cell r="M264">
            <v>0</v>
          </cell>
          <cell r="N264">
            <v>0</v>
          </cell>
          <cell r="O264">
            <v>0</v>
          </cell>
          <cell r="P264">
            <v>0</v>
          </cell>
        </row>
        <row r="265">
          <cell r="F265">
            <v>0</v>
          </cell>
          <cell r="H265">
            <v>0</v>
          </cell>
          <cell r="J265">
            <v>0</v>
          </cell>
          <cell r="K265">
            <v>0</v>
          </cell>
          <cell r="L265">
            <v>0</v>
          </cell>
          <cell r="M265">
            <v>0</v>
          </cell>
          <cell r="N265">
            <v>0</v>
          </cell>
          <cell r="O265">
            <v>0</v>
          </cell>
          <cell r="P265">
            <v>0</v>
          </cell>
        </row>
        <row r="266">
          <cell r="F266">
            <v>0</v>
          </cell>
          <cell r="H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F267">
            <v>0</v>
          </cell>
          <cell r="H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F269">
            <v>0</v>
          </cell>
          <cell r="H269">
            <v>0</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H270">
            <v>0</v>
          </cell>
          <cell r="I270">
            <v>10</v>
          </cell>
          <cell r="J270">
            <v>10</v>
          </cell>
          <cell r="K270">
            <v>13000</v>
          </cell>
          <cell r="L270">
            <v>13000</v>
          </cell>
          <cell r="M270">
            <v>0</v>
          </cell>
          <cell r="N270">
            <v>0</v>
          </cell>
          <cell r="O270">
            <v>2800</v>
          </cell>
          <cell r="P270">
            <v>2800</v>
          </cell>
        </row>
        <row r="271">
          <cell r="B271" t="str">
            <v>MAIN 3P30A,BRANCH 2P 20A 8 CKT</v>
          </cell>
          <cell r="F271">
            <v>0</v>
          </cell>
          <cell r="H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F273">
            <v>0</v>
          </cell>
          <cell r="H273">
            <v>0</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H274">
            <v>0</v>
          </cell>
          <cell r="I274">
            <v>8</v>
          </cell>
          <cell r="J274">
            <v>8</v>
          </cell>
          <cell r="K274">
            <v>11000</v>
          </cell>
          <cell r="L274">
            <v>11000</v>
          </cell>
          <cell r="M274">
            <v>0</v>
          </cell>
          <cell r="N274">
            <v>0</v>
          </cell>
          <cell r="O274">
            <v>2240</v>
          </cell>
          <cell r="P274">
            <v>2240</v>
          </cell>
        </row>
        <row r="275">
          <cell r="B275" t="str">
            <v>240V, MAIN 3P30A,BRANCH2P 20A 6CKT</v>
          </cell>
          <cell r="F275">
            <v>0</v>
          </cell>
          <cell r="H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H276">
            <v>0</v>
          </cell>
          <cell r="I276">
            <v>8</v>
          </cell>
          <cell r="J276">
            <v>8</v>
          </cell>
          <cell r="K276">
            <v>164700</v>
          </cell>
          <cell r="L276">
            <v>164700</v>
          </cell>
          <cell r="M276">
            <v>0</v>
          </cell>
          <cell r="N276">
            <v>0</v>
          </cell>
          <cell r="O276">
            <v>2240</v>
          </cell>
          <cell r="P276">
            <v>2240</v>
          </cell>
        </row>
        <row r="277">
          <cell r="B277" t="str">
            <v>240V 2P50A 12CKT</v>
          </cell>
          <cell r="F277">
            <v>0</v>
          </cell>
          <cell r="H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H278">
            <v>0</v>
          </cell>
          <cell r="I278">
            <v>8</v>
          </cell>
          <cell r="J278">
            <v>16</v>
          </cell>
          <cell r="K278">
            <v>12500</v>
          </cell>
          <cell r="L278">
            <v>25000</v>
          </cell>
          <cell r="M278">
            <v>0</v>
          </cell>
          <cell r="N278">
            <v>0</v>
          </cell>
          <cell r="O278">
            <v>2240</v>
          </cell>
          <cell r="P278">
            <v>4480</v>
          </cell>
        </row>
        <row r="279">
          <cell r="B279" t="str">
            <v>240V MAIN 3P50A,BRANCH 3P20A 6CKT</v>
          </cell>
          <cell r="F279">
            <v>0</v>
          </cell>
          <cell r="H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H280">
            <v>0</v>
          </cell>
          <cell r="I280">
            <v>8</v>
          </cell>
          <cell r="J280">
            <v>8</v>
          </cell>
          <cell r="K280">
            <v>14500</v>
          </cell>
          <cell r="L280">
            <v>14500</v>
          </cell>
          <cell r="M280">
            <v>0</v>
          </cell>
          <cell r="N280">
            <v>0</v>
          </cell>
          <cell r="O280">
            <v>2240</v>
          </cell>
          <cell r="P280">
            <v>2240</v>
          </cell>
        </row>
        <row r="281">
          <cell r="B281" t="str">
            <v>240V MAIN 3P70A,BRANCH 3P20A 8CKT</v>
          </cell>
          <cell r="F281">
            <v>0</v>
          </cell>
          <cell r="H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H282">
            <v>0</v>
          </cell>
          <cell r="I282">
            <v>4</v>
          </cell>
          <cell r="J282">
            <v>20</v>
          </cell>
          <cell r="K282">
            <v>37800</v>
          </cell>
          <cell r="L282">
            <v>189000</v>
          </cell>
          <cell r="M282">
            <v>0</v>
          </cell>
          <cell r="N282">
            <v>0</v>
          </cell>
          <cell r="O282">
            <v>1120</v>
          </cell>
          <cell r="P282">
            <v>5600</v>
          </cell>
        </row>
        <row r="283">
          <cell r="B283" t="str">
            <v>GROUP D, 3-POLE 20AMP</v>
          </cell>
          <cell r="F283">
            <v>0</v>
          </cell>
          <cell r="H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H284">
            <v>0</v>
          </cell>
          <cell r="I284">
            <v>4</v>
          </cell>
          <cell r="J284">
            <v>4</v>
          </cell>
          <cell r="K284">
            <v>37800</v>
          </cell>
          <cell r="L284">
            <v>37800</v>
          </cell>
          <cell r="M284">
            <v>0</v>
          </cell>
          <cell r="N284">
            <v>0</v>
          </cell>
          <cell r="O284">
            <v>1120</v>
          </cell>
          <cell r="P284">
            <v>1120</v>
          </cell>
        </row>
        <row r="285">
          <cell r="B285" t="str">
            <v>GROUP D 3-POLE 30AMP</v>
          </cell>
          <cell r="F285">
            <v>0</v>
          </cell>
          <cell r="H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H286">
            <v>0</v>
          </cell>
          <cell r="I286">
            <v>12</v>
          </cell>
          <cell r="J286">
            <v>48</v>
          </cell>
          <cell r="K286">
            <v>25000</v>
          </cell>
          <cell r="L286">
            <v>100000</v>
          </cell>
          <cell r="M286">
            <v>0</v>
          </cell>
          <cell r="N286">
            <v>0</v>
          </cell>
          <cell r="O286">
            <v>3360</v>
          </cell>
          <cell r="P286">
            <v>13440</v>
          </cell>
        </row>
        <row r="287">
          <cell r="B287" t="str">
            <v>3PH 480/240V 15KVA</v>
          </cell>
          <cell r="F287">
            <v>0</v>
          </cell>
          <cell r="H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F289">
            <v>0</v>
          </cell>
          <cell r="H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F291">
            <v>0</v>
          </cell>
          <cell r="H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F293">
            <v>0</v>
          </cell>
          <cell r="H293">
            <v>0</v>
          </cell>
          <cell r="J293">
            <v>0</v>
          </cell>
          <cell r="K293">
            <v>0</v>
          </cell>
          <cell r="L293">
            <v>0</v>
          </cell>
          <cell r="M293">
            <v>0</v>
          </cell>
          <cell r="N293">
            <v>0</v>
          </cell>
          <cell r="O293">
            <v>0</v>
          </cell>
          <cell r="P293">
            <v>0</v>
          </cell>
        </row>
        <row r="294">
          <cell r="B294" t="str">
            <v xml:space="preserve"> GUARD AND DOME REFL. 3/4" HUB 400W 240V</v>
          </cell>
          <cell r="F294">
            <v>0</v>
          </cell>
          <cell r="H294">
            <v>0</v>
          </cell>
          <cell r="J294">
            <v>0</v>
          </cell>
          <cell r="K294">
            <v>0</v>
          </cell>
          <cell r="L294">
            <v>0</v>
          </cell>
          <cell r="M294">
            <v>0</v>
          </cell>
          <cell r="N294">
            <v>0</v>
          </cell>
          <cell r="O294">
            <v>0</v>
          </cell>
          <cell r="P294">
            <v>0</v>
          </cell>
        </row>
        <row r="295">
          <cell r="B295" t="str">
            <v>CLASS 1, DIV.2 GROPU D</v>
          </cell>
          <cell r="F295">
            <v>0</v>
          </cell>
          <cell r="H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F297">
            <v>0</v>
          </cell>
          <cell r="H297">
            <v>0</v>
          </cell>
          <cell r="J297">
            <v>0</v>
          </cell>
          <cell r="K297">
            <v>0</v>
          </cell>
          <cell r="L297">
            <v>0</v>
          </cell>
          <cell r="M297">
            <v>0</v>
          </cell>
          <cell r="N297">
            <v>0</v>
          </cell>
          <cell r="O297">
            <v>0</v>
          </cell>
          <cell r="P297">
            <v>0</v>
          </cell>
        </row>
        <row r="298">
          <cell r="B298" t="str">
            <v xml:space="preserve">DOME REFL. 1-1/2 IN HUB 175W 240V CLASS 1, DIV 2 </v>
          </cell>
          <cell r="F298">
            <v>0</v>
          </cell>
          <cell r="H298">
            <v>0</v>
          </cell>
          <cell r="J298">
            <v>0</v>
          </cell>
          <cell r="K298">
            <v>0</v>
          </cell>
          <cell r="L298">
            <v>0</v>
          </cell>
          <cell r="M298">
            <v>0</v>
          </cell>
          <cell r="N298">
            <v>0</v>
          </cell>
          <cell r="O298">
            <v>0</v>
          </cell>
          <cell r="P298">
            <v>0</v>
          </cell>
        </row>
        <row r="299">
          <cell r="B299" t="str">
            <v>GROUP D</v>
          </cell>
          <cell r="F299">
            <v>0</v>
          </cell>
          <cell r="H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H300">
            <v>0</v>
          </cell>
          <cell r="I300">
            <v>7</v>
          </cell>
          <cell r="J300">
            <v>364</v>
          </cell>
          <cell r="K300">
            <v>5600</v>
          </cell>
          <cell r="L300">
            <v>291200</v>
          </cell>
          <cell r="M300">
            <v>0</v>
          </cell>
          <cell r="N300">
            <v>0</v>
          </cell>
          <cell r="O300">
            <v>1960</v>
          </cell>
          <cell r="P300">
            <v>101920</v>
          </cell>
        </row>
        <row r="301">
          <cell r="B301" t="str">
            <v xml:space="preserve">INTEGRAL CONST. WATT. BALLAST C/W GUARD AND </v>
          </cell>
          <cell r="F301">
            <v>0</v>
          </cell>
          <cell r="H301">
            <v>0</v>
          </cell>
          <cell r="J301">
            <v>0</v>
          </cell>
          <cell r="K301">
            <v>0</v>
          </cell>
          <cell r="L301">
            <v>0</v>
          </cell>
          <cell r="M301">
            <v>0</v>
          </cell>
          <cell r="N301">
            <v>0</v>
          </cell>
          <cell r="O301">
            <v>0</v>
          </cell>
          <cell r="P301">
            <v>0</v>
          </cell>
        </row>
        <row r="302">
          <cell r="B302" t="str">
            <v>DOME REFL. 3/4" HUB 175W 240V CLASS 1 DIV.2 GROUP D</v>
          </cell>
          <cell r="F302">
            <v>0</v>
          </cell>
          <cell r="H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H308">
            <v>0</v>
          </cell>
          <cell r="I308">
            <v>6</v>
          </cell>
          <cell r="J308">
            <v>276</v>
          </cell>
          <cell r="K308">
            <v>27000</v>
          </cell>
          <cell r="L308">
            <v>1242000</v>
          </cell>
          <cell r="M308">
            <v>0</v>
          </cell>
          <cell r="N308">
            <v>0</v>
          </cell>
          <cell r="O308">
            <v>1680</v>
          </cell>
          <cell r="P308">
            <v>77280</v>
          </cell>
        </row>
        <row r="309">
          <cell r="B309" t="str">
            <v>FOR CLASS 1, DIV.2 GROUP D</v>
          </cell>
          <cell r="F309">
            <v>0</v>
          </cell>
          <cell r="H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F311">
            <v>0</v>
          </cell>
          <cell r="H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F313">
            <v>0</v>
          </cell>
          <cell r="H313">
            <v>0</v>
          </cell>
          <cell r="J313">
            <v>0</v>
          </cell>
          <cell r="K313">
            <v>0</v>
          </cell>
          <cell r="L313">
            <v>0</v>
          </cell>
          <cell r="M313">
            <v>0</v>
          </cell>
          <cell r="N313">
            <v>0</v>
          </cell>
          <cell r="O313">
            <v>0</v>
          </cell>
          <cell r="P313">
            <v>0</v>
          </cell>
        </row>
        <row r="314">
          <cell r="B314" t="str">
            <v>GROUP D</v>
          </cell>
          <cell r="F314">
            <v>0</v>
          </cell>
          <cell r="H314">
            <v>0</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F316">
            <v>0</v>
          </cell>
          <cell r="H316">
            <v>0</v>
          </cell>
          <cell r="J316">
            <v>0</v>
          </cell>
          <cell r="K316">
            <v>0</v>
          </cell>
          <cell r="L316">
            <v>0</v>
          </cell>
          <cell r="M316">
            <v>0</v>
          </cell>
          <cell r="N316">
            <v>0</v>
          </cell>
          <cell r="O316">
            <v>0</v>
          </cell>
          <cell r="P316">
            <v>0</v>
          </cell>
        </row>
        <row r="317">
          <cell r="B317" t="str">
            <v>FOR CLASS 1, DIV.2 GROUP D</v>
          </cell>
          <cell r="F317">
            <v>0</v>
          </cell>
          <cell r="H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H318">
            <v>0</v>
          </cell>
          <cell r="I318">
            <v>6</v>
          </cell>
          <cell r="J318">
            <v>6</v>
          </cell>
          <cell r="K318">
            <v>28800</v>
          </cell>
          <cell r="L318">
            <v>28800</v>
          </cell>
          <cell r="M318">
            <v>0</v>
          </cell>
          <cell r="N318">
            <v>0</v>
          </cell>
          <cell r="O318">
            <v>1680</v>
          </cell>
          <cell r="P318">
            <v>1680</v>
          </cell>
        </row>
        <row r="319">
          <cell r="B319" t="str">
            <v>FOR CLASS 1, DIV.2 GROUP D</v>
          </cell>
          <cell r="F319">
            <v>0</v>
          </cell>
          <cell r="H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F321">
            <v>0</v>
          </cell>
          <cell r="H321">
            <v>0</v>
          </cell>
          <cell r="J321">
            <v>0</v>
          </cell>
          <cell r="K321">
            <v>0</v>
          </cell>
          <cell r="L321">
            <v>0</v>
          </cell>
          <cell r="M321">
            <v>0</v>
          </cell>
          <cell r="N321">
            <v>0</v>
          </cell>
          <cell r="O321">
            <v>0</v>
          </cell>
          <cell r="P321">
            <v>0</v>
          </cell>
        </row>
        <row r="322">
          <cell r="B322" t="str">
            <v xml:space="preserve"> 240V 30AT IC 10KA, STAINLESS STEEL</v>
          </cell>
          <cell r="F322">
            <v>0</v>
          </cell>
          <cell r="H322">
            <v>0</v>
          </cell>
          <cell r="J322">
            <v>0</v>
          </cell>
          <cell r="K322">
            <v>0</v>
          </cell>
          <cell r="L322">
            <v>0</v>
          </cell>
          <cell r="M322">
            <v>0</v>
          </cell>
          <cell r="N322">
            <v>0</v>
          </cell>
          <cell r="O322">
            <v>0</v>
          </cell>
          <cell r="P322">
            <v>0</v>
          </cell>
        </row>
        <row r="323">
          <cell r="B323" t="str">
            <v>FOR CLASS 1, DIV.2 GROUP D</v>
          </cell>
          <cell r="F323">
            <v>0</v>
          </cell>
          <cell r="H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H324">
            <v>0</v>
          </cell>
          <cell r="I324">
            <v>4</v>
          </cell>
          <cell r="J324">
            <v>32</v>
          </cell>
          <cell r="K324">
            <v>5400</v>
          </cell>
          <cell r="L324">
            <v>43200</v>
          </cell>
          <cell r="M324">
            <v>0</v>
          </cell>
          <cell r="N324">
            <v>0</v>
          </cell>
          <cell r="O324">
            <v>1120</v>
          </cell>
          <cell r="P324">
            <v>8960</v>
          </cell>
        </row>
        <row r="325">
          <cell r="B325" t="str">
            <v>240V, CLASS 1 DIV.2 GROUP D</v>
          </cell>
          <cell r="F325">
            <v>0</v>
          </cell>
          <cell r="H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H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H339">
            <v>0</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H340">
            <v>0</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H341">
            <v>0</v>
          </cell>
          <cell r="I341">
            <v>679.40000000000009</v>
          </cell>
          <cell r="J341">
            <v>679</v>
          </cell>
          <cell r="K341">
            <v>456514</v>
          </cell>
          <cell r="L341">
            <v>456514</v>
          </cell>
          <cell r="M341">
            <v>0</v>
          </cell>
          <cell r="N341">
            <v>0</v>
          </cell>
          <cell r="O341">
            <v>190232</v>
          </cell>
          <cell r="P341">
            <v>190232</v>
          </cell>
        </row>
        <row r="342">
          <cell r="B342" t="str">
            <v>SUB-TOTAL : (C)</v>
          </cell>
          <cell r="F342">
            <v>9586794</v>
          </cell>
          <cell r="H342">
            <v>0</v>
          </cell>
          <cell r="J342">
            <v>14267</v>
          </cell>
          <cell r="K342">
            <v>0</v>
          </cell>
          <cell r="L342">
            <v>9586794</v>
          </cell>
          <cell r="M342">
            <v>0</v>
          </cell>
          <cell r="N342">
            <v>0</v>
          </cell>
          <cell r="O342">
            <v>0</v>
          </cell>
          <cell r="P342">
            <v>4303107</v>
          </cell>
        </row>
        <row r="343">
          <cell r="H343">
            <v>0</v>
          </cell>
          <cell r="J343">
            <v>0</v>
          </cell>
          <cell r="K343">
            <v>0</v>
          </cell>
          <cell r="L343">
            <v>0</v>
          </cell>
          <cell r="M343">
            <v>0</v>
          </cell>
          <cell r="N343">
            <v>0</v>
          </cell>
          <cell r="O343">
            <v>0</v>
          </cell>
        </row>
        <row r="344">
          <cell r="F344">
            <v>0</v>
          </cell>
          <cell r="H344">
            <v>0</v>
          </cell>
          <cell r="J344">
            <v>0</v>
          </cell>
          <cell r="K344">
            <v>0</v>
          </cell>
          <cell r="L344">
            <v>0</v>
          </cell>
          <cell r="M344">
            <v>0</v>
          </cell>
          <cell r="N344">
            <v>0</v>
          </cell>
          <cell r="O344">
            <v>0</v>
          </cell>
          <cell r="P344">
            <v>0</v>
          </cell>
        </row>
        <row r="345">
          <cell r="A345" t="str">
            <v xml:space="preserve">  D.</v>
          </cell>
          <cell r="B345" t="str">
            <v>GROUNDING  SYSTEM</v>
          </cell>
          <cell r="F345">
            <v>0</v>
          </cell>
          <cell r="H345">
            <v>0</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H352">
            <v>0</v>
          </cell>
          <cell r="J352">
            <v>0</v>
          </cell>
          <cell r="K352">
            <v>1250</v>
          </cell>
          <cell r="L352">
            <v>12500</v>
          </cell>
          <cell r="M352">
            <v>0</v>
          </cell>
          <cell r="N352">
            <v>0</v>
          </cell>
          <cell r="O352">
            <v>0</v>
          </cell>
          <cell r="P352">
            <v>0</v>
          </cell>
        </row>
        <row r="353">
          <cell r="B353" t="str">
            <v xml:space="preserve"> CADWELD GTC-182G</v>
          </cell>
          <cell r="F353">
            <v>0</v>
          </cell>
          <cell r="H353">
            <v>0</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H354">
            <v>0</v>
          </cell>
          <cell r="J354">
            <v>0</v>
          </cell>
          <cell r="K354">
            <v>1250</v>
          </cell>
          <cell r="L354">
            <v>6250</v>
          </cell>
          <cell r="M354">
            <v>0</v>
          </cell>
          <cell r="N354">
            <v>0</v>
          </cell>
          <cell r="O354">
            <v>0</v>
          </cell>
          <cell r="P354">
            <v>0</v>
          </cell>
        </row>
        <row r="355">
          <cell r="B355" t="str">
            <v xml:space="preserve"> CADWELD TAC-2G2G</v>
          </cell>
          <cell r="F355">
            <v>0</v>
          </cell>
          <cell r="H355">
            <v>0</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H356">
            <v>0</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H357">
            <v>0</v>
          </cell>
          <cell r="I357">
            <v>1</v>
          </cell>
          <cell r="J357">
            <v>50</v>
          </cell>
          <cell r="K357">
            <v>650</v>
          </cell>
          <cell r="L357">
            <v>32500</v>
          </cell>
          <cell r="M357">
            <v>0</v>
          </cell>
          <cell r="N357">
            <v>0</v>
          </cell>
          <cell r="O357">
            <v>280</v>
          </cell>
          <cell r="P357">
            <v>14000</v>
          </cell>
        </row>
        <row r="358">
          <cell r="B358" t="str">
            <v xml:space="preserve"> BURNDY GK-6429</v>
          </cell>
          <cell r="F358">
            <v>0</v>
          </cell>
          <cell r="H358">
            <v>0</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H359">
            <v>0</v>
          </cell>
          <cell r="I359">
            <v>6</v>
          </cell>
          <cell r="J359">
            <v>150</v>
          </cell>
          <cell r="K359">
            <v>3500</v>
          </cell>
          <cell r="L359">
            <v>87500</v>
          </cell>
          <cell r="M359">
            <v>0</v>
          </cell>
          <cell r="N359">
            <v>0</v>
          </cell>
          <cell r="O359">
            <v>1680</v>
          </cell>
          <cell r="P359">
            <v>42000</v>
          </cell>
        </row>
        <row r="360">
          <cell r="B360" t="str">
            <v>GROUNDING BUS 300Mx50MMx6t</v>
          </cell>
          <cell r="F360">
            <v>0</v>
          </cell>
          <cell r="H360">
            <v>0</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H367">
            <v>0</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H368">
            <v>0</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H369">
            <v>0</v>
          </cell>
          <cell r="I369">
            <v>316.10000000000002</v>
          </cell>
          <cell r="J369">
            <v>316</v>
          </cell>
          <cell r="K369">
            <v>82038</v>
          </cell>
          <cell r="L369">
            <v>82038</v>
          </cell>
          <cell r="M369">
            <v>0</v>
          </cell>
          <cell r="N369">
            <v>0</v>
          </cell>
          <cell r="O369">
            <v>88508</v>
          </cell>
          <cell r="P369">
            <v>88508</v>
          </cell>
        </row>
        <row r="370">
          <cell r="B370" t="str">
            <v>SUB-TOTAL : (D)</v>
          </cell>
          <cell r="F370">
            <v>902415</v>
          </cell>
          <cell r="H370">
            <v>0</v>
          </cell>
          <cell r="J370">
            <v>3477</v>
          </cell>
          <cell r="K370">
            <v>0</v>
          </cell>
          <cell r="L370">
            <v>902415</v>
          </cell>
          <cell r="M370">
            <v>0</v>
          </cell>
          <cell r="N370">
            <v>0</v>
          </cell>
          <cell r="O370">
            <v>0</v>
          </cell>
          <cell r="P370">
            <v>1266758</v>
          </cell>
        </row>
        <row r="371">
          <cell r="F371">
            <v>0</v>
          </cell>
          <cell r="H371">
            <v>0</v>
          </cell>
          <cell r="J371">
            <v>0</v>
          </cell>
          <cell r="K371">
            <v>0</v>
          </cell>
          <cell r="L371">
            <v>0</v>
          </cell>
          <cell r="M371">
            <v>0</v>
          </cell>
          <cell r="N371">
            <v>0</v>
          </cell>
          <cell r="O371">
            <v>0</v>
          </cell>
          <cell r="P371">
            <v>0</v>
          </cell>
        </row>
        <row r="372">
          <cell r="F372">
            <v>0</v>
          </cell>
          <cell r="H372">
            <v>0</v>
          </cell>
          <cell r="J372">
            <v>0</v>
          </cell>
          <cell r="K372">
            <v>0</v>
          </cell>
          <cell r="L372">
            <v>0</v>
          </cell>
          <cell r="M372">
            <v>0</v>
          </cell>
          <cell r="N372">
            <v>0</v>
          </cell>
          <cell r="O372">
            <v>0</v>
          </cell>
          <cell r="P372">
            <v>0</v>
          </cell>
        </row>
        <row r="373">
          <cell r="D373" t="str">
            <v xml:space="preserve"> </v>
          </cell>
          <cell r="F373">
            <v>0</v>
          </cell>
          <cell r="H373">
            <v>0</v>
          </cell>
          <cell r="J373">
            <v>0</v>
          </cell>
          <cell r="K373">
            <v>0</v>
          </cell>
          <cell r="L373">
            <v>0</v>
          </cell>
          <cell r="M373">
            <v>0</v>
          </cell>
          <cell r="N373">
            <v>0</v>
          </cell>
          <cell r="O373">
            <v>0</v>
          </cell>
          <cell r="P373">
            <v>0</v>
          </cell>
        </row>
        <row r="374">
          <cell r="A374" t="str">
            <v>E.</v>
          </cell>
          <cell r="B374" t="str">
            <v>TELEPHONE SYSTEM(全廠區建築物間之管線)</v>
          </cell>
          <cell r="F374">
            <v>0</v>
          </cell>
          <cell r="H374">
            <v>0</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H380">
            <v>0</v>
          </cell>
          <cell r="I380">
            <v>105</v>
          </cell>
          <cell r="J380">
            <v>105</v>
          </cell>
          <cell r="K380">
            <v>10290</v>
          </cell>
          <cell r="L380">
            <v>10290</v>
          </cell>
          <cell r="M380">
            <v>0</v>
          </cell>
          <cell r="N380">
            <v>0</v>
          </cell>
          <cell r="O380">
            <v>29400</v>
          </cell>
          <cell r="P380">
            <v>29400</v>
          </cell>
        </row>
        <row r="381">
          <cell r="B381" t="str">
            <v>SUB-TOTAL : (E)</v>
          </cell>
          <cell r="F381">
            <v>493190</v>
          </cell>
          <cell r="H381">
            <v>0</v>
          </cell>
          <cell r="J381">
            <v>452</v>
          </cell>
          <cell r="K381">
            <v>0</v>
          </cell>
          <cell r="L381">
            <v>493190</v>
          </cell>
          <cell r="M381">
            <v>0</v>
          </cell>
          <cell r="N381">
            <v>0</v>
          </cell>
          <cell r="O381">
            <v>0</v>
          </cell>
          <cell r="P381">
            <v>126500</v>
          </cell>
        </row>
        <row r="382">
          <cell r="F382">
            <v>0</v>
          </cell>
          <cell r="H382">
            <v>0</v>
          </cell>
          <cell r="J382">
            <v>0</v>
          </cell>
          <cell r="K382">
            <v>0</v>
          </cell>
          <cell r="L382">
            <v>0</v>
          </cell>
          <cell r="M382">
            <v>0</v>
          </cell>
          <cell r="N382">
            <v>0</v>
          </cell>
          <cell r="O382">
            <v>0</v>
          </cell>
          <cell r="P382">
            <v>0</v>
          </cell>
        </row>
        <row r="383">
          <cell r="F383">
            <v>0</v>
          </cell>
          <cell r="H383">
            <v>0</v>
          </cell>
          <cell r="J383">
            <v>0</v>
          </cell>
          <cell r="K383">
            <v>0</v>
          </cell>
          <cell r="L383">
            <v>0</v>
          </cell>
          <cell r="M383">
            <v>0</v>
          </cell>
          <cell r="N383">
            <v>0</v>
          </cell>
          <cell r="O383">
            <v>0</v>
          </cell>
          <cell r="P383">
            <v>0</v>
          </cell>
        </row>
        <row r="384">
          <cell r="A384" t="str">
            <v>F.</v>
          </cell>
          <cell r="B384" t="str">
            <v>PAGE/INTERCOMMUNICATION SYSTEM</v>
          </cell>
          <cell r="D384" t="str">
            <v xml:space="preserve"> </v>
          </cell>
          <cell r="F384">
            <v>0</v>
          </cell>
          <cell r="H384">
            <v>0</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F386">
            <v>0</v>
          </cell>
          <cell r="H386">
            <v>0</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H389">
            <v>0</v>
          </cell>
          <cell r="I389">
            <v>4</v>
          </cell>
          <cell r="J389">
            <v>40</v>
          </cell>
          <cell r="K389">
            <v>1500</v>
          </cell>
          <cell r="L389">
            <v>15000</v>
          </cell>
          <cell r="M389">
            <v>0</v>
          </cell>
          <cell r="N389">
            <v>0</v>
          </cell>
          <cell r="O389">
            <v>1120</v>
          </cell>
          <cell r="P389">
            <v>11200</v>
          </cell>
        </row>
        <row r="390">
          <cell r="B390" t="str">
            <v>3M LG., W/ SMALL FOUNDATION</v>
          </cell>
          <cell r="F390">
            <v>0</v>
          </cell>
          <cell r="H390">
            <v>0</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H391">
            <v>0</v>
          </cell>
          <cell r="I391">
            <v>3</v>
          </cell>
          <cell r="J391">
            <v>48</v>
          </cell>
          <cell r="K391">
            <v>3300</v>
          </cell>
          <cell r="L391">
            <v>52800</v>
          </cell>
          <cell r="M391">
            <v>0</v>
          </cell>
          <cell r="N391">
            <v>0</v>
          </cell>
          <cell r="O391">
            <v>840</v>
          </cell>
          <cell r="P391">
            <v>13440</v>
          </cell>
        </row>
        <row r="392">
          <cell r="B392" t="str">
            <v xml:space="preserve"> 13314-001</v>
          </cell>
          <cell r="F392">
            <v>0</v>
          </cell>
          <cell r="H392">
            <v>0</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F394">
            <v>0</v>
          </cell>
          <cell r="H394">
            <v>0</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H402">
            <v>0</v>
          </cell>
          <cell r="I402">
            <v>61</v>
          </cell>
          <cell r="J402">
            <v>61</v>
          </cell>
          <cell r="K402">
            <v>36300</v>
          </cell>
          <cell r="L402">
            <v>36300</v>
          </cell>
          <cell r="M402">
            <v>0</v>
          </cell>
          <cell r="N402">
            <v>0</v>
          </cell>
          <cell r="O402">
            <v>17080</v>
          </cell>
          <cell r="P402">
            <v>17080</v>
          </cell>
        </row>
        <row r="403">
          <cell r="B403" t="str">
            <v>SEALING FITTING</v>
          </cell>
          <cell r="F403">
            <v>0</v>
          </cell>
          <cell r="H403">
            <v>0</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H405">
            <v>0</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H406">
            <v>0</v>
          </cell>
          <cell r="I406">
            <v>62.35</v>
          </cell>
          <cell r="J406">
            <v>62</v>
          </cell>
          <cell r="K406">
            <v>48051</v>
          </cell>
          <cell r="L406">
            <v>48051</v>
          </cell>
          <cell r="M406">
            <v>0</v>
          </cell>
          <cell r="N406">
            <v>0</v>
          </cell>
          <cell r="O406">
            <v>17458</v>
          </cell>
          <cell r="P406">
            <v>17458</v>
          </cell>
        </row>
        <row r="407">
          <cell r="B407" t="str">
            <v>SUB-TOTAL : (F)</v>
          </cell>
          <cell r="F407">
            <v>1009077</v>
          </cell>
          <cell r="H407">
            <v>0</v>
          </cell>
          <cell r="J407">
            <v>1309</v>
          </cell>
          <cell r="K407">
            <v>0</v>
          </cell>
          <cell r="L407">
            <v>1009077</v>
          </cell>
          <cell r="M407">
            <v>0</v>
          </cell>
          <cell r="N407">
            <v>0</v>
          </cell>
          <cell r="O407">
            <v>0</v>
          </cell>
          <cell r="P407">
            <v>366530</v>
          </cell>
        </row>
        <row r="408">
          <cell r="F408">
            <v>0</v>
          </cell>
          <cell r="H408">
            <v>0</v>
          </cell>
          <cell r="J408">
            <v>0</v>
          </cell>
          <cell r="K408">
            <v>0</v>
          </cell>
          <cell r="L408">
            <v>0</v>
          </cell>
          <cell r="M408">
            <v>0</v>
          </cell>
          <cell r="N408">
            <v>0</v>
          </cell>
          <cell r="O408">
            <v>0</v>
          </cell>
          <cell r="P408">
            <v>0</v>
          </cell>
        </row>
        <row r="409">
          <cell r="F409">
            <v>0</v>
          </cell>
          <cell r="H409">
            <v>0</v>
          </cell>
          <cell r="J409">
            <v>0</v>
          </cell>
          <cell r="K409">
            <v>0</v>
          </cell>
          <cell r="L409">
            <v>0</v>
          </cell>
          <cell r="M409">
            <v>0</v>
          </cell>
          <cell r="N409">
            <v>0</v>
          </cell>
          <cell r="O409">
            <v>0</v>
          </cell>
          <cell r="P409">
            <v>0</v>
          </cell>
        </row>
        <row r="410">
          <cell r="A410" t="str">
            <v>G.</v>
          </cell>
          <cell r="B410" t="str">
            <v>CCTV SYSTEM</v>
          </cell>
          <cell r="D410" t="str">
            <v xml:space="preserve"> </v>
          </cell>
          <cell r="F410">
            <v>0</v>
          </cell>
          <cell r="H410">
            <v>0</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H428">
            <v>0</v>
          </cell>
          <cell r="I428">
            <v>4</v>
          </cell>
          <cell r="J428">
            <v>16</v>
          </cell>
          <cell r="K428">
            <v>8100</v>
          </cell>
          <cell r="L428">
            <v>32400</v>
          </cell>
          <cell r="M428">
            <v>0</v>
          </cell>
          <cell r="N428">
            <v>0</v>
          </cell>
          <cell r="O428">
            <v>1120</v>
          </cell>
          <cell r="P428">
            <v>4480</v>
          </cell>
        </row>
        <row r="429">
          <cell r="B429" t="str">
            <v>W/ COATING, WALL MOUNT. TYPE</v>
          </cell>
          <cell r="F429">
            <v>0</v>
          </cell>
          <cell r="H429">
            <v>0</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F431">
            <v>0</v>
          </cell>
          <cell r="H431">
            <v>0</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H432">
            <v>0</v>
          </cell>
          <cell r="I432">
            <v>122.5</v>
          </cell>
          <cell r="J432">
            <v>123</v>
          </cell>
          <cell r="K432">
            <v>78750</v>
          </cell>
          <cell r="L432">
            <v>78750</v>
          </cell>
          <cell r="M432">
            <v>0</v>
          </cell>
          <cell r="N432">
            <v>0</v>
          </cell>
          <cell r="O432">
            <v>34300</v>
          </cell>
          <cell r="P432">
            <v>34300</v>
          </cell>
        </row>
        <row r="433">
          <cell r="B433" t="str">
            <v>SEALING FITTING</v>
          </cell>
          <cell r="F433">
            <v>0</v>
          </cell>
          <cell r="H433">
            <v>0</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H437">
            <v>0</v>
          </cell>
          <cell r="I437">
            <v>38.61</v>
          </cell>
          <cell r="J437">
            <v>39</v>
          </cell>
          <cell r="K437">
            <v>50879</v>
          </cell>
          <cell r="L437">
            <v>50879</v>
          </cell>
          <cell r="M437">
            <v>0</v>
          </cell>
          <cell r="N437">
            <v>0</v>
          </cell>
          <cell r="O437">
            <v>10811</v>
          </cell>
          <cell r="P437">
            <v>10811</v>
          </cell>
        </row>
        <row r="438">
          <cell r="B438" t="str">
            <v>SUB-TOTAL : (G)</v>
          </cell>
          <cell r="F438">
            <v>1746859</v>
          </cell>
          <cell r="H438">
            <v>0</v>
          </cell>
          <cell r="J438">
            <v>1326</v>
          </cell>
          <cell r="K438">
            <v>0</v>
          </cell>
          <cell r="L438">
            <v>1746859</v>
          </cell>
          <cell r="M438">
            <v>0</v>
          </cell>
          <cell r="N438">
            <v>0</v>
          </cell>
          <cell r="O438">
            <v>0</v>
          </cell>
          <cell r="P438">
            <v>371601</v>
          </cell>
        </row>
        <row r="439">
          <cell r="F439">
            <v>0</v>
          </cell>
          <cell r="H439">
            <v>0</v>
          </cell>
          <cell r="J439">
            <v>0</v>
          </cell>
          <cell r="K439">
            <v>0</v>
          </cell>
          <cell r="L439">
            <v>0</v>
          </cell>
          <cell r="M439">
            <v>0</v>
          </cell>
          <cell r="N439">
            <v>0</v>
          </cell>
          <cell r="O439">
            <v>0</v>
          </cell>
          <cell r="P439">
            <v>0</v>
          </cell>
        </row>
        <row r="440">
          <cell r="F440">
            <v>0</v>
          </cell>
          <cell r="H440">
            <v>0</v>
          </cell>
          <cell r="J440">
            <v>0</v>
          </cell>
          <cell r="K440">
            <v>0</v>
          </cell>
          <cell r="L440">
            <v>0</v>
          </cell>
          <cell r="M440">
            <v>0</v>
          </cell>
          <cell r="N440">
            <v>0</v>
          </cell>
          <cell r="O440">
            <v>0</v>
          </cell>
          <cell r="P440">
            <v>0</v>
          </cell>
        </row>
        <row r="441">
          <cell r="A441" t="str">
            <v>H.</v>
          </cell>
          <cell r="B441" t="str">
            <v xml:space="preserve"> CATHODIC PROTECTION SYSTEM </v>
          </cell>
          <cell r="F441">
            <v>0</v>
          </cell>
          <cell r="H441">
            <v>0</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F444">
            <v>0</v>
          </cell>
          <cell r="H444">
            <v>0</v>
          </cell>
          <cell r="J444">
            <v>0</v>
          </cell>
          <cell r="K444">
            <v>0</v>
          </cell>
          <cell r="L444">
            <v>0</v>
          </cell>
          <cell r="M444">
            <v>0</v>
          </cell>
          <cell r="N444">
            <v>0</v>
          </cell>
          <cell r="O444">
            <v>0</v>
          </cell>
          <cell r="P444">
            <v>0</v>
          </cell>
        </row>
        <row r="445">
          <cell r="B445" t="str">
            <v xml:space="preserve">PROTECTION COPPER CABLE, 1.4"X1.4"X60" </v>
          </cell>
          <cell r="F445">
            <v>0</v>
          </cell>
          <cell r="H445">
            <v>0</v>
          </cell>
          <cell r="J445">
            <v>0</v>
          </cell>
          <cell r="K445">
            <v>0</v>
          </cell>
          <cell r="L445">
            <v>0</v>
          </cell>
          <cell r="M445">
            <v>0</v>
          </cell>
          <cell r="N445">
            <v>0</v>
          </cell>
          <cell r="O445">
            <v>0</v>
          </cell>
          <cell r="P445">
            <v>0</v>
          </cell>
        </row>
        <row r="446">
          <cell r="B446" t="str">
            <v>ANODE</v>
          </cell>
          <cell r="F446">
            <v>0</v>
          </cell>
          <cell r="H446">
            <v>0</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H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H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H457">
            <v>0</v>
          </cell>
          <cell r="I457">
            <v>0.5</v>
          </cell>
          <cell r="J457">
            <v>143</v>
          </cell>
          <cell r="K457">
            <v>16</v>
          </cell>
          <cell r="L457">
            <v>4560</v>
          </cell>
          <cell r="M457">
            <v>0</v>
          </cell>
          <cell r="N457">
            <v>0</v>
          </cell>
          <cell r="O457">
            <v>140</v>
          </cell>
          <cell r="P457">
            <v>39900</v>
          </cell>
        </row>
        <row r="458">
          <cell r="B458" t="str">
            <v>TABLE 1, 1"</v>
          </cell>
          <cell r="P458">
            <v>0</v>
          </cell>
        </row>
        <row r="459">
          <cell r="A459">
            <v>11</v>
          </cell>
          <cell r="B459" t="str">
            <v xml:space="preserve">CONCRETE, 3000PSI </v>
          </cell>
          <cell r="C459">
            <v>3</v>
          </cell>
          <cell r="D459" t="str">
            <v>M3</v>
          </cell>
          <cell r="E459" t="str">
            <v>M+L</v>
          </cell>
          <cell r="F459" t="str">
            <v>M+L</v>
          </cell>
          <cell r="H459">
            <v>0</v>
          </cell>
          <cell r="J459">
            <v>0</v>
          </cell>
          <cell r="K459" t="str">
            <v>M+L</v>
          </cell>
          <cell r="L459" t="str">
            <v>M+L</v>
          </cell>
          <cell r="O459">
            <v>2300</v>
          </cell>
          <cell r="P459">
            <v>6900</v>
          </cell>
        </row>
        <row r="460">
          <cell r="A460">
            <v>12</v>
          </cell>
          <cell r="B460" t="str">
            <v>STEEL REINFORCING BAR, 3/8"</v>
          </cell>
          <cell r="C460">
            <v>610</v>
          </cell>
          <cell r="D460" t="str">
            <v>KG</v>
          </cell>
          <cell r="E460" t="str">
            <v>M+L</v>
          </cell>
          <cell r="F460" t="str">
            <v>M+L</v>
          </cell>
          <cell r="H460">
            <v>0</v>
          </cell>
          <cell r="J460">
            <v>0</v>
          </cell>
          <cell r="K460" t="str">
            <v>M+L</v>
          </cell>
          <cell r="L460" t="str">
            <v>M+L</v>
          </cell>
          <cell r="O460">
            <v>16</v>
          </cell>
          <cell r="P460">
            <v>9760</v>
          </cell>
        </row>
        <row r="461">
          <cell r="A461">
            <v>13</v>
          </cell>
          <cell r="B461" t="str">
            <v xml:space="preserve"> EXCAVATION</v>
          </cell>
          <cell r="C461">
            <v>152</v>
          </cell>
          <cell r="D461" t="str">
            <v>M3</v>
          </cell>
          <cell r="E461" t="str">
            <v>M+L</v>
          </cell>
          <cell r="F461" t="str">
            <v>M+L</v>
          </cell>
          <cell r="H461">
            <v>0</v>
          </cell>
          <cell r="J461">
            <v>0</v>
          </cell>
          <cell r="K461" t="str">
            <v>M+L</v>
          </cell>
          <cell r="L461" t="str">
            <v>M+L</v>
          </cell>
          <cell r="O461">
            <v>120</v>
          </cell>
          <cell r="P461">
            <v>18240</v>
          </cell>
        </row>
        <row r="462">
          <cell r="A462">
            <v>14</v>
          </cell>
          <cell r="B462" t="str">
            <v xml:space="preserve"> BACKFILL SAND</v>
          </cell>
          <cell r="C462">
            <v>50</v>
          </cell>
          <cell r="D462" t="str">
            <v>M3</v>
          </cell>
          <cell r="E462" t="str">
            <v>M+L</v>
          </cell>
          <cell r="F462" t="str">
            <v>M+L</v>
          </cell>
          <cell r="H462">
            <v>0</v>
          </cell>
          <cell r="J462">
            <v>0</v>
          </cell>
          <cell r="K462" t="str">
            <v>M+L</v>
          </cell>
          <cell r="L462" t="str">
            <v>M+L</v>
          </cell>
          <cell r="O462">
            <v>550</v>
          </cell>
          <cell r="P462">
            <v>27500</v>
          </cell>
        </row>
        <row r="463">
          <cell r="A463">
            <v>15</v>
          </cell>
          <cell r="B463" t="str">
            <v xml:space="preserve"> BACKFILL STONE</v>
          </cell>
          <cell r="C463">
            <v>31</v>
          </cell>
          <cell r="D463" t="str">
            <v>M3</v>
          </cell>
          <cell r="E463" t="str">
            <v>M+L</v>
          </cell>
          <cell r="F463" t="str">
            <v>M+L</v>
          </cell>
          <cell r="H463">
            <v>0</v>
          </cell>
          <cell r="J463">
            <v>0</v>
          </cell>
          <cell r="K463" t="str">
            <v>M+L</v>
          </cell>
          <cell r="L463" t="str">
            <v>M+L</v>
          </cell>
          <cell r="O463">
            <v>520</v>
          </cell>
          <cell r="P463">
            <v>16120</v>
          </cell>
        </row>
        <row r="464">
          <cell r="A464">
            <v>16</v>
          </cell>
          <cell r="B464" t="str">
            <v xml:space="preserve"> DISPOSAL</v>
          </cell>
          <cell r="C464">
            <v>80</v>
          </cell>
          <cell r="D464" t="str">
            <v>M3</v>
          </cell>
          <cell r="E464" t="str">
            <v>M+L</v>
          </cell>
          <cell r="F464" t="str">
            <v>M+L</v>
          </cell>
          <cell r="H464">
            <v>0</v>
          </cell>
          <cell r="J464">
            <v>0</v>
          </cell>
          <cell r="K464" t="str">
            <v>M+L</v>
          </cell>
          <cell r="L464" t="str">
            <v>M+L</v>
          </cell>
          <cell r="O464">
            <v>220</v>
          </cell>
          <cell r="P464">
            <v>17600</v>
          </cell>
        </row>
        <row r="465">
          <cell r="A465">
            <v>17</v>
          </cell>
          <cell r="B465" t="str">
            <v>熱縮絕緣套管理(含熱溶膠)</v>
          </cell>
          <cell r="C465">
            <v>9</v>
          </cell>
          <cell r="D465" t="str">
            <v>PCS</v>
          </cell>
          <cell r="E465">
            <v>500</v>
          </cell>
          <cell r="F465">
            <v>4500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H468">
            <v>0</v>
          </cell>
          <cell r="I468">
            <v>93.2</v>
          </cell>
          <cell r="J468">
            <v>93</v>
          </cell>
          <cell r="K468">
            <v>67884</v>
          </cell>
          <cell r="L468">
            <v>67884</v>
          </cell>
          <cell r="M468">
            <v>0</v>
          </cell>
          <cell r="N468">
            <v>0</v>
          </cell>
          <cell r="O468">
            <v>26096</v>
          </cell>
          <cell r="P468">
            <v>26096</v>
          </cell>
        </row>
        <row r="469">
          <cell r="B469" t="str">
            <v>SUB-TOTAL : (H)</v>
          </cell>
          <cell r="F469">
            <v>746719</v>
          </cell>
          <cell r="H469">
            <v>0</v>
          </cell>
          <cell r="J469">
            <v>1025</v>
          </cell>
          <cell r="K469">
            <v>0</v>
          </cell>
          <cell r="L469">
            <v>746719</v>
          </cell>
          <cell r="M469">
            <v>0</v>
          </cell>
          <cell r="N469">
            <v>0</v>
          </cell>
          <cell r="O469">
            <v>0</v>
          </cell>
          <cell r="P469">
            <v>383226</v>
          </cell>
        </row>
        <row r="470">
          <cell r="F470">
            <v>0</v>
          </cell>
          <cell r="H470">
            <v>0</v>
          </cell>
          <cell r="J470">
            <v>0</v>
          </cell>
          <cell r="K470">
            <v>0</v>
          </cell>
          <cell r="L470">
            <v>0</v>
          </cell>
          <cell r="M470">
            <v>0</v>
          </cell>
          <cell r="N470">
            <v>0</v>
          </cell>
          <cell r="O470">
            <v>0</v>
          </cell>
          <cell r="P470">
            <v>0</v>
          </cell>
        </row>
        <row r="471">
          <cell r="F471">
            <v>0</v>
          </cell>
          <cell r="H471">
            <v>0</v>
          </cell>
          <cell r="J471">
            <v>0</v>
          </cell>
          <cell r="K471">
            <v>0</v>
          </cell>
          <cell r="L471">
            <v>0</v>
          </cell>
          <cell r="M471">
            <v>0</v>
          </cell>
          <cell r="N471">
            <v>0</v>
          </cell>
          <cell r="O471">
            <v>0</v>
          </cell>
          <cell r="P471">
            <v>0</v>
          </cell>
        </row>
        <row r="472">
          <cell r="F472">
            <v>0</v>
          </cell>
          <cell r="H472">
            <v>0</v>
          </cell>
          <cell r="J472">
            <v>0</v>
          </cell>
          <cell r="K472">
            <v>0</v>
          </cell>
          <cell r="L472">
            <v>0</v>
          </cell>
          <cell r="M472">
            <v>0</v>
          </cell>
          <cell r="N472">
            <v>0</v>
          </cell>
          <cell r="O472">
            <v>0</v>
          </cell>
          <cell r="P472">
            <v>0</v>
          </cell>
        </row>
        <row r="473">
          <cell r="A473" t="str">
            <v>I.</v>
          </cell>
          <cell r="B473" t="str">
            <v>APS SYSTEM</v>
          </cell>
          <cell r="F473">
            <v>0</v>
          </cell>
          <cell r="H473">
            <v>0</v>
          </cell>
          <cell r="J473">
            <v>0</v>
          </cell>
          <cell r="K473">
            <v>0</v>
          </cell>
          <cell r="L473">
            <v>0</v>
          </cell>
          <cell r="M473">
            <v>0</v>
          </cell>
          <cell r="N473">
            <v>0</v>
          </cell>
          <cell r="O473">
            <v>0</v>
          </cell>
          <cell r="P473">
            <v>0</v>
          </cell>
        </row>
        <row r="474">
          <cell r="B474" t="str">
            <v>D&amp;F SYSTEM PANEL, INCLUDING</v>
          </cell>
          <cell r="F474">
            <v>0</v>
          </cell>
          <cell r="H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F476">
            <v>0</v>
          </cell>
          <cell r="H476">
            <v>0</v>
          </cell>
          <cell r="J476">
            <v>0</v>
          </cell>
          <cell r="K476">
            <v>0</v>
          </cell>
          <cell r="L476">
            <v>0</v>
          </cell>
          <cell r="M476">
            <v>0</v>
          </cell>
          <cell r="N476">
            <v>0</v>
          </cell>
          <cell r="O476">
            <v>0</v>
          </cell>
          <cell r="P476">
            <v>0</v>
          </cell>
        </row>
        <row r="477">
          <cell r="B477" t="str">
            <v>INTERPOSITION RELAY x50,  WIRING, AND TB.</v>
          </cell>
          <cell r="F477">
            <v>0</v>
          </cell>
          <cell r="H477">
            <v>0</v>
          </cell>
          <cell r="J477">
            <v>0</v>
          </cell>
          <cell r="K477">
            <v>0</v>
          </cell>
          <cell r="L477">
            <v>0</v>
          </cell>
          <cell r="M477">
            <v>0</v>
          </cell>
          <cell r="N477">
            <v>0</v>
          </cell>
          <cell r="O477">
            <v>0</v>
          </cell>
          <cell r="P477">
            <v>0</v>
          </cell>
        </row>
        <row r="478">
          <cell r="B478" t="str">
            <v>SOFTWARE DESIGN PACKAGE</v>
          </cell>
          <cell r="F478">
            <v>0</v>
          </cell>
          <cell r="H478">
            <v>0</v>
          </cell>
          <cell r="J478">
            <v>0</v>
          </cell>
          <cell r="K478">
            <v>0</v>
          </cell>
          <cell r="L478">
            <v>0</v>
          </cell>
          <cell r="M478">
            <v>0</v>
          </cell>
          <cell r="N478">
            <v>0</v>
          </cell>
          <cell r="O478">
            <v>0</v>
          </cell>
          <cell r="P478">
            <v>0</v>
          </cell>
        </row>
        <row r="479">
          <cell r="A479">
            <v>2</v>
          </cell>
          <cell r="B479" t="str">
            <v>OPERATION CONSOLE, INCLUDING</v>
          </cell>
          <cell r="C479">
            <v>1</v>
          </cell>
          <cell r="D479" t="str">
            <v>SET</v>
          </cell>
          <cell r="E479">
            <v>357000</v>
          </cell>
          <cell r="F479">
            <v>357000</v>
          </cell>
          <cell r="H479">
            <v>0</v>
          </cell>
          <cell r="I479">
            <v>20</v>
          </cell>
          <cell r="J479">
            <v>20</v>
          </cell>
          <cell r="K479">
            <v>357000</v>
          </cell>
          <cell r="L479">
            <v>357000</v>
          </cell>
          <cell r="M479">
            <v>0</v>
          </cell>
          <cell r="N479">
            <v>0</v>
          </cell>
          <cell r="O479">
            <v>5600</v>
          </cell>
          <cell r="P479">
            <v>5600</v>
          </cell>
        </row>
        <row r="480">
          <cell r="B480" t="str">
            <v>ANNUNCIATOR PANEL, W/ 50 WINDOWS</v>
          </cell>
          <cell r="F480">
            <v>0</v>
          </cell>
          <cell r="H480">
            <v>0</v>
          </cell>
          <cell r="J480">
            <v>0</v>
          </cell>
          <cell r="K480">
            <v>0</v>
          </cell>
          <cell r="L480">
            <v>0</v>
          </cell>
          <cell r="M480">
            <v>0</v>
          </cell>
          <cell r="N480">
            <v>0</v>
          </cell>
          <cell r="O480">
            <v>0</v>
          </cell>
          <cell r="P480">
            <v>0</v>
          </cell>
        </row>
        <row r="481">
          <cell r="B481" t="str">
            <v xml:space="preserve">COMMAND BOARD, W/ 15 PB SWITCH(SW. W/LIGHT) </v>
          </cell>
          <cell r="F481">
            <v>0</v>
          </cell>
          <cell r="H481">
            <v>0</v>
          </cell>
          <cell r="J481">
            <v>0</v>
          </cell>
          <cell r="K481">
            <v>0</v>
          </cell>
          <cell r="L481">
            <v>0</v>
          </cell>
          <cell r="M481">
            <v>0</v>
          </cell>
          <cell r="N481">
            <v>0</v>
          </cell>
          <cell r="O481">
            <v>0</v>
          </cell>
          <cell r="P481">
            <v>0</v>
          </cell>
        </row>
        <row r="482">
          <cell r="B482" t="str">
            <v>WIRING, AND TB.</v>
          </cell>
          <cell r="F482">
            <v>0</v>
          </cell>
          <cell r="H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H483">
            <v>0</v>
          </cell>
          <cell r="I483">
            <v>20</v>
          </cell>
          <cell r="J483">
            <v>20</v>
          </cell>
          <cell r="K483">
            <v>448000</v>
          </cell>
          <cell r="L483">
            <v>448000</v>
          </cell>
          <cell r="M483">
            <v>0</v>
          </cell>
          <cell r="N483">
            <v>0</v>
          </cell>
          <cell r="O483">
            <v>5600</v>
          </cell>
          <cell r="P483">
            <v>5600</v>
          </cell>
        </row>
        <row r="484">
          <cell r="B484" t="str">
            <v>MOSAIC PANEL  SIZE 1200Hx1200W, W/</v>
          </cell>
          <cell r="F484">
            <v>0</v>
          </cell>
          <cell r="H484">
            <v>0</v>
          </cell>
          <cell r="J484">
            <v>0</v>
          </cell>
          <cell r="K484">
            <v>0</v>
          </cell>
          <cell r="L484">
            <v>0</v>
          </cell>
          <cell r="M484">
            <v>0</v>
          </cell>
          <cell r="N484">
            <v>0</v>
          </cell>
          <cell r="O484">
            <v>0</v>
          </cell>
          <cell r="P484">
            <v>0</v>
          </cell>
        </row>
        <row r="485">
          <cell r="B485" t="str">
            <v>INDICATION LIGHT x60, POWER SUPPLY, WIRING, AND TB.</v>
          </cell>
          <cell r="F485">
            <v>0</v>
          </cell>
          <cell r="H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F487">
            <v>0</v>
          </cell>
          <cell r="H487">
            <v>0</v>
          </cell>
          <cell r="J487">
            <v>0</v>
          </cell>
          <cell r="K487">
            <v>0</v>
          </cell>
          <cell r="L487">
            <v>0</v>
          </cell>
          <cell r="M487">
            <v>0</v>
          </cell>
          <cell r="N487">
            <v>0</v>
          </cell>
          <cell r="O487">
            <v>0</v>
          </cell>
          <cell r="P487">
            <v>0</v>
          </cell>
        </row>
        <row r="488">
          <cell r="B488" t="str">
            <v>GAS DETECTOR CONTROLLER, 8-CHANNEL x8</v>
          </cell>
          <cell r="F488">
            <v>0</v>
          </cell>
          <cell r="H488">
            <v>0</v>
          </cell>
          <cell r="J488">
            <v>0</v>
          </cell>
          <cell r="K488">
            <v>0</v>
          </cell>
          <cell r="L488">
            <v>0</v>
          </cell>
          <cell r="M488">
            <v>0</v>
          </cell>
          <cell r="N488">
            <v>0</v>
          </cell>
          <cell r="O488">
            <v>0</v>
          </cell>
          <cell r="P488">
            <v>0</v>
          </cell>
        </row>
        <row r="489">
          <cell r="B489" t="str">
            <v>LOW TEMP. DETECTOR CONTROLLER, 4-CHANNEL x7</v>
          </cell>
          <cell r="F489">
            <v>0</v>
          </cell>
          <cell r="H489">
            <v>0</v>
          </cell>
          <cell r="J489">
            <v>0</v>
          </cell>
          <cell r="K489">
            <v>0</v>
          </cell>
          <cell r="L489">
            <v>0</v>
          </cell>
          <cell r="M489">
            <v>0</v>
          </cell>
          <cell r="N489">
            <v>0</v>
          </cell>
          <cell r="O489">
            <v>0</v>
          </cell>
          <cell r="P489">
            <v>0</v>
          </cell>
        </row>
        <row r="490">
          <cell r="B490" t="str">
            <v>POWER SUPPLY, WIRING, AND TB.</v>
          </cell>
          <cell r="F490">
            <v>0</v>
          </cell>
          <cell r="H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F497">
            <v>0</v>
          </cell>
          <cell r="H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F503">
            <v>0</v>
          </cell>
          <cell r="H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F505">
            <v>0</v>
          </cell>
          <cell r="H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H506">
            <v>0</v>
          </cell>
          <cell r="I506">
            <v>0.153</v>
          </cell>
          <cell r="J506">
            <v>398</v>
          </cell>
          <cell r="K506">
            <v>53</v>
          </cell>
          <cell r="L506">
            <v>137800</v>
          </cell>
          <cell r="M506">
            <v>0</v>
          </cell>
          <cell r="N506">
            <v>0</v>
          </cell>
          <cell r="O506">
            <v>43</v>
          </cell>
          <cell r="P506">
            <v>111800</v>
          </cell>
        </row>
        <row r="507">
          <cell r="B507" t="str">
            <v>PVC黑色被覆 12C-2SQ.MM</v>
          </cell>
          <cell r="F507">
            <v>0</v>
          </cell>
          <cell r="H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F509">
            <v>0</v>
          </cell>
          <cell r="H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H510">
            <v>0</v>
          </cell>
          <cell r="I510">
            <v>0.193</v>
          </cell>
          <cell r="J510">
            <v>579</v>
          </cell>
          <cell r="K510">
            <v>76</v>
          </cell>
          <cell r="L510">
            <v>228000</v>
          </cell>
          <cell r="M510">
            <v>0</v>
          </cell>
          <cell r="N510">
            <v>0</v>
          </cell>
          <cell r="O510">
            <v>54</v>
          </cell>
          <cell r="P510">
            <v>162000</v>
          </cell>
        </row>
        <row r="511">
          <cell r="B511" t="str">
            <v>PVC黑色被覆 19C-2SQ.MM</v>
          </cell>
          <cell r="F511">
            <v>0</v>
          </cell>
          <cell r="H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F513">
            <v>0</v>
          </cell>
          <cell r="H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F515">
            <v>0</v>
          </cell>
          <cell r="H515">
            <v>0</v>
          </cell>
          <cell r="J515">
            <v>0</v>
          </cell>
          <cell r="K515">
            <v>0</v>
          </cell>
          <cell r="L515">
            <v>0</v>
          </cell>
          <cell r="M515">
            <v>0</v>
          </cell>
          <cell r="N515">
            <v>0</v>
          </cell>
          <cell r="O515">
            <v>0</v>
          </cell>
          <cell r="P515">
            <v>0</v>
          </cell>
        </row>
        <row r="516">
          <cell r="A516">
            <v>22</v>
          </cell>
          <cell r="B516" t="str">
            <v>300V信號電纜,PVC絕緣,麥拉遮蔽(OVERALL &amp; INDIVID)PVC</v>
          </cell>
          <cell r="C516">
            <v>3500</v>
          </cell>
          <cell r="D516" t="str">
            <v>M</v>
          </cell>
          <cell r="E516">
            <v>227</v>
          </cell>
          <cell r="F516">
            <v>794500</v>
          </cell>
          <cell r="H516">
            <v>0</v>
          </cell>
          <cell r="I516">
            <v>0.25</v>
          </cell>
          <cell r="J516">
            <v>875</v>
          </cell>
          <cell r="K516">
            <v>227</v>
          </cell>
          <cell r="L516">
            <v>794500</v>
          </cell>
          <cell r="M516">
            <v>0</v>
          </cell>
          <cell r="N516">
            <v>0</v>
          </cell>
          <cell r="O516">
            <v>70</v>
          </cell>
          <cell r="P516">
            <v>245000</v>
          </cell>
        </row>
        <row r="517">
          <cell r="B517" t="str">
            <v>黑色被覆  12TxAWG#14</v>
          </cell>
          <cell r="F517">
            <v>0</v>
          </cell>
          <cell r="H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H518">
            <v>0</v>
          </cell>
          <cell r="I518">
            <v>0.4</v>
          </cell>
          <cell r="J518">
            <v>140</v>
          </cell>
          <cell r="K518">
            <v>471</v>
          </cell>
          <cell r="L518">
            <v>164850</v>
          </cell>
          <cell r="M518">
            <v>0</v>
          </cell>
          <cell r="N518">
            <v>0</v>
          </cell>
          <cell r="O518">
            <v>112</v>
          </cell>
          <cell r="P518">
            <v>39200</v>
          </cell>
        </row>
        <row r="519">
          <cell r="B519" t="str">
            <v>黑色被覆 24TxAWG#14</v>
          </cell>
          <cell r="F519">
            <v>0</v>
          </cell>
          <cell r="H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H528">
            <v>0</v>
          </cell>
          <cell r="I528">
            <v>3</v>
          </cell>
          <cell r="J528">
            <v>78</v>
          </cell>
          <cell r="K528">
            <v>2400</v>
          </cell>
          <cell r="L528">
            <v>62400</v>
          </cell>
          <cell r="M528">
            <v>0</v>
          </cell>
          <cell r="N528">
            <v>0</v>
          </cell>
          <cell r="O528">
            <v>840</v>
          </cell>
          <cell r="P528">
            <v>21840</v>
          </cell>
        </row>
        <row r="529">
          <cell r="B529" t="str">
            <v>附基礎</v>
          </cell>
          <cell r="F529">
            <v>0</v>
          </cell>
          <cell r="H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H532">
            <v>0</v>
          </cell>
          <cell r="I532">
            <v>646.55000000000007</v>
          </cell>
          <cell r="J532">
            <v>647</v>
          </cell>
          <cell r="K532">
            <v>743903</v>
          </cell>
          <cell r="L532">
            <v>743903</v>
          </cell>
          <cell r="M532">
            <v>0</v>
          </cell>
          <cell r="N532">
            <v>0</v>
          </cell>
          <cell r="O532">
            <v>181034</v>
          </cell>
          <cell r="P532">
            <v>181034</v>
          </cell>
        </row>
        <row r="533">
          <cell r="B533" t="str">
            <v>SUB-TOTAL : (I)</v>
          </cell>
          <cell r="F533">
            <v>15621953</v>
          </cell>
          <cell r="H533">
            <v>0</v>
          </cell>
          <cell r="J533">
            <v>13628</v>
          </cell>
          <cell r="K533">
            <v>0</v>
          </cell>
          <cell r="L533">
            <v>15621953</v>
          </cell>
          <cell r="M533">
            <v>0</v>
          </cell>
          <cell r="N533">
            <v>0</v>
          </cell>
          <cell r="O533">
            <v>0</v>
          </cell>
          <cell r="P533">
            <v>3816326</v>
          </cell>
        </row>
        <row r="536">
          <cell r="A536" t="str">
            <v>J.</v>
          </cell>
          <cell r="B536" t="str">
            <v>U/G CONDUIT BANK</v>
          </cell>
          <cell r="F536">
            <v>0</v>
          </cell>
          <cell r="H536">
            <v>0</v>
          </cell>
          <cell r="J536">
            <v>0</v>
          </cell>
          <cell r="K536">
            <v>0</v>
          </cell>
          <cell r="L536">
            <v>0</v>
          </cell>
          <cell r="M536">
            <v>0</v>
          </cell>
          <cell r="N536">
            <v>0</v>
          </cell>
          <cell r="O536">
            <v>0</v>
          </cell>
          <cell r="P536">
            <v>0</v>
          </cell>
        </row>
        <row r="538">
          <cell r="A538" t="str">
            <v>J.1</v>
          </cell>
          <cell r="B538" t="str">
            <v>U/G CONDUIT BANK FOR TEL., P/P, CCTV, APS</v>
          </cell>
          <cell r="F538">
            <v>0</v>
          </cell>
          <cell r="H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H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H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H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H546">
            <v>0</v>
          </cell>
          <cell r="J546">
            <v>0</v>
          </cell>
          <cell r="K546" t="str">
            <v>M+L</v>
          </cell>
          <cell r="L546" t="str">
            <v>M+L</v>
          </cell>
          <cell r="M546">
            <v>0</v>
          </cell>
          <cell r="N546">
            <v>0</v>
          </cell>
          <cell r="O546">
            <v>60</v>
          </cell>
          <cell r="P546">
            <v>1026000</v>
          </cell>
        </row>
        <row r="547">
          <cell r="A547" t="str">
            <v>J.1.9</v>
          </cell>
          <cell r="B547" t="str">
            <v xml:space="preserve"> DISPOSAL</v>
          </cell>
          <cell r="C547">
            <v>1900</v>
          </cell>
          <cell r="D547" t="str">
            <v>M3</v>
          </cell>
          <cell r="E547" t="str">
            <v>M+L</v>
          </cell>
          <cell r="F547" t="str">
            <v>M+L</v>
          </cell>
          <cell r="H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H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H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H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H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H552">
            <v>0</v>
          </cell>
          <cell r="J552">
            <v>0</v>
          </cell>
          <cell r="K552" t="str">
            <v>M+L</v>
          </cell>
          <cell r="L552" t="str">
            <v>M+L</v>
          </cell>
          <cell r="M552">
            <v>0</v>
          </cell>
          <cell r="N552">
            <v>0</v>
          </cell>
          <cell r="O552">
            <v>200</v>
          </cell>
          <cell r="P552">
            <v>500000</v>
          </cell>
        </row>
        <row r="553">
          <cell r="B553" t="str">
            <v>SUB-TOTAL : (J.1)</v>
          </cell>
          <cell r="F553">
            <v>4896800</v>
          </cell>
          <cell r="J553">
            <v>19311</v>
          </cell>
          <cell r="L553">
            <v>4896800</v>
          </cell>
          <cell r="P553">
            <v>15517600</v>
          </cell>
        </row>
        <row r="555">
          <cell r="A555" t="str">
            <v>J.2</v>
          </cell>
          <cell r="B555" t="str">
            <v>U/G CONDUIT BANK FOR TEL., P/P, CCTV, APS</v>
          </cell>
          <cell r="F555">
            <v>0</v>
          </cell>
          <cell r="H555">
            <v>0</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H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H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H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H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H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H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H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P565">
            <v>0</v>
          </cell>
        </row>
        <row r="566">
          <cell r="A566" t="str">
            <v>J.2.11</v>
          </cell>
          <cell r="B566" t="str">
            <v xml:space="preserve"> HAND HOLE, 1200Lx1000Wx1200D</v>
          </cell>
          <cell r="C566">
            <v>7</v>
          </cell>
          <cell r="D566" t="str">
            <v>SET</v>
          </cell>
          <cell r="E566" t="str">
            <v>M+L</v>
          </cell>
          <cell r="F566" t="str">
            <v>M+L</v>
          </cell>
          <cell r="H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H567">
            <v>0</v>
          </cell>
          <cell r="J567">
            <v>0</v>
          </cell>
          <cell r="K567" t="str">
            <v>M+L</v>
          </cell>
          <cell r="L567" t="str">
            <v>M+L</v>
          </cell>
          <cell r="M567">
            <v>0</v>
          </cell>
          <cell r="N567">
            <v>0</v>
          </cell>
          <cell r="O567">
            <v>200</v>
          </cell>
          <cell r="P567">
            <v>250000</v>
          </cell>
        </row>
        <row r="568">
          <cell r="B568" t="str">
            <v>SUB-TOTAL : (J.2)</v>
          </cell>
          <cell r="F568">
            <v>1004000</v>
          </cell>
          <cell r="J568">
            <v>8020</v>
          </cell>
          <cell r="L568">
            <v>1004000</v>
          </cell>
          <cell r="P568">
            <v>6436000</v>
          </cell>
        </row>
        <row r="569">
          <cell r="F569">
            <v>0</v>
          </cell>
          <cell r="H569">
            <v>0</v>
          </cell>
          <cell r="J569">
            <v>0</v>
          </cell>
          <cell r="K569">
            <v>0</v>
          </cell>
          <cell r="L569">
            <v>0</v>
          </cell>
          <cell r="M569">
            <v>0</v>
          </cell>
          <cell r="N569">
            <v>0</v>
          </cell>
          <cell r="O569">
            <v>0</v>
          </cell>
          <cell r="P569">
            <v>0</v>
          </cell>
        </row>
        <row r="570">
          <cell r="B570" t="str">
            <v>SUB-TOTAL : (J)</v>
          </cell>
          <cell r="F570">
            <v>5900800</v>
          </cell>
          <cell r="H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SL dau tien"/>
      <sheetName val="ToMat"/>
      <sheetName val="th CT"/>
      <sheetName val="TH"/>
      <sheetName val="bia22KV"/>
      <sheetName val="TH dz 22"/>
      <sheetName val="vt 22"/>
      <sheetName val="chi tiet dz 22 kv"/>
      <sheetName val="TNGHIEM 22"/>
      <sheetName val="Chlech -22"/>
      <sheetName val="VCDD_22"/>
      <sheetName val="Bia 0,4"/>
      <sheetName val="Th 0,4"/>
      <sheetName val="VT ds 0,4"/>
      <sheetName val="CHITIET 0.4 KV"/>
      <sheetName val="TNGHIEM 0,4"/>
      <sheetName val="Ch lech -0,4"/>
      <sheetName val="VCDD_0.4"/>
      <sheetName val="Bia TBA"/>
      <sheetName val="Bia 15"/>
      <sheetName val="TH 15"/>
      <sheetName val="Bia 25"/>
      <sheetName val="TH 25"/>
      <sheetName val="Bia 31,5"/>
      <sheetName val="TH 31,5"/>
      <sheetName val="Bia 50"/>
      <sheetName val="TH 50"/>
      <sheetName val="Bia 75"/>
      <sheetName val="TH 75"/>
      <sheetName val="Bia  100"/>
      <sheetName val="TH 100"/>
      <sheetName val="Bia  160"/>
      <sheetName val="TH 160"/>
      <sheetName val="DLC DIEN AP"/>
      <sheetName val="VT_TB TBA"/>
      <sheetName val="chi tiet TBA"/>
      <sheetName val="VCDD_TBA"/>
      <sheetName val="DINHMUC_KSDC"/>
      <sheetName val="DINHMUC_KSDH"/>
      <sheetName val="chiet tinh"/>
      <sheetName val="HSDC GOC"/>
      <sheetName val="HS Dia ban"/>
      <sheetName val="HSKVUC"/>
      <sheetName val="DGVCTC 67"/>
      <sheetName val="T T CL VC DZ 22"/>
      <sheetName val="DLNS"/>
      <sheetName val="LP-BTC"/>
      <sheetName val="SLVC TBA"/>
      <sheetName val="SLVC-22"/>
      <sheetName val="DM 67"/>
      <sheetName val="kl tt"/>
      <sheetName val="VC VT_TB"/>
      <sheetName val="TKP"/>
      <sheetName val="CPTV"/>
      <sheetName val="vc vat tu CHUNG "/>
      <sheetName val="TH VT22"/>
      <sheetName val="Trung chuyen"/>
      <sheetName val="Gvlcht"/>
      <sheetName val="Kho Tam"/>
      <sheetName val="PQ tuyen"/>
      <sheetName val="EA"/>
      <sheetName val="DG 89"/>
      <sheetName val="DM 85"/>
      <sheetName val="DM 66"/>
      <sheetName val="CPDB"/>
      <sheetName val="TONG KE DZ 22 KV"/>
      <sheetName val="TONG DZ 0.4 KV"/>
      <sheetName val="TH VT0,4"/>
      <sheetName val="chitietdatdao"/>
      <sheetName val="DGKS_TT"/>
      <sheetName val="KS-KT"/>
      <sheetName val="DG vat tu"/>
      <sheetName val="DTCD"/>
      <sheetName val="SLVC_0.4"/>
      <sheetName val="DG_VTTB"/>
    </sheetNames>
    <sheetDataSet>
      <sheetData sheetId="0"/>
      <sheetData sheetId="1"/>
      <sheetData sheetId="2">
        <row r="5">
          <cell r="F5">
            <v>1.0549999999999999</v>
          </cell>
        </row>
        <row r="6">
          <cell r="F6">
            <v>0.5</v>
          </cell>
        </row>
        <row r="7">
          <cell r="F7">
            <v>22</v>
          </cell>
        </row>
      </sheetData>
      <sheetData sheetId="3"/>
      <sheetData sheetId="4"/>
      <sheetData sheetId="5"/>
      <sheetData sheetId="6"/>
      <sheetData sheetId="7"/>
      <sheetData sheetId="8"/>
      <sheetData sheetId="9"/>
      <sheetData sheetId="10"/>
      <sheetData sheetId="11">
        <row r="21">
          <cell r="H21">
            <v>15116430.744831955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5">
          <cell r="B5">
            <v>6</v>
          </cell>
          <cell r="C5" t="str">
            <v>ÂÆÅÌNG DÁY 22 KV</v>
          </cell>
          <cell r="D5" t="str">
            <v>Gxl(DZ22)*Nt(DZ22)*0.81</v>
          </cell>
          <cell r="E5" t="str">
            <v>CAÏC TRAÛM BIÃÚN AÏP 6-22/0,4 KV</v>
          </cell>
          <cell r="F5" t="str">
            <v>Traûm biãún aïp 6-22/0,4 KV</v>
          </cell>
        </row>
        <row r="6">
          <cell r="B6">
            <v>10</v>
          </cell>
          <cell r="C6" t="str">
            <v>ÂÆÅÌNG DÁY 22 KV</v>
          </cell>
          <cell r="D6" t="str">
            <v>Gxl(DZ22)*Nt(DZ22)*0.81</v>
          </cell>
          <cell r="E6" t="str">
            <v>CAÏC TRAÛM BIÃÚN AÏP 10-22/0,4 KV</v>
          </cell>
          <cell r="F6" t="str">
            <v>Traûm biãún aïp 10-22/0,4 KV</v>
          </cell>
        </row>
        <row r="7">
          <cell r="B7">
            <v>15</v>
          </cell>
          <cell r="C7" t="str">
            <v>ÂÆÅÌNG DÁY 22 KV</v>
          </cell>
          <cell r="D7" t="str">
            <v>Gxl(DZ22)*Nt(DZ22)*0.81</v>
          </cell>
          <cell r="E7" t="str">
            <v>CAÏC TRAÛM BIÃÚN AÏP 15-22/0,4 KV</v>
          </cell>
          <cell r="F7" t="str">
            <v>Traûm biãún aïp 15-22/0,4 KV</v>
          </cell>
        </row>
        <row r="8">
          <cell r="B8">
            <v>22</v>
          </cell>
          <cell r="C8" t="str">
            <v>ÂÆÅÌNG DÁY 22 KV</v>
          </cell>
          <cell r="D8" t="str">
            <v>Gxl(DZ22)*Nt(DZ22)*0.81</v>
          </cell>
          <cell r="E8" t="str">
            <v>CAÏC TRAÛM BIÃÚN AÏP 22/0,4 KV</v>
          </cell>
          <cell r="F8" t="str">
            <v>Traûm biãún aïp 22/0,4 KV</v>
          </cell>
        </row>
        <row r="9">
          <cell r="B9">
            <v>35</v>
          </cell>
          <cell r="C9" t="str">
            <v>ÂÆÅÌNG DÁY 35 KV</v>
          </cell>
          <cell r="D9" t="str">
            <v>Gxl(DZ35)*Nt(DZ35)*0.81</v>
          </cell>
          <cell r="E9" t="str">
            <v>CAÏC TRAÛM BIÃÚN AÏP 35-22/0,4 KV</v>
          </cell>
          <cell r="F9" t="str">
            <v>Traûm biãún aïp 35-22/0,4 KV</v>
          </cell>
        </row>
      </sheetData>
      <sheetData sheetId="36"/>
      <sheetData sheetId="37"/>
      <sheetData sheetId="38"/>
      <sheetData sheetId="39"/>
      <sheetData sheetId="40"/>
      <sheetData sheetId="41"/>
      <sheetData sheetId="42"/>
      <sheetData sheetId="43"/>
      <sheetData sheetId="44">
        <row r="7">
          <cell r="B7">
            <v>0</v>
          </cell>
          <cell r="C7" t="str">
            <v>NCÂG67 x 0.95 x ( 1+0.2/2.638 ) x 1.75</v>
          </cell>
          <cell r="D7">
            <v>1.7885424564063683</v>
          </cell>
          <cell r="E7" t="str">
            <v>NCÂG67 x 0.95 x ( 1+0.0/2.638 ) x 1.75</v>
          </cell>
          <cell r="F7">
            <v>1.6624999999999999</v>
          </cell>
          <cell r="G7" t="str">
            <v>NCÂG66 x ( 1+0.0/2.638 ) x 1.75</v>
          </cell>
          <cell r="H7">
            <v>1.75</v>
          </cell>
          <cell r="I7" t="str">
            <v>NCÂG85 x ( 1+0.0/2.638 ) x 1.75</v>
          </cell>
          <cell r="J7">
            <v>1.75</v>
          </cell>
        </row>
        <row r="8">
          <cell r="B8">
            <v>0.1</v>
          </cell>
          <cell r="C8" t="str">
            <v>NCÂG67 x 0.95 x ( 1+0.3/2.638 ) x 1.75</v>
          </cell>
          <cell r="D8">
            <v>1.8515636846095525</v>
          </cell>
          <cell r="E8" t="str">
            <v>NCÂG67 x 0.95 x ( 1+0.1/2.638 ) x 1.75</v>
          </cell>
          <cell r="F8">
            <v>1.725521228203184</v>
          </cell>
          <cell r="G8" t="str">
            <v>NCÂG66 x ( 1+0.1/2.638 ) x 1.75</v>
          </cell>
          <cell r="H8">
            <v>1.8163381349507202</v>
          </cell>
          <cell r="I8" t="str">
            <v>NCÂG85 x ( 1+0.1/2.638 ) x 1.75</v>
          </cell>
          <cell r="J8">
            <v>1.8163381349507202</v>
          </cell>
        </row>
        <row r="9">
          <cell r="B9">
            <v>0.2</v>
          </cell>
          <cell r="C9" t="str">
            <v>NCÂG67 x 0.95 x ( 1+0.4/2.638 ) x 1.75</v>
          </cell>
          <cell r="D9">
            <v>1.914584912812737</v>
          </cell>
          <cell r="E9" t="str">
            <v>NCÂG67 x 0.95 x ( 1+0.2/2.638 ) x 1.75</v>
          </cell>
          <cell r="F9">
            <v>1.7885424564063683</v>
          </cell>
          <cell r="G9" t="str">
            <v>NCÂG66 x ( 1+0.2/2.638 ) x 1.75</v>
          </cell>
          <cell r="H9">
            <v>1.8826762699014405</v>
          </cell>
          <cell r="I9" t="str">
            <v>NCÂG85 x ( 1+0.2/2.638 ) x 1.75</v>
          </cell>
          <cell r="J9">
            <v>1.8826762699014405</v>
          </cell>
        </row>
        <row r="10">
          <cell r="B10">
            <v>0.3</v>
          </cell>
          <cell r="C10" t="str">
            <v>NCÂG67 x 0.95 x ( 1+0.5/2.638 ) x 1.75</v>
          </cell>
          <cell r="D10">
            <v>1.9776061410159211</v>
          </cell>
          <cell r="E10" t="str">
            <v>NCÂG67 x 0.95 x ( 1+0.3/2.638 ) x 1.75</v>
          </cell>
          <cell r="F10">
            <v>1.8515636846095525</v>
          </cell>
          <cell r="G10" t="str">
            <v>NCÂG66 x ( 1+0.3/2.638 ) x 1.75</v>
          </cell>
          <cell r="H10">
            <v>1.9490144048521607</v>
          </cell>
          <cell r="I10" t="str">
            <v>NCÂG85 x ( 1+0.3/2.638 ) x 1.75</v>
          </cell>
          <cell r="J10">
            <v>1.9490144048521607</v>
          </cell>
        </row>
        <row r="11">
          <cell r="B11">
            <v>0.4</v>
          </cell>
          <cell r="C11" t="str">
            <v>NCÂG67 x 0.95 x ( 1+0.6/2.638 ) x 1.75</v>
          </cell>
          <cell r="D11">
            <v>2.0406273692191053</v>
          </cell>
          <cell r="E11" t="str">
            <v>NCÂG67 x 0.95 x ( 1+0.4/2.638 ) x 1.75</v>
          </cell>
          <cell r="F11">
            <v>1.914584912812737</v>
          </cell>
          <cell r="G11" t="str">
            <v>NCÂG66 x ( 1+0.4/2.638 ) x 1.75</v>
          </cell>
          <cell r="H11">
            <v>2.0153525398028811</v>
          </cell>
          <cell r="I11" t="str">
            <v>NCÂG85 x ( 1+0.4/2.638 ) x 1.75</v>
          </cell>
          <cell r="J11">
            <v>2.0153525398028811</v>
          </cell>
        </row>
        <row r="12">
          <cell r="B12">
            <v>0.5</v>
          </cell>
          <cell r="C12" t="str">
            <v>NCÂG67 x 0.95 x ( 1+0.7/2.638 ) x 1.75</v>
          </cell>
          <cell r="D12">
            <v>2.1036485974222896</v>
          </cell>
          <cell r="E12" t="str">
            <v>NCÂG67 x 0.95 x ( 1+0.5/2.638 ) x 1.75</v>
          </cell>
          <cell r="F12">
            <v>1.9776061410159211</v>
          </cell>
          <cell r="G12" t="str">
            <v>NCÂG66 x ( 1+0.5/2.638 ) x 1.75</v>
          </cell>
          <cell r="H12">
            <v>2.0816906747536015</v>
          </cell>
          <cell r="I12" t="str">
            <v>NCÂG85 x ( 1+0.5/2.638 ) x 1.75</v>
          </cell>
          <cell r="J12">
            <v>2.0816906747536015</v>
          </cell>
        </row>
        <row r="13">
          <cell r="B13">
            <v>0.7</v>
          </cell>
          <cell r="C13" t="str">
            <v>NCÂG67 x 0.95 x ( 1+0.9/2.638 ) x 1.75</v>
          </cell>
          <cell r="D13">
            <v>2.2296910538286578</v>
          </cell>
          <cell r="E13" t="str">
            <v>NCÂG67 x 0.95 x ( 1+0.7/2.638 ) x 1.75</v>
          </cell>
          <cell r="F13">
            <v>2.1036485974222896</v>
          </cell>
          <cell r="G13" t="str">
            <v>NCÂG66 x ( 1+0.7/2.638 ) x 1.75</v>
          </cell>
          <cell r="H13">
            <v>2.2143669446550418</v>
          </cell>
          <cell r="I13" t="str">
            <v>NCÂG85 x ( 1+0.7/2.638 ) x 1.75</v>
          </cell>
          <cell r="J13">
            <v>2.2143669446550418</v>
          </cell>
        </row>
        <row r="14">
          <cell r="B14">
            <v>1</v>
          </cell>
          <cell r="C14" t="str">
            <v>NCÂG67 x 0.95 x ( 1+1.2/2.638 ) x 1.75</v>
          </cell>
          <cell r="D14">
            <v>2.4187547384382104</v>
          </cell>
          <cell r="E14" t="str">
            <v>NCÂG67 x 0.95 x ( 1+1.0/2.638 ) x 1.75</v>
          </cell>
          <cell r="F14">
            <v>2.2927122820318422</v>
          </cell>
          <cell r="G14" t="str">
            <v>NCÂG66 x ( 1+1.0/2.638 ) x 1.75</v>
          </cell>
          <cell r="H14">
            <v>2.4133813495072025</v>
          </cell>
          <cell r="I14" t="str">
            <v>NCÂG85 x ( 1+1.0/2.638 ) x 1.75</v>
          </cell>
          <cell r="J14">
            <v>2.4133813495072025</v>
          </cell>
        </row>
        <row r="20">
          <cell r="B20">
            <v>1</v>
          </cell>
          <cell r="C20" t="str">
            <v>MTCÂG67 x 1.11 x 1.000</v>
          </cell>
          <cell r="D20">
            <v>1.1100000000000001</v>
          </cell>
          <cell r="E20" t="str">
            <v>MTCÂG67 x 1.11 x 1.000</v>
          </cell>
          <cell r="F20">
            <v>1.1100000000000001</v>
          </cell>
          <cell r="G20" t="str">
            <v>MTCÂG66 x 1.109 x 1.00</v>
          </cell>
          <cell r="H20">
            <v>1.109</v>
          </cell>
          <cell r="I20" t="str">
            <v>MTCÂG85 x 1.01</v>
          </cell>
          <cell r="J20">
            <v>1.01</v>
          </cell>
        </row>
        <row r="21">
          <cell r="B21">
            <v>1.0549999999999999</v>
          </cell>
          <cell r="C21" t="str">
            <v>MTCÂG67 x 1.11 x 1.055</v>
          </cell>
          <cell r="D21">
            <v>1.1710499999999999</v>
          </cell>
          <cell r="E21" t="str">
            <v>MTCÂG67 x 1.11 x 1.055</v>
          </cell>
          <cell r="F21">
            <v>1.1710499999999999</v>
          </cell>
          <cell r="G21" t="str">
            <v>MTCÂG66 x 1.109 x 1.055</v>
          </cell>
          <cell r="H21">
            <v>1.1699949999999999</v>
          </cell>
          <cell r="I21" t="str">
            <v>MTCÂG85 x 1.01</v>
          </cell>
          <cell r="J21">
            <v>1.01</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 HA THE"/>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THTDT"/>
      <sheetName val="D.chau"/>
      <sheetName val="Gia VL (QII-2006)"/>
      <sheetName val="KH_Q1_Q2_01"/>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XL4Poppy"/>
      <sheetName val="TH VL, NC, DDHÿÿThanÿÿhuoc"/>
      <sheetName val="Sheet1"/>
      <sheetName val="Sheet2"/>
      <sheetName val="Sheet3"/>
      <sheetName val="XL4Test5"/>
      <sheetName val="TH "/>
      <sheetName val="MTO REV.2(ARMOR)"/>
      <sheetName val="BANG KL"/>
      <sheetName val="ctdg"/>
      <sheetName val="CHITIET VL-NC-TT1p"/>
      <sheetName val="Tong hop kinh phi"/>
      <sheetName val="TONG HOP VL-NC_TT"/>
      <sheetName val="CHITI"/>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_i"/>
      <sheetName val="t(ao_go"/>
      <sheetName val="TONG_x000b_E3p "/>
      <sheetName val="T_x000e_HCHINH"/>
      <sheetName val="ch)tiet"/>
      <sheetName val="LKVL-CK_x000d_HT-GD1"/>
      <sheetName val="bang tien luong"/>
      <sheetName val="p轨uluc1"/>
      <sheetName val="DG_x0006_"/>
      <sheetName val=""/>
      <sheetName val="bia"/>
      <sheetName val="ky (2)"/>
      <sheetName val="TH"/>
      <sheetName val="DT"/>
      <sheetName val="KLtuyen"/>
      <sheetName val="1m"/>
      <sheetName val="VTB"/>
      <sheetName val="PT"/>
      <sheetName val="ky"/>
      <sheetName val="XXXXXXXX"/>
      <sheetName val="00000000"/>
      <sheetName val="10000000"/>
      <sheetName val="20000000"/>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DG_x0006___DONGIA_x0007___chitimc_x0004___dtxl_x0006___"/>
      <sheetName val="CHITI__ VL-NC-TT-3p"/>
      <sheetName val="general requirements"/>
      <sheetName val="TH-XL"/>
      <sheetName val="CT Thang Mo"/>
      <sheetName val="CT  PL"/>
      <sheetName val="KC-moi"/>
      <sheetName val="pÿÿluc1"/>
      <sheetName val="KPVÿÿBD "/>
      <sheetName val="general_requirements"/>
      <sheetName val="CT_Thang_Mo"/>
      <sheetName val="CT__PL"/>
      <sheetName val="KPVÿÿBD_"/>
      <sheetName val="BAOGIATHA_x000e_G"/>
      <sheetName val="Du toan"/>
      <sheetName val="ptvt"/>
      <sheetName val="Bu_vat_lieu"/>
      <sheetName val="ၤongiaXD"/>
      <sheetName val="DI-ESTI"/>
      <sheetName val="CHITIET_VL-NC-TT1p"/>
      <sheetName val="CT -THVLNC"/>
      <sheetName val="DC"/>
      <sheetName val="TL"/>
      <sheetName val="TDT"/>
      <sheetName val="g_trinhSS3"/>
      <sheetName val="PLgtrBTTCSS3"/>
      <sheetName val="PLgtrdatSS3"/>
      <sheetName val="M 67"/>
      <sheetName val="SILICATE"/>
      <sheetName val="test"/>
      <sheetName val="DG-VL"/>
      <sheetName val="DG_CM"/>
      <sheetName val="Tongke"/>
      <sheetName val="VT-NC"/>
      <sheetName val="DG CANTHO"/>
      <sheetName val="Dutoan KL"/>
      <sheetName val="PT VATTU"/>
      <sheetName val="CHITI_VL-NC-TT-3p"/>
      <sheetName val="CHITI___VL-NC-TT-3p"/>
      <sheetName val="TONG_HOP_VL-NC_TT1"/>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__VL-NC-TT-3p1"/>
      <sheetName val="ky_(2)1"/>
      <sheetName val="CHITIET_VL-NC-TT1p1"/>
      <sheetName val="DG_CANTHO1"/>
      <sheetName val="Dutoan_KL1"/>
      <sheetName val="PT_VATTU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CHITI___VL-NC-TT-3p2"/>
      <sheetName val="TONG_HOP_VL-NC_TT5"/>
      <sheetName val="ky_(2)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CHITI___VL-NC-TT-3p3"/>
      <sheetName val="TONG_HOP_VL-NC_TT7"/>
      <sheetName val="TONG HOP VL-NC_x0000_TT"/>
      <sheetName val="TONG HOP VL-NC?TT"/>
      <sheetName val="CHITI_x0000__x0000_ VL-NC-TT-3p"/>
      <sheetName val="lam_m/i"/>
      <sheetName val="DG_x0006__x0000__x0000_DONGIA_x0007__x0000__x0000_chitimc_x0004__x0000__x0000_dtxl_x0006__x0000__x0000_"/>
      <sheetName val="DG_x0006_??DONGIA_x0007_??chitimc_x0004_??dtxl_x0006_??"/>
      <sheetName val="CHITI?? VL-NC-TT-3p"/>
      <sheetName val="CHITI_x0000__x0000_P_Ñ_x0002__x001c__x0000__x0000__x0000_ÞY_x0018__x0000_"/>
      <sheetName val="TONG_HOP_VL-NC?TT"/>
      <sheetName val="CHITI??_VL-NC-TT-3p"/>
      <sheetName val="TONG_HOP_VL-NC?TT1"/>
      <sheetName val="CHITI??_VL-NC-TT-3p1"/>
      <sheetName val="TONG_HOP_VL-NC?TT2"/>
      <sheetName val="CHITI??_VL-NC-TT-3p2"/>
      <sheetName val="TONG_HOP_VL-NC?TT3"/>
      <sheetName val="CHITI??_VL-NC-TT-3p3"/>
      <sheetName val="ky_(2)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단면 (2)"/>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DG_TNHC_85"/>
      <sheetName val="KH-Q1,Q2,01_x0000__x0000__x0000__x0000__x0000__x0000__x0000__x0000__x0000_ _x0000_筄Ơ_x0000__x0004__x0000__x0000__x0000__x0000__x0000_"/>
      <sheetName val="KH-Q1,Q2,01????????? ?筄Ơ?_x0004_?????"/>
      <sheetName val="MTP"/>
      <sheetName val="BTHDT"/>
      <sheetName val="LKVL-CK_x000a_HT-GD1"/>
      <sheetName val="12 th 2008"/>
      <sheetName val="T.Tinh"/>
      <sheetName val="Bang gia tong hop"/>
      <sheetName val="dg-VTu"/>
      <sheetName val="DTTC"/>
      <sheetName val="LOGO"/>
      <sheetName val="Export Table"/>
      <sheetName val="DIALOGDUTOAN"/>
      <sheetName val="Program"/>
      <sheetName val="Phantich"/>
      <sheetName val="ProExtra"/>
      <sheetName val="Main"/>
      <sheetName val="TV142000_TK012000"/>
      <sheetName val="Module1"/>
      <sheetName val="LKVL-CK_HT-GD1"/>
      <sheetName val="AV Ha the"/>
      <sheetName val="kinh phí XD"/>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d1 51-100"/>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TONG HOP VL-NC"/>
      <sheetName val="TONG HOP VL_NC"/>
      <sheetName val="CHITIET VL-NC"/>
      <sheetName val="TONGKE3p "/>
      <sheetName val="TDTKP"/>
      <sheetName val="phuluc1"/>
      <sheetName val="M"/>
      <sheetName val="Chi tiet"/>
      <sheetName val="Vat tu"/>
      <sheetName val="TTHBCMT"/>
      <sheetName val="Gia vat tu"/>
      <sheetName val="DGduong"/>
      <sheetName val="1vanban"/>
    </sheetNames>
    <sheetDataSet>
      <sheetData sheetId="0" refreshError="1">
        <row r="5">
          <cell r="C5" t="str">
            <v>D12</v>
          </cell>
          <cell r="D5" t="str">
            <v>Ñaø caûn BTCT 1,2m</v>
          </cell>
          <cell r="E5" t="str">
            <v>caùi</v>
          </cell>
          <cell r="G5">
            <v>65000</v>
          </cell>
        </row>
        <row r="6">
          <cell r="C6" t="str">
            <v>D15</v>
          </cell>
          <cell r="D6" t="str">
            <v>Ñaø caûn BTCT 1,5m</v>
          </cell>
          <cell r="E6" t="str">
            <v>caùi</v>
          </cell>
          <cell r="G6">
            <v>160000</v>
          </cell>
        </row>
        <row r="7">
          <cell r="C7" t="str">
            <v>D20</v>
          </cell>
          <cell r="D7" t="str">
            <v>Ñaø caûn BTCT 2,0m</v>
          </cell>
          <cell r="E7" t="str">
            <v>caùi</v>
          </cell>
          <cell r="G7">
            <v>250000</v>
          </cell>
        </row>
        <row r="8">
          <cell r="C8" t="str">
            <v>D25</v>
          </cell>
          <cell r="D8" t="str">
            <v>Ñaø caûn BTCT 2,5m</v>
          </cell>
          <cell r="E8" t="str">
            <v>caùi</v>
          </cell>
          <cell r="G8">
            <v>400000</v>
          </cell>
        </row>
        <row r="9">
          <cell r="C9" t="str">
            <v>DN400</v>
          </cell>
          <cell r="D9" t="str">
            <v>Ñeá neo BTCT 400x1500</v>
          </cell>
          <cell r="E9" t="str">
            <v>caùi</v>
          </cell>
          <cell r="G9">
            <v>161000</v>
          </cell>
        </row>
        <row r="10">
          <cell r="C10" t="str">
            <v>DN600</v>
          </cell>
          <cell r="D10" t="str">
            <v>Ñeá neo BTCT 600x1500</v>
          </cell>
          <cell r="E10" t="str">
            <v>caùi</v>
          </cell>
          <cell r="G10">
            <v>222000</v>
          </cell>
        </row>
        <row r="11">
          <cell r="C11" t="str">
            <v>BNH</v>
          </cell>
          <cell r="D11" t="str">
            <v>Bieån soá - Baûng nguy hieåm</v>
          </cell>
          <cell r="E11" t="str">
            <v>caùi</v>
          </cell>
          <cell r="G11">
            <v>15000</v>
          </cell>
        </row>
        <row r="12">
          <cell r="C12" t="str">
            <v>B1260</v>
          </cell>
          <cell r="D12" t="str">
            <v>Boulon 12x60</v>
          </cell>
          <cell r="E12" t="str">
            <v>boä</v>
          </cell>
          <cell r="G12">
            <v>1500</v>
          </cell>
        </row>
        <row r="13">
          <cell r="C13" t="str">
            <v>B16100V</v>
          </cell>
          <cell r="D13" t="str">
            <v>Boulon 16x100/100</v>
          </cell>
          <cell r="E13" t="str">
            <v>boä</v>
          </cell>
          <cell r="G13">
            <v>3200</v>
          </cell>
        </row>
        <row r="14">
          <cell r="C14" t="str">
            <v>B1680V</v>
          </cell>
          <cell r="D14" t="str">
            <v>Boulon 16x80/80</v>
          </cell>
          <cell r="E14" t="str">
            <v>boä</v>
          </cell>
          <cell r="G14">
            <v>3000</v>
          </cell>
        </row>
        <row r="15">
          <cell r="C15" t="str">
            <v>B16230</v>
          </cell>
          <cell r="D15" t="str">
            <v>Boulon 16x230/80</v>
          </cell>
          <cell r="E15" t="str">
            <v>boä</v>
          </cell>
          <cell r="G15">
            <v>6000</v>
          </cell>
        </row>
        <row r="16">
          <cell r="C16" t="str">
            <v>B16240</v>
          </cell>
          <cell r="D16" t="str">
            <v>Boulon 16x240/80</v>
          </cell>
          <cell r="E16" t="str">
            <v>boä</v>
          </cell>
          <cell r="G16">
            <v>5500</v>
          </cell>
        </row>
        <row r="17">
          <cell r="C17" t="str">
            <v>B16250</v>
          </cell>
          <cell r="D17" t="str">
            <v>Boulon 16x250/50</v>
          </cell>
          <cell r="E17" t="str">
            <v>boä</v>
          </cell>
          <cell r="G17">
            <v>6000</v>
          </cell>
        </row>
        <row r="18">
          <cell r="C18" t="str">
            <v>B16260</v>
          </cell>
          <cell r="D18" t="str">
            <v>Boulon 16x260/80</v>
          </cell>
          <cell r="E18" t="str">
            <v>boä</v>
          </cell>
          <cell r="G18">
            <v>6000</v>
          </cell>
        </row>
        <row r="19">
          <cell r="C19" t="str">
            <v>B16280</v>
          </cell>
          <cell r="D19" t="str">
            <v>Boulon 16x280/80</v>
          </cell>
          <cell r="E19" t="str">
            <v>boä</v>
          </cell>
          <cell r="G19">
            <v>6500</v>
          </cell>
        </row>
        <row r="20">
          <cell r="C20" t="str">
            <v>B16300</v>
          </cell>
          <cell r="D20" t="str">
            <v>Boulon 16x300</v>
          </cell>
          <cell r="E20" t="str">
            <v>boä</v>
          </cell>
          <cell r="G20">
            <v>7500</v>
          </cell>
        </row>
        <row r="21">
          <cell r="C21" t="str">
            <v>B16320</v>
          </cell>
          <cell r="D21" t="str">
            <v>Boulon 16x320</v>
          </cell>
          <cell r="E21" t="str">
            <v>boä</v>
          </cell>
          <cell r="G21">
            <v>8000</v>
          </cell>
        </row>
        <row r="22">
          <cell r="C22" t="str">
            <v>B16350</v>
          </cell>
          <cell r="D22" t="str">
            <v>Boulon 16x350</v>
          </cell>
          <cell r="E22" t="str">
            <v>boä</v>
          </cell>
          <cell r="G22">
            <v>8000</v>
          </cell>
        </row>
        <row r="23">
          <cell r="C23" t="str">
            <v>B16600</v>
          </cell>
          <cell r="D23" t="str">
            <v>Boulon 16x600</v>
          </cell>
          <cell r="E23" t="str">
            <v>boä</v>
          </cell>
          <cell r="G23">
            <v>18000</v>
          </cell>
        </row>
        <row r="24">
          <cell r="C24" t="str">
            <v>B16200V</v>
          </cell>
          <cell r="D24" t="str">
            <v>Boulon 16x200/200</v>
          </cell>
          <cell r="E24" t="str">
            <v>boä</v>
          </cell>
          <cell r="G24">
            <v>6000</v>
          </cell>
        </row>
        <row r="25">
          <cell r="C25" t="str">
            <v>B16300V</v>
          </cell>
          <cell r="D25" t="str">
            <v>Boulon 16x300/300</v>
          </cell>
          <cell r="E25" t="str">
            <v>boä</v>
          </cell>
          <cell r="G25">
            <v>8500</v>
          </cell>
        </row>
        <row r="26">
          <cell r="C26" t="str">
            <v>B1635</v>
          </cell>
          <cell r="D26" t="str">
            <v>Boulon 16x35/28</v>
          </cell>
          <cell r="E26" t="str">
            <v>boä</v>
          </cell>
          <cell r="G26">
            <v>800</v>
          </cell>
        </row>
        <row r="27">
          <cell r="C27" t="str">
            <v>B1640</v>
          </cell>
          <cell r="D27" t="str">
            <v>Boulon 16x40/28</v>
          </cell>
          <cell r="E27" t="str">
            <v>boä</v>
          </cell>
          <cell r="G27">
            <v>800</v>
          </cell>
        </row>
        <row r="28">
          <cell r="C28" t="str">
            <v>B1650</v>
          </cell>
          <cell r="D28" t="str">
            <v>Boulon 16x50</v>
          </cell>
          <cell r="E28" t="str">
            <v>boä</v>
          </cell>
          <cell r="G28">
            <v>2500</v>
          </cell>
        </row>
        <row r="29">
          <cell r="C29" t="str">
            <v>B221000</v>
          </cell>
          <cell r="D29" t="str">
            <v>Boulon 22x1000</v>
          </cell>
          <cell r="E29" t="str">
            <v>boä</v>
          </cell>
          <cell r="G29">
            <v>36500</v>
          </cell>
        </row>
        <row r="30">
          <cell r="C30" t="str">
            <v>B22260</v>
          </cell>
          <cell r="D30" t="str">
            <v>Boulon 22x260</v>
          </cell>
          <cell r="E30" t="str">
            <v>boä</v>
          </cell>
          <cell r="G30">
            <v>11300</v>
          </cell>
        </row>
        <row r="31">
          <cell r="C31" t="str">
            <v>B22460</v>
          </cell>
          <cell r="D31" t="str">
            <v>Boulon 22x460</v>
          </cell>
          <cell r="E31" t="str">
            <v>boä</v>
          </cell>
          <cell r="G31">
            <v>17000</v>
          </cell>
        </row>
        <row r="32">
          <cell r="C32" t="str">
            <v>B22500</v>
          </cell>
          <cell r="D32" t="str">
            <v>Boulon 22x500/150</v>
          </cell>
          <cell r="E32" t="str">
            <v>boä</v>
          </cell>
          <cell r="G32">
            <v>19200</v>
          </cell>
        </row>
        <row r="33">
          <cell r="C33" t="str">
            <v>B22550</v>
          </cell>
          <cell r="D33" t="str">
            <v>Boulon 22x550/100</v>
          </cell>
          <cell r="E33" t="str">
            <v>boä</v>
          </cell>
          <cell r="G33">
            <v>22000</v>
          </cell>
        </row>
        <row r="34">
          <cell r="C34" t="str">
            <v>B22650</v>
          </cell>
          <cell r="D34" t="str">
            <v>Boulon 22x650</v>
          </cell>
          <cell r="E34" t="str">
            <v>boä</v>
          </cell>
          <cell r="G34">
            <v>25000</v>
          </cell>
        </row>
        <row r="35">
          <cell r="C35" t="str">
            <v>B22850</v>
          </cell>
          <cell r="D35" t="str">
            <v>Boulon 22x850</v>
          </cell>
          <cell r="E35" t="str">
            <v>boä</v>
          </cell>
          <cell r="G35">
            <v>32000</v>
          </cell>
        </row>
        <row r="36">
          <cell r="C36" t="str">
            <v>BM16230</v>
          </cell>
          <cell r="D36" t="str">
            <v>Boulon maét 16x230</v>
          </cell>
          <cell r="E36" t="str">
            <v>boä</v>
          </cell>
          <cell r="G36">
            <v>9000</v>
          </cell>
        </row>
        <row r="37">
          <cell r="C37" t="str">
            <v>BM16250</v>
          </cell>
          <cell r="D37" t="str">
            <v>Boulon maét 16x250/100</v>
          </cell>
          <cell r="E37" t="str">
            <v>boä</v>
          </cell>
          <cell r="G37">
            <v>12500</v>
          </cell>
        </row>
        <row r="38">
          <cell r="C38" t="str">
            <v>CT25</v>
          </cell>
          <cell r="D38" t="str">
            <v>Cöø traøm 2,5m</v>
          </cell>
          <cell r="E38" t="str">
            <v>caây</v>
          </cell>
          <cell r="G38">
            <v>7000</v>
          </cell>
        </row>
        <row r="39">
          <cell r="C39" t="str">
            <v>CT5</v>
          </cell>
          <cell r="D39" t="str">
            <v>Cöø traøm 5m</v>
          </cell>
          <cell r="E39" t="str">
            <v>caây</v>
          </cell>
          <cell r="G39">
            <v>12000</v>
          </cell>
        </row>
        <row r="40">
          <cell r="C40" t="str">
            <v>M22</v>
          </cell>
          <cell r="D40" t="str">
            <v>Caùp ñoàng traàn M22mm2</v>
          </cell>
          <cell r="E40" t="str">
            <v>kg</v>
          </cell>
          <cell r="G40">
            <v>43510</v>
          </cell>
        </row>
        <row r="41">
          <cell r="C41" t="str">
            <v>AC120</v>
          </cell>
          <cell r="D41" t="str">
            <v>Caùp nhoâm loõi theùp AC-120/19</v>
          </cell>
          <cell r="E41" t="str">
            <v>taán</v>
          </cell>
          <cell r="G41">
            <v>24000000</v>
          </cell>
        </row>
        <row r="42">
          <cell r="C42" t="str">
            <v>AC35</v>
          </cell>
          <cell r="D42" t="str">
            <v>Caùp nhoâm loõi theùp AC-35/6,2</v>
          </cell>
          <cell r="E42" t="str">
            <v>taán</v>
          </cell>
          <cell r="G42">
            <v>24000000</v>
          </cell>
        </row>
        <row r="43">
          <cell r="C43" t="str">
            <v>AC50</v>
          </cell>
          <cell r="D43" t="str">
            <v>Caùp nhoâm loõi theùp AC-50/8</v>
          </cell>
          <cell r="E43" t="str">
            <v>taán</v>
          </cell>
          <cell r="G43">
            <v>24000000</v>
          </cell>
        </row>
        <row r="44">
          <cell r="C44" t="str">
            <v>AC70</v>
          </cell>
          <cell r="D44" t="str">
            <v>Caùp nhoâm loõi theùp AC-70/11</v>
          </cell>
          <cell r="E44" t="str">
            <v>taán</v>
          </cell>
          <cell r="G44">
            <v>24000000</v>
          </cell>
        </row>
        <row r="45">
          <cell r="C45" t="str">
            <v>A95</v>
          </cell>
          <cell r="D45" t="str">
            <v>Caùp nhoâm A-95</v>
          </cell>
          <cell r="E45" t="str">
            <v>taán</v>
          </cell>
          <cell r="G45">
            <v>30000000</v>
          </cell>
        </row>
        <row r="46">
          <cell r="C46" t="str">
            <v>AC95</v>
          </cell>
          <cell r="D46" t="str">
            <v>Caùp nhoâm loõi theùp AC-95/16</v>
          </cell>
          <cell r="E46" t="str">
            <v>taán</v>
          </cell>
          <cell r="G46">
            <v>24000000</v>
          </cell>
        </row>
        <row r="47">
          <cell r="C47" t="str">
            <v>C3/8</v>
          </cell>
          <cell r="D47" t="str">
            <v>Caùp theùp 3/8"</v>
          </cell>
          <cell r="E47" t="str">
            <v>meùt</v>
          </cell>
          <cell r="G47">
            <v>4200</v>
          </cell>
        </row>
        <row r="48">
          <cell r="C48" t="str">
            <v>C5/8</v>
          </cell>
          <cell r="D48" t="str">
            <v>Caùp theùp 5/8"</v>
          </cell>
          <cell r="E48" t="str">
            <v>meùt</v>
          </cell>
          <cell r="G48">
            <v>9500</v>
          </cell>
        </row>
        <row r="49">
          <cell r="C49" t="str">
            <v>CSDI</v>
          </cell>
          <cell r="D49" t="str">
            <v xml:space="preserve">Chaân söù ñænh </v>
          </cell>
          <cell r="E49" t="str">
            <v>caùi</v>
          </cell>
          <cell r="G49">
            <v>25000</v>
          </cell>
        </row>
        <row r="50">
          <cell r="C50" t="str">
            <v>CSDG</v>
          </cell>
          <cell r="D50" t="str">
            <v>Chaân söù ñænh ñôõ goùc</v>
          </cell>
          <cell r="E50" t="str">
            <v>caùi</v>
          </cell>
          <cell r="G50">
            <v>25000</v>
          </cell>
        </row>
        <row r="51">
          <cell r="C51" t="str">
            <v>CSD</v>
          </cell>
          <cell r="D51" t="str">
            <v>Chaân söù ñöùng</v>
          </cell>
          <cell r="E51" t="str">
            <v>caùi</v>
          </cell>
          <cell r="G51">
            <v>19000</v>
          </cell>
        </row>
        <row r="52">
          <cell r="C52" t="str">
            <v>CTD</v>
          </cell>
          <cell r="D52" t="str">
            <v>Coïc tieáp ñaát O16x2,4</v>
          </cell>
          <cell r="E52" t="str">
            <v>coïc</v>
          </cell>
          <cell r="G52">
            <v>33700</v>
          </cell>
        </row>
        <row r="53">
          <cell r="C53" t="str">
            <v>AP275</v>
          </cell>
          <cell r="D53" t="str">
            <v>Aptomat 2 cöïc 600V-75A</v>
          </cell>
          <cell r="E53" t="str">
            <v>boä</v>
          </cell>
          <cell r="G53">
            <v>200000</v>
          </cell>
        </row>
        <row r="54">
          <cell r="C54" t="str">
            <v>AP2100</v>
          </cell>
          <cell r="D54" t="str">
            <v>Aptomat 2 cöïc 600V-100A</v>
          </cell>
          <cell r="E54" t="str">
            <v>boä</v>
          </cell>
        </row>
        <row r="56">
          <cell r="C56" t="str">
            <v>AP375</v>
          </cell>
          <cell r="D56" t="str">
            <v>Aptomat 3 cöïc 600V-75A</v>
          </cell>
          <cell r="E56" t="str">
            <v>boä</v>
          </cell>
          <cell r="G56">
            <v>400000</v>
          </cell>
        </row>
        <row r="57">
          <cell r="C57" t="str">
            <v>Coss50</v>
          </cell>
          <cell r="D57" t="str">
            <v>Ñaàu cosse Cu 50mm2</v>
          </cell>
          <cell r="E57" t="str">
            <v>Caùi</v>
          </cell>
          <cell r="G57">
            <v>12000</v>
          </cell>
        </row>
        <row r="59">
          <cell r="C59" t="str">
            <v>LA</v>
          </cell>
          <cell r="D59" t="str">
            <v>Choáng seùt van</v>
          </cell>
          <cell r="E59" t="str">
            <v>Boä</v>
          </cell>
          <cell r="G59">
            <v>585000</v>
          </cell>
        </row>
        <row r="60">
          <cell r="C60" t="str">
            <v>DC</v>
          </cell>
          <cell r="D60" t="str">
            <v>Daây chì 20K</v>
          </cell>
          <cell r="E60" t="str">
            <v>caùi</v>
          </cell>
          <cell r="G60">
            <v>25000</v>
          </cell>
        </row>
        <row r="61">
          <cell r="C61" t="str">
            <v>DNV</v>
          </cell>
          <cell r="D61" t="str">
            <v>Daây nhoâm vuïn</v>
          </cell>
          <cell r="E61" t="str">
            <v>m</v>
          </cell>
          <cell r="G61">
            <v>2000</v>
          </cell>
        </row>
        <row r="62">
          <cell r="C62" t="str">
            <v>FCO</v>
          </cell>
          <cell r="D62" t="str">
            <v>FCO-24KV-200A</v>
          </cell>
          <cell r="E62" t="str">
            <v>caùi</v>
          </cell>
          <cell r="G62">
            <v>818000</v>
          </cell>
        </row>
        <row r="63">
          <cell r="C63" t="str">
            <v>FCO1</v>
          </cell>
          <cell r="D63" t="str">
            <v>FCO-24KV-100A</v>
          </cell>
          <cell r="E63" t="str">
            <v>caùi</v>
          </cell>
          <cell r="G63">
            <v>720000</v>
          </cell>
        </row>
        <row r="64">
          <cell r="C64" t="str">
            <v>GDFCO</v>
          </cell>
          <cell r="D64" t="str">
            <v xml:space="preserve">Giaù ñôõ FCO </v>
          </cell>
          <cell r="E64" t="str">
            <v>caùi</v>
          </cell>
          <cell r="G64">
            <v>42760</v>
          </cell>
        </row>
        <row r="65">
          <cell r="C65" t="str">
            <v>GCST</v>
          </cell>
          <cell r="D65" t="str">
            <v>Gia coâng saét theùp</v>
          </cell>
          <cell r="E65" t="str">
            <v>kg</v>
          </cell>
          <cell r="G65">
            <v>2500</v>
          </cell>
        </row>
        <row r="66">
          <cell r="C66" t="str">
            <v>G</v>
          </cell>
          <cell r="D66" t="str">
            <v>Vaät lieäu döïng coät</v>
          </cell>
          <cell r="E66" t="str">
            <v>coät</v>
          </cell>
          <cell r="G66">
            <v>12857</v>
          </cell>
        </row>
        <row r="67">
          <cell r="C67" t="str">
            <v>HI</v>
          </cell>
          <cell r="D67" t="str">
            <v>Haéc ín</v>
          </cell>
          <cell r="E67" t="str">
            <v>kg</v>
          </cell>
          <cell r="G67">
            <v>10000</v>
          </cell>
        </row>
        <row r="68">
          <cell r="C68" t="str">
            <v>K3B</v>
          </cell>
          <cell r="D68" t="str">
            <v>Keïp caùp 3 boulon</v>
          </cell>
          <cell r="E68" t="str">
            <v>caùi</v>
          </cell>
          <cell r="G68">
            <v>12500</v>
          </cell>
        </row>
        <row r="69">
          <cell r="C69" t="str">
            <v>KCD</v>
          </cell>
          <cell r="D69" t="str">
            <v>Keïp coïc tieáp ñaát</v>
          </cell>
          <cell r="E69" t="str">
            <v>caùi</v>
          </cell>
          <cell r="G69">
            <v>9400</v>
          </cell>
        </row>
        <row r="70">
          <cell r="C70" t="str">
            <v>K120</v>
          </cell>
          <cell r="D70" t="str">
            <v>Keïp daây 2 raõnh cho daây AC-120</v>
          </cell>
          <cell r="E70" t="str">
            <v>caùi</v>
          </cell>
          <cell r="G70">
            <v>19600</v>
          </cell>
        </row>
        <row r="71">
          <cell r="C71" t="str">
            <v>K35</v>
          </cell>
          <cell r="D71" t="str">
            <v>Keïp daây 2 raõnh cho daây AC-35</v>
          </cell>
          <cell r="E71" t="str">
            <v>caùi</v>
          </cell>
          <cell r="G71">
            <v>4500</v>
          </cell>
        </row>
        <row r="72">
          <cell r="C72" t="str">
            <v>K70</v>
          </cell>
          <cell r="D72" t="str">
            <v>Keïp daây 2 raõnh cho daây AC-50-70</v>
          </cell>
          <cell r="E72" t="str">
            <v>caùi</v>
          </cell>
          <cell r="G72">
            <v>8600</v>
          </cell>
        </row>
        <row r="73">
          <cell r="C73" t="str">
            <v>K35</v>
          </cell>
          <cell r="D73" t="str">
            <v>Keïp daây 2 raõnh cho daây AC-35</v>
          </cell>
          <cell r="E73" t="str">
            <v>caùi</v>
          </cell>
          <cell r="G73">
            <v>8600</v>
          </cell>
        </row>
        <row r="74">
          <cell r="C74" t="str">
            <v>K95</v>
          </cell>
          <cell r="D74" t="str">
            <v>Keïp daây 2 raõnh cho daây AC-95</v>
          </cell>
          <cell r="E74" t="str">
            <v>caùi</v>
          </cell>
          <cell r="G74">
            <v>12600</v>
          </cell>
        </row>
        <row r="75">
          <cell r="C75" t="str">
            <v>KDTH</v>
          </cell>
          <cell r="D75" t="str">
            <v>Keïp daây trung hoøa</v>
          </cell>
          <cell r="E75" t="str">
            <v>caùi</v>
          </cell>
          <cell r="G75">
            <v>8600</v>
          </cell>
        </row>
        <row r="76">
          <cell r="C76" t="str">
            <v>KCUAL</v>
          </cell>
          <cell r="D76" t="str">
            <v>Keïp noái ñoàng-nhoâm</v>
          </cell>
          <cell r="E76" t="str">
            <v>caùi</v>
          </cell>
          <cell r="G76">
            <v>4500</v>
          </cell>
        </row>
        <row r="77">
          <cell r="C77" t="str">
            <v>KN120</v>
          </cell>
          <cell r="D77" t="str">
            <v>Khoùa neùo daây AC-120</v>
          </cell>
          <cell r="E77" t="str">
            <v>caùi</v>
          </cell>
          <cell r="G77">
            <v>46500</v>
          </cell>
        </row>
        <row r="78">
          <cell r="C78" t="str">
            <v>KN70</v>
          </cell>
          <cell r="D78" t="str">
            <v>Khoùa neùo daây AC-70</v>
          </cell>
          <cell r="E78" t="str">
            <v>caùi</v>
          </cell>
          <cell r="G78">
            <v>27700</v>
          </cell>
        </row>
        <row r="79">
          <cell r="C79" t="str">
            <v>KN50</v>
          </cell>
          <cell r="D79" t="str">
            <v>Khoùa neùo daây AC-50</v>
          </cell>
          <cell r="E79" t="str">
            <v>caùi</v>
          </cell>
          <cell r="G79">
            <v>25800</v>
          </cell>
        </row>
        <row r="80">
          <cell r="C80" t="str">
            <v>KN95</v>
          </cell>
          <cell r="D80" t="str">
            <v>Khoùa neùo daây AC-95</v>
          </cell>
          <cell r="E80" t="str">
            <v>caùi</v>
          </cell>
          <cell r="G80">
            <v>33800</v>
          </cell>
        </row>
        <row r="81">
          <cell r="C81" t="str">
            <v>KN35</v>
          </cell>
          <cell r="D81" t="str">
            <v>Khoùa neùo daây AC-35</v>
          </cell>
          <cell r="E81" t="str">
            <v>caùi</v>
          </cell>
          <cell r="G81">
            <v>20000</v>
          </cell>
        </row>
        <row r="82">
          <cell r="C82" t="str">
            <v>LD18</v>
          </cell>
          <cell r="D82" t="str">
            <v>Long ñeàn 18</v>
          </cell>
          <cell r="E82" t="str">
            <v>caùi</v>
          </cell>
          <cell r="G82">
            <v>400</v>
          </cell>
        </row>
        <row r="83">
          <cell r="C83" t="str">
            <v>LD22</v>
          </cell>
          <cell r="D83" t="str">
            <v>Long ñeàn 22</v>
          </cell>
          <cell r="E83" t="str">
            <v>caùi</v>
          </cell>
          <cell r="G83">
            <v>800</v>
          </cell>
        </row>
        <row r="84">
          <cell r="C84" t="str">
            <v>MND</v>
          </cell>
          <cell r="D84" t="str">
            <v>Maét noái ñôn</v>
          </cell>
          <cell r="E84" t="str">
            <v>caùi</v>
          </cell>
          <cell r="G84">
            <v>6500</v>
          </cell>
        </row>
        <row r="85">
          <cell r="C85" t="str">
            <v>MNTG</v>
          </cell>
          <cell r="D85" t="str">
            <v>Maét noái t/ gian NG10</v>
          </cell>
          <cell r="E85" t="str">
            <v>caùi</v>
          </cell>
          <cell r="G85">
            <v>12500</v>
          </cell>
        </row>
        <row r="86">
          <cell r="C86" t="str">
            <v>MT</v>
          </cell>
          <cell r="D86" t="str">
            <v>Moùc treo chöõ U (ma ní)</v>
          </cell>
          <cell r="E86" t="str">
            <v>caùi</v>
          </cell>
          <cell r="G86">
            <v>7400</v>
          </cell>
        </row>
        <row r="87">
          <cell r="C87" t="str">
            <v>ON120</v>
          </cell>
          <cell r="D87" t="str">
            <v>OÁng noái daây AC120/19</v>
          </cell>
          <cell r="E87" t="str">
            <v>caùi</v>
          </cell>
          <cell r="G87">
            <v>60000</v>
          </cell>
        </row>
        <row r="88">
          <cell r="C88" t="str">
            <v>ON35</v>
          </cell>
          <cell r="D88" t="str">
            <v>OÁng noái daây AC35/6,2</v>
          </cell>
          <cell r="E88" t="str">
            <v>caùi</v>
          </cell>
          <cell r="G88">
            <v>9000</v>
          </cell>
        </row>
        <row r="89">
          <cell r="C89" t="str">
            <v>ON50</v>
          </cell>
          <cell r="D89" t="str">
            <v>OÁng noái daây AC50/8</v>
          </cell>
          <cell r="E89" t="str">
            <v>caùi</v>
          </cell>
          <cell r="G89">
            <v>12000</v>
          </cell>
        </row>
        <row r="90">
          <cell r="C90" t="str">
            <v>ON70</v>
          </cell>
          <cell r="D90" t="str">
            <v>OÁng noái daây AC70/11</v>
          </cell>
          <cell r="E90" t="str">
            <v>caùi</v>
          </cell>
          <cell r="G90">
            <v>20000</v>
          </cell>
        </row>
        <row r="91">
          <cell r="C91" t="str">
            <v>ON95</v>
          </cell>
          <cell r="D91" t="str">
            <v>OÁng noái daây AC95</v>
          </cell>
          <cell r="E91" t="str">
            <v>caùi</v>
          </cell>
          <cell r="G91">
            <v>30000</v>
          </cell>
        </row>
        <row r="92">
          <cell r="C92" t="str">
            <v>OT</v>
          </cell>
          <cell r="D92" t="str">
            <v>OÁng theùp traùng keõm O 60/50</v>
          </cell>
          <cell r="E92" t="str">
            <v>meùt</v>
          </cell>
          <cell r="G92">
            <v>38000</v>
          </cell>
        </row>
        <row r="93">
          <cell r="C93" t="str">
            <v>PU</v>
          </cell>
          <cell r="D93" t="str">
            <v>Puli</v>
          </cell>
          <cell r="E93" t="str">
            <v>caùi</v>
          </cell>
          <cell r="G93">
            <v>25000</v>
          </cell>
        </row>
        <row r="94">
          <cell r="C94" t="str">
            <v>R1</v>
          </cell>
          <cell r="D94" t="str">
            <v>Rack 1 söù</v>
          </cell>
          <cell r="E94" t="str">
            <v>caùi</v>
          </cell>
          <cell r="G94">
            <v>10500</v>
          </cell>
        </row>
        <row r="95">
          <cell r="C95" t="str">
            <v>R2</v>
          </cell>
          <cell r="D95" t="str">
            <v>Rack 2 söù</v>
          </cell>
          <cell r="E95" t="str">
            <v>caùi</v>
          </cell>
          <cell r="G95">
            <v>20000</v>
          </cell>
        </row>
        <row r="96">
          <cell r="C96" t="str">
            <v>R3</v>
          </cell>
          <cell r="D96" t="str">
            <v>Rack 3 söù</v>
          </cell>
          <cell r="E96" t="str">
            <v>caùi</v>
          </cell>
          <cell r="G96">
            <v>30000</v>
          </cell>
        </row>
        <row r="97">
          <cell r="C97" t="str">
            <v>R4</v>
          </cell>
          <cell r="D97" t="str">
            <v>Rack 4 söù</v>
          </cell>
          <cell r="E97" t="str">
            <v>caùi</v>
          </cell>
          <cell r="G97">
            <v>38000</v>
          </cell>
        </row>
        <row r="98">
          <cell r="C98" t="str">
            <v>S</v>
          </cell>
          <cell r="D98" t="str">
            <v>Sôn keû bieån vaø ñaùnh soá coät</v>
          </cell>
          <cell r="E98" t="str">
            <v>kg</v>
          </cell>
          <cell r="G98">
            <v>25000</v>
          </cell>
        </row>
        <row r="99">
          <cell r="C99" t="str">
            <v>SD</v>
          </cell>
          <cell r="D99" t="str">
            <v>Söù ñöùng 24KV</v>
          </cell>
          <cell r="E99" t="str">
            <v>caùi</v>
          </cell>
          <cell r="G99">
            <v>39000</v>
          </cell>
        </row>
        <row r="100">
          <cell r="C100" t="str">
            <v>SN</v>
          </cell>
          <cell r="D100" t="str">
            <v>Söù chaèng</v>
          </cell>
          <cell r="E100" t="str">
            <v>caùi</v>
          </cell>
          <cell r="G100">
            <v>14000</v>
          </cell>
        </row>
        <row r="101">
          <cell r="C101" t="str">
            <v>SOC</v>
          </cell>
          <cell r="D101" t="str">
            <v>Söù oáng chæ haï theá</v>
          </cell>
          <cell r="E101" t="str">
            <v>caùi</v>
          </cell>
          <cell r="G101">
            <v>3200</v>
          </cell>
        </row>
        <row r="102">
          <cell r="C102" t="str">
            <v>ST</v>
          </cell>
          <cell r="D102" t="str">
            <v xml:space="preserve">Söù treo </v>
          </cell>
          <cell r="E102" t="str">
            <v>baùt</v>
          </cell>
          <cell r="G102">
            <v>80000</v>
          </cell>
        </row>
        <row r="103">
          <cell r="C103" t="str">
            <v>S40</v>
          </cell>
          <cell r="D103" t="str">
            <v>Saét deït 40 x 4</v>
          </cell>
          <cell r="E103" t="str">
            <v>kg</v>
          </cell>
          <cell r="G103">
            <v>9925</v>
          </cell>
        </row>
        <row r="104">
          <cell r="C104" t="str">
            <v>S50</v>
          </cell>
          <cell r="D104" t="str">
            <v>Saét 50 x 5</v>
          </cell>
          <cell r="E104" t="str">
            <v>kg</v>
          </cell>
          <cell r="G104">
            <v>9925</v>
          </cell>
        </row>
        <row r="105">
          <cell r="C105" t="str">
            <v>S60T</v>
          </cell>
          <cell r="D105" t="str">
            <v>Thanh noái saét deït 60x6x410</v>
          </cell>
          <cell r="E105" t="str">
            <v>caùi</v>
          </cell>
          <cell r="G105">
            <v>12200</v>
          </cell>
        </row>
        <row r="106">
          <cell r="C106" t="str">
            <v>S60</v>
          </cell>
          <cell r="D106" t="str">
            <v>Saét deït 60 x 6</v>
          </cell>
          <cell r="E106" t="str">
            <v>kg</v>
          </cell>
          <cell r="G106">
            <v>9925</v>
          </cell>
        </row>
        <row r="107">
          <cell r="C107" t="str">
            <v>S70</v>
          </cell>
          <cell r="D107" t="str">
            <v>Saét deït 70 x 7</v>
          </cell>
          <cell r="E107" t="str">
            <v>kg</v>
          </cell>
          <cell r="G107">
            <v>9925</v>
          </cell>
        </row>
        <row r="108">
          <cell r="C108" t="str">
            <v>S806</v>
          </cell>
          <cell r="D108" t="str">
            <v>Saét deït 80 x 6</v>
          </cell>
          <cell r="E108" t="str">
            <v>kg</v>
          </cell>
          <cell r="G108">
            <v>9925</v>
          </cell>
        </row>
        <row r="109">
          <cell r="C109" t="str">
            <v>S80</v>
          </cell>
          <cell r="D109" t="str">
            <v>Saét deït 80 x 8</v>
          </cell>
          <cell r="E109" t="str">
            <v>kg</v>
          </cell>
          <cell r="G109">
            <v>9925</v>
          </cell>
        </row>
        <row r="110">
          <cell r="C110" t="str">
            <v>S100</v>
          </cell>
          <cell r="D110" t="str">
            <v>Saét deït 100 x 10 x 800</v>
          </cell>
          <cell r="E110" t="str">
            <v>taám</v>
          </cell>
          <cell r="G110">
            <v>80000</v>
          </cell>
        </row>
        <row r="111">
          <cell r="C111" t="str">
            <v>S1008</v>
          </cell>
          <cell r="D111" t="str">
            <v>Saét deït 100 x 8</v>
          </cell>
          <cell r="E111" t="str">
            <v>kg</v>
          </cell>
          <cell r="G111">
            <v>9925</v>
          </cell>
        </row>
        <row r="112">
          <cell r="C112" t="str">
            <v>SL40</v>
          </cell>
          <cell r="D112" t="str">
            <v>Saét goùc L40 x40 x4</v>
          </cell>
          <cell r="E112" t="str">
            <v>kg</v>
          </cell>
          <cell r="G112">
            <v>9925</v>
          </cell>
        </row>
        <row r="113">
          <cell r="C113" t="str">
            <v>SL50</v>
          </cell>
          <cell r="D113" t="str">
            <v>Saét goùc L50 x50 x5</v>
          </cell>
          <cell r="E113" t="str">
            <v>kg</v>
          </cell>
          <cell r="G113">
            <v>9925</v>
          </cell>
        </row>
        <row r="114">
          <cell r="C114" t="str">
            <v>SL70</v>
          </cell>
          <cell r="D114" t="str">
            <v>Theùp hình maï keõm</v>
          </cell>
          <cell r="E114" t="str">
            <v>kg</v>
          </cell>
          <cell r="G114">
            <v>9925</v>
          </cell>
        </row>
        <row r="115">
          <cell r="C115" t="str">
            <v>SO10</v>
          </cell>
          <cell r="D115" t="str">
            <v>Saét   O10</v>
          </cell>
          <cell r="E115" t="str">
            <v>kg</v>
          </cell>
          <cell r="G115">
            <v>4700</v>
          </cell>
        </row>
        <row r="116">
          <cell r="C116" t="str">
            <v>TON6</v>
          </cell>
          <cell r="D116" t="str">
            <v>Toân 6mm</v>
          </cell>
          <cell r="E116" t="str">
            <v>kg</v>
          </cell>
          <cell r="G116">
            <v>9925</v>
          </cell>
        </row>
        <row r="117">
          <cell r="C117" t="str">
            <v>TAMN</v>
          </cell>
          <cell r="D117" t="str">
            <v>Taám noái saét deït 100 x 10</v>
          </cell>
          <cell r="E117" t="str">
            <v>boä</v>
          </cell>
          <cell r="G117">
            <v>80000</v>
          </cell>
        </row>
        <row r="118">
          <cell r="C118" t="str">
            <v>TAMN6</v>
          </cell>
          <cell r="D118" t="str">
            <v>Taám toân noái 6mm</v>
          </cell>
          <cell r="E118" t="str">
            <v>taám</v>
          </cell>
          <cell r="G118">
            <v>10000</v>
          </cell>
        </row>
        <row r="119">
          <cell r="C119" t="str">
            <v>TN</v>
          </cell>
          <cell r="D119" t="str">
            <v>Thanh neo O22x3500</v>
          </cell>
          <cell r="E119" t="str">
            <v>caùi</v>
          </cell>
          <cell r="G119">
            <v>110000</v>
          </cell>
        </row>
        <row r="120">
          <cell r="C120" t="str">
            <v>TN30</v>
          </cell>
          <cell r="D120" t="str">
            <v>Thanh neo O22x3000</v>
          </cell>
          <cell r="E120" t="str">
            <v>caùi</v>
          </cell>
          <cell r="G120">
            <v>94000</v>
          </cell>
        </row>
        <row r="121">
          <cell r="C121" t="str">
            <v>TN37</v>
          </cell>
          <cell r="D121" t="str">
            <v>Thanh neo O22x3700</v>
          </cell>
          <cell r="E121" t="str">
            <v>caùi</v>
          </cell>
          <cell r="G121">
            <v>109500</v>
          </cell>
        </row>
        <row r="122">
          <cell r="C122" t="str">
            <v>TN28</v>
          </cell>
          <cell r="D122" t="str">
            <v>Thanh neo O22x2800</v>
          </cell>
          <cell r="E122" t="str">
            <v>caùi</v>
          </cell>
          <cell r="G122">
            <v>78225</v>
          </cell>
        </row>
        <row r="123">
          <cell r="C123" t="str">
            <v>TN25</v>
          </cell>
          <cell r="D123" t="str">
            <v>Thanh neo O22x2500</v>
          </cell>
          <cell r="E123" t="str">
            <v>caùi</v>
          </cell>
          <cell r="G123">
            <v>72000</v>
          </cell>
        </row>
        <row r="124">
          <cell r="C124" t="str">
            <v>CD682</v>
          </cell>
          <cell r="D124" t="str">
            <v>Coå deà 6,82kg</v>
          </cell>
          <cell r="E124" t="str">
            <v>boä</v>
          </cell>
          <cell r="G124">
            <v>71600</v>
          </cell>
        </row>
        <row r="125">
          <cell r="C125" t="str">
            <v>CD195</v>
          </cell>
          <cell r="D125" t="str">
            <v>Coå deà O 195</v>
          </cell>
          <cell r="E125" t="str">
            <v>boä</v>
          </cell>
          <cell r="G125">
            <v>68000</v>
          </cell>
        </row>
        <row r="126">
          <cell r="C126" t="str">
            <v>CD207</v>
          </cell>
          <cell r="D126" t="str">
            <v>Coå deà O 207</v>
          </cell>
          <cell r="E126" t="str">
            <v>boä</v>
          </cell>
          <cell r="G126">
            <v>72000</v>
          </cell>
        </row>
        <row r="127">
          <cell r="C127" t="str">
            <v>T10</v>
          </cell>
          <cell r="D127" t="str">
            <v>Coätï BTLT 10,5m</v>
          </cell>
          <cell r="E127" t="str">
            <v>coät</v>
          </cell>
          <cell r="G127">
            <v>1310000</v>
          </cell>
        </row>
        <row r="128">
          <cell r="C128" t="str">
            <v>T12</v>
          </cell>
          <cell r="D128" t="str">
            <v>Coätï BTLT 12m</v>
          </cell>
          <cell r="E128" t="str">
            <v>coät</v>
          </cell>
          <cell r="G128">
            <v>1480000</v>
          </cell>
        </row>
        <row r="129">
          <cell r="C129" t="str">
            <v>T14</v>
          </cell>
          <cell r="D129" t="str">
            <v>Coätï BTLT 14m</v>
          </cell>
          <cell r="E129" t="str">
            <v>coät</v>
          </cell>
          <cell r="G129">
            <v>2750000</v>
          </cell>
        </row>
        <row r="130">
          <cell r="C130" t="str">
            <v>T20</v>
          </cell>
          <cell r="D130" t="str">
            <v>Coätï BTLT 20m</v>
          </cell>
          <cell r="E130" t="str">
            <v>coät</v>
          </cell>
          <cell r="G130">
            <v>6900000</v>
          </cell>
        </row>
        <row r="131">
          <cell r="C131" t="str">
            <v>T7</v>
          </cell>
          <cell r="D131" t="str">
            <v>Coätï BTLT 7,5m</v>
          </cell>
          <cell r="E131" t="str">
            <v>coät</v>
          </cell>
          <cell r="G131">
            <v>730000</v>
          </cell>
        </row>
        <row r="132">
          <cell r="C132" t="str">
            <v>T8</v>
          </cell>
          <cell r="D132" t="str">
            <v>Coätï BTLT 8,4m</v>
          </cell>
          <cell r="E132" t="str">
            <v>coät</v>
          </cell>
          <cell r="G132">
            <v>860000</v>
          </cell>
        </row>
        <row r="133">
          <cell r="C133" t="str">
            <v>UVIS</v>
          </cell>
          <cell r="D133" t="str">
            <v>U clevis</v>
          </cell>
          <cell r="E133" t="str">
            <v>caùi</v>
          </cell>
          <cell r="G133">
            <v>12000</v>
          </cell>
        </row>
        <row r="134">
          <cell r="C134" t="str">
            <v>VT</v>
          </cell>
          <cell r="D134" t="str">
            <v>Voøng treo ñaàu troøn</v>
          </cell>
          <cell r="E134" t="str">
            <v>caùi</v>
          </cell>
          <cell r="G134">
            <v>5000</v>
          </cell>
        </row>
        <row r="135">
          <cell r="C135" t="str">
            <v>X</v>
          </cell>
          <cell r="D135" t="str">
            <v>Xaêng</v>
          </cell>
          <cell r="E135" t="str">
            <v>Kg</v>
          </cell>
          <cell r="G135">
            <v>5500</v>
          </cell>
        </row>
        <row r="136">
          <cell r="C136" t="str">
            <v>XM</v>
          </cell>
          <cell r="D136" t="str">
            <v>Ximaêng</v>
          </cell>
          <cell r="E136" t="str">
            <v>kg</v>
          </cell>
          <cell r="G136">
            <v>1050</v>
          </cell>
        </row>
        <row r="137">
          <cell r="C137" t="str">
            <v>YC</v>
          </cell>
          <cell r="D137" t="str">
            <v>Yeám caùp</v>
          </cell>
          <cell r="E137" t="str">
            <v>caùi</v>
          </cell>
          <cell r="G137">
            <v>5500</v>
          </cell>
        </row>
      </sheetData>
      <sheetData sheetId="1" refreshError="1">
        <row r="2">
          <cell r="C2">
            <v>4345</v>
          </cell>
        </row>
        <row r="3">
          <cell r="C3">
            <v>5265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inh"/>
      <sheetName val="giagoc"/>
      <sheetName val="khoan"/>
      <sheetName val="tongket"/>
      <sheetName val="A cap"/>
      <sheetName val="cua_hang"/>
      <sheetName val="dia_1"/>
      <sheetName val="thietbi"/>
      <sheetName val="raday"/>
      <sheetName val="Dutoan_tabhi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row r="10">
          <cell r="G10">
            <v>86550</v>
          </cell>
        </row>
        <row r="14">
          <cell r="G14">
            <v>47406.409999999996</v>
          </cell>
        </row>
        <row r="33">
          <cell r="G33">
            <v>170700</v>
          </cell>
        </row>
        <row r="37">
          <cell r="G37">
            <v>99786.799999999988</v>
          </cell>
        </row>
        <row r="44">
          <cell r="G44">
            <v>278500</v>
          </cell>
        </row>
        <row r="49">
          <cell r="G49">
            <v>206583.22500000003</v>
          </cell>
        </row>
        <row r="57">
          <cell r="G57">
            <v>170700</v>
          </cell>
        </row>
        <row r="61">
          <cell r="G61">
            <v>126004.54</v>
          </cell>
        </row>
        <row r="69">
          <cell r="G69">
            <v>378300</v>
          </cell>
        </row>
        <row r="73">
          <cell r="G73">
            <v>442430.5</v>
          </cell>
        </row>
        <row r="80">
          <cell r="G80">
            <v>156556</v>
          </cell>
        </row>
        <row r="85">
          <cell r="G85">
            <v>4920.45</v>
          </cell>
        </row>
        <row r="102">
          <cell r="G102">
            <v>2524790</v>
          </cell>
        </row>
        <row r="105">
          <cell r="G105">
            <v>190708.5</v>
          </cell>
        </row>
        <row r="110">
          <cell r="G110">
            <v>1491790</v>
          </cell>
        </row>
        <row r="113">
          <cell r="G113">
            <v>153503.85</v>
          </cell>
        </row>
        <row r="118">
          <cell r="G118">
            <v>1120790</v>
          </cell>
        </row>
        <row r="121">
          <cell r="G121">
            <v>142583.625</v>
          </cell>
        </row>
        <row r="158">
          <cell r="G158">
            <v>314385.08319999999</v>
          </cell>
        </row>
        <row r="163">
          <cell r="G163">
            <v>20600.86382568</v>
          </cell>
        </row>
        <row r="167">
          <cell r="G167">
            <v>629070.16639999999</v>
          </cell>
        </row>
        <row r="172">
          <cell r="G172">
            <v>37252.227651360001</v>
          </cell>
        </row>
        <row r="176">
          <cell r="G176">
            <v>314385.08319999999</v>
          </cell>
        </row>
        <row r="181">
          <cell r="G181">
            <v>36392.863825679997</v>
          </cell>
        </row>
        <row r="185">
          <cell r="G185">
            <v>299676.38783999998</v>
          </cell>
        </row>
        <row r="191">
          <cell r="G191">
            <v>26164.194122016001</v>
          </cell>
        </row>
        <row r="196">
          <cell r="G196">
            <v>602652.77567999996</v>
          </cell>
        </row>
        <row r="202">
          <cell r="G202">
            <v>39554.388244032001</v>
          </cell>
        </row>
        <row r="207">
          <cell r="G207">
            <v>308813.49983999995</v>
          </cell>
        </row>
        <row r="212">
          <cell r="G212">
            <v>20600.656200816</v>
          </cell>
        </row>
        <row r="216">
          <cell r="G216">
            <v>1082796.95936</v>
          </cell>
        </row>
        <row r="222">
          <cell r="G222">
            <v>50771.718207263999</v>
          </cell>
        </row>
        <row r="226">
          <cell r="G226">
            <v>561852.77567999996</v>
          </cell>
        </row>
        <row r="233">
          <cell r="G233">
            <v>42634.468444031998</v>
          </cell>
        </row>
        <row r="238">
          <cell r="G238">
            <v>537652.77567999996</v>
          </cell>
        </row>
        <row r="243">
          <cell r="G243">
            <v>36946.468444031998</v>
          </cell>
        </row>
        <row r="247">
          <cell r="G247">
            <v>43500</v>
          </cell>
        </row>
        <row r="250">
          <cell r="G250">
            <v>5688</v>
          </cell>
        </row>
        <row r="253">
          <cell r="G253">
            <v>70500</v>
          </cell>
        </row>
        <row r="256">
          <cell r="G256">
            <v>11376</v>
          </cell>
        </row>
        <row r="259">
          <cell r="G259">
            <v>61500</v>
          </cell>
        </row>
        <row r="263">
          <cell r="G263">
            <v>5688</v>
          </cell>
        </row>
        <row r="266">
          <cell r="G266">
            <v>97831.32</v>
          </cell>
        </row>
        <row r="271">
          <cell r="G271">
            <v>5688</v>
          </cell>
        </row>
        <row r="274">
          <cell r="G274">
            <v>189662.64</v>
          </cell>
        </row>
        <row r="279">
          <cell r="G279">
            <v>11376</v>
          </cell>
        </row>
        <row r="282">
          <cell r="G282">
            <v>388608</v>
          </cell>
        </row>
        <row r="290">
          <cell r="G290">
            <v>341861.80000000005</v>
          </cell>
        </row>
        <row r="298">
          <cell r="G298">
            <v>759216</v>
          </cell>
        </row>
        <row r="306">
          <cell r="G306">
            <v>683723.60000000009</v>
          </cell>
        </row>
        <row r="314">
          <cell r="G314">
            <v>756016</v>
          </cell>
        </row>
        <row r="322">
          <cell r="G322">
            <v>683723.60000000009</v>
          </cell>
        </row>
        <row r="330">
          <cell r="G330">
            <v>378008</v>
          </cell>
        </row>
        <row r="338">
          <cell r="G338">
            <v>341861.80000000005</v>
          </cell>
        </row>
        <row r="346">
          <cell r="G346">
            <v>402108</v>
          </cell>
        </row>
        <row r="354">
          <cell r="G354">
            <v>341861.80000000005</v>
          </cell>
        </row>
        <row r="362">
          <cell r="G362">
            <v>1079291.14864</v>
          </cell>
        </row>
        <row r="373">
          <cell r="G373">
            <v>684003.05</v>
          </cell>
        </row>
        <row r="381">
          <cell r="G381">
            <v>1415445.32864</v>
          </cell>
        </row>
        <row r="394">
          <cell r="G394">
            <v>702005.85</v>
          </cell>
        </row>
        <row r="402">
          <cell r="G402">
            <v>539645.57432000001</v>
          </cell>
        </row>
        <row r="413">
          <cell r="G413">
            <v>341861.80000000005</v>
          </cell>
        </row>
        <row r="421">
          <cell r="G421">
            <v>672543.32000000007</v>
          </cell>
        </row>
        <row r="430">
          <cell r="G430">
            <v>349733.7</v>
          </cell>
        </row>
        <row r="448">
          <cell r="G448">
            <v>584232.22500000009</v>
          </cell>
        </row>
        <row r="458">
          <cell r="G458">
            <v>435853</v>
          </cell>
        </row>
        <row r="467">
          <cell r="G467">
            <v>213750.8</v>
          </cell>
        </row>
        <row r="511">
          <cell r="G511">
            <v>598790</v>
          </cell>
        </row>
        <row r="514">
          <cell r="G514">
            <v>117977.84999999999</v>
          </cell>
        </row>
        <row r="519">
          <cell r="G519">
            <v>704790</v>
          </cell>
        </row>
        <row r="522">
          <cell r="G522">
            <v>105442.815</v>
          </cell>
        </row>
        <row r="527">
          <cell r="G527">
            <v>227596</v>
          </cell>
        </row>
        <row r="535">
          <cell r="G535">
            <v>91589.659999999989</v>
          </cell>
        </row>
        <row r="543">
          <cell r="G543">
            <v>304280</v>
          </cell>
        </row>
        <row r="552">
          <cell r="G552">
            <v>87091.659999999989</v>
          </cell>
        </row>
        <row r="578">
          <cell r="G578">
            <v>122136</v>
          </cell>
        </row>
        <row r="583">
          <cell r="G583">
            <v>4838.8499999999995</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ToanChiTiet"/>
      <sheetName val="DuToan"/>
      <sheetName val="HeSo"/>
      <sheetName val="VatTu"/>
      <sheetName val="XL4Poppy"/>
      <sheetName val="TN"/>
      <sheetName val="ND"/>
      <sheetName val="MTO REV.0"/>
      <sheetName val="ChiTiet"/>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kbanve"/>
      <sheetName val="tk22"/>
      <sheetName val="lk22"/>
      <sheetName val="tk4"/>
      <sheetName val="l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Khao sat"/>
      <sheetName val="TH KS"/>
      <sheetName val="Dinh muc KS"/>
      <sheetName val="V.chVL"/>
      <sheetName val="DG VC TC"/>
      <sheetName val="DG VC 1m3 BT"/>
      <sheetName val="Ctinh VTu"/>
      <sheetName val="Bu VLieu"/>
      <sheetName val="DaoDat"/>
      <sheetName val="XD gia"/>
      <sheetName val="DG 66"/>
      <sheetName val="DG 67"/>
      <sheetName val="DG 85"/>
      <sheetName val="DM Tien luong"/>
      <sheetName val="Denbu"/>
      <sheetName val="THTBo thu hoi"/>
      <sheetName val="TH22thu hoi"/>
      <sheetName val="TH4thu hoi"/>
      <sheetName val="TBAthu hoi"/>
      <sheetName val="Chi tietthu hoi"/>
      <sheetName val="Thvnm22"/>
      <sheetName val="Thvnm4"/>
      <sheetName val="ThvnmTBA"/>
      <sheetName val="Vch22"/>
      <sheetName val="Vc4"/>
      <sheetName val="VcTBA"/>
      <sheetName val="lk22 (2)"/>
      <sheetName val="tk22 (2)"/>
      <sheetName val="lk4 (2)"/>
      <sheetName val="tk4 (2)"/>
      <sheetName val="tktba"/>
      <sheetName val="00000000"/>
      <sheetName val="XXXXXXXX"/>
      <sheetName val="XXXXXXX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GIA"/>
      <sheetName val="CHITIET"/>
    </sheetNames>
    <sheetDataSet>
      <sheetData sheetId="0" refreshError="1">
        <row r="414">
          <cell r="A414">
            <v>1</v>
          </cell>
          <cell r="B414">
            <v>2</v>
          </cell>
          <cell r="C414">
            <v>3</v>
          </cell>
          <cell r="D414">
            <v>4</v>
          </cell>
          <cell r="E414">
            <v>5</v>
          </cell>
          <cell r="F414" t="str">
            <v>VL</v>
          </cell>
          <cell r="G414" t="str">
            <v>NC</v>
          </cell>
        </row>
        <row r="415">
          <cell r="A415" t="str">
            <v>TD3P</v>
          </cell>
          <cell r="C415" t="str">
            <v xml:space="preserve">Tieáp ñòa </v>
          </cell>
          <cell r="D415" t="str">
            <v>boä</v>
          </cell>
          <cell r="F415">
            <v>156556</v>
          </cell>
          <cell r="G415">
            <v>5060.1750000000002</v>
          </cell>
        </row>
        <row r="416">
          <cell r="A416" t="str">
            <v>TDHT</v>
          </cell>
          <cell r="C416" t="str">
            <v>Tieáp ñòa ñöôøng daây haï theá</v>
          </cell>
          <cell r="D416" t="str">
            <v>boä</v>
          </cell>
          <cell r="F416">
            <v>122136</v>
          </cell>
          <cell r="G416">
            <v>4978.5749999999998</v>
          </cell>
        </row>
        <row r="417">
          <cell r="A417" t="str">
            <v>M8A</v>
          </cell>
          <cell r="C417" t="str">
            <v>Moùng coät 1 ñaø caûn M8a</v>
          </cell>
          <cell r="D417" t="str">
            <v>boä</v>
          </cell>
          <cell r="F417">
            <v>86550</v>
          </cell>
          <cell r="G417">
            <v>52339.215000000004</v>
          </cell>
        </row>
        <row r="418">
          <cell r="A418" t="str">
            <v>M10AA</v>
          </cell>
          <cell r="C418" t="str">
            <v>Moùng coät 2 ñaø caûn M10aa</v>
          </cell>
          <cell r="D418" t="str">
            <v>boä</v>
          </cell>
          <cell r="F418">
            <v>170700</v>
          </cell>
          <cell r="G418">
            <v>130371.75</v>
          </cell>
        </row>
        <row r="419">
          <cell r="A419" t="str">
            <v>M10BA</v>
          </cell>
          <cell r="C419" t="str">
            <v>Moùng coät 2 ñaø caûn M10ba</v>
          </cell>
          <cell r="D419" t="str">
            <v>boä</v>
          </cell>
          <cell r="F419">
            <v>278500</v>
          </cell>
          <cell r="G419">
            <v>169027.73749999999</v>
          </cell>
        </row>
        <row r="420">
          <cell r="A420" t="str">
            <v>M12BA</v>
          </cell>
          <cell r="C420" t="str">
            <v>Moùng coät 2 ñaø caûn M12ba</v>
          </cell>
          <cell r="D420" t="str">
            <v>boä</v>
          </cell>
          <cell r="F420">
            <v>278500</v>
          </cell>
          <cell r="G420">
            <v>211673.33749999999</v>
          </cell>
        </row>
        <row r="421">
          <cell r="A421" t="str">
            <v>M14BB</v>
          </cell>
          <cell r="C421" t="str">
            <v>Moùng coät 2 ñaø caûn M14bb</v>
          </cell>
          <cell r="D421" t="str">
            <v>boä</v>
          </cell>
          <cell r="F421">
            <v>378300</v>
          </cell>
          <cell r="G421">
            <v>350619.25</v>
          </cell>
        </row>
        <row r="422">
          <cell r="A422" t="str">
            <v>TRU75</v>
          </cell>
          <cell r="C422" t="str">
            <v>Coät BTLT 7,5m</v>
          </cell>
          <cell r="D422" t="str">
            <v>coät</v>
          </cell>
          <cell r="F422">
            <v>598790</v>
          </cell>
          <cell r="G422">
            <v>103497.03750000001</v>
          </cell>
        </row>
        <row r="423">
          <cell r="A423" t="str">
            <v>TRU84</v>
          </cell>
          <cell r="C423" t="str">
            <v>Coät BTLT 8,4m</v>
          </cell>
          <cell r="D423" t="str">
            <v>coät</v>
          </cell>
          <cell r="F423">
            <v>704790</v>
          </cell>
          <cell r="G423">
            <v>104089.71</v>
          </cell>
        </row>
        <row r="424">
          <cell r="A424" t="str">
            <v>TRU10</v>
          </cell>
          <cell r="C424" t="str">
            <v>Coät BTLT 10,5m</v>
          </cell>
          <cell r="D424" t="str">
            <v>coät</v>
          </cell>
          <cell r="F424">
            <v>1190790</v>
          </cell>
          <cell r="G424">
            <v>166626.52499999997</v>
          </cell>
        </row>
        <row r="425">
          <cell r="A425" t="str">
            <v>TRU12</v>
          </cell>
          <cell r="C425" t="str">
            <v>Coät BTLT 12m</v>
          </cell>
          <cell r="D425" t="str">
            <v>coät</v>
          </cell>
          <cell r="F425">
            <v>1491790</v>
          </cell>
          <cell r="G425">
            <v>178479.97499999998</v>
          </cell>
        </row>
        <row r="426">
          <cell r="A426" t="str">
            <v>TRU14</v>
          </cell>
          <cell r="C426" t="str">
            <v>Coät BTLT 14m</v>
          </cell>
          <cell r="D426" t="str">
            <v>coät</v>
          </cell>
          <cell r="F426">
            <v>2524790</v>
          </cell>
          <cell r="G426">
            <v>221611.34999999998</v>
          </cell>
        </row>
        <row r="427">
          <cell r="A427" t="str">
            <v>XIT</v>
          </cell>
          <cell r="C427" t="str">
            <v>Boä xaø ñôõ thaúng XIT</v>
          </cell>
          <cell r="D427" t="str">
            <v>boä</v>
          </cell>
          <cell r="F427">
            <v>299676.38783999998</v>
          </cell>
          <cell r="G427">
            <v>26531.541183024001</v>
          </cell>
        </row>
        <row r="428">
          <cell r="A428" t="str">
            <v>XIG</v>
          </cell>
          <cell r="C428" t="str">
            <v>Boä xaø ñôõ goùc XIG</v>
          </cell>
          <cell r="D428" t="str">
            <v>boä</v>
          </cell>
          <cell r="F428">
            <v>602652.77567999996</v>
          </cell>
          <cell r="G428">
            <v>40289.082366048002</v>
          </cell>
        </row>
        <row r="429">
          <cell r="A429" t="str">
            <v>XIN190</v>
          </cell>
          <cell r="C429" t="str">
            <v>Boä xaø neùo goùc XIN90</v>
          </cell>
          <cell r="D429" t="str">
            <v>boä</v>
          </cell>
          <cell r="F429">
            <v>1082796.95936</v>
          </cell>
          <cell r="G429">
            <v>52235.577310895998</v>
          </cell>
        </row>
        <row r="430">
          <cell r="A430" t="str">
            <v>XFCO</v>
          </cell>
          <cell r="C430" t="str">
            <v>Boä xaø ñôõ XFCO</v>
          </cell>
          <cell r="D430" t="str">
            <v>boä</v>
          </cell>
          <cell r="F430">
            <v>308813.49983999995</v>
          </cell>
          <cell r="G430">
            <v>21030.234301223998</v>
          </cell>
        </row>
        <row r="431">
          <cell r="A431" t="str">
            <v>XIN</v>
          </cell>
          <cell r="C431" t="str">
            <v>Boä xaø neùo goùc XIN</v>
          </cell>
          <cell r="D431" t="str">
            <v>boä</v>
          </cell>
          <cell r="F431">
            <v>561852.77567999996</v>
          </cell>
          <cell r="G431">
            <v>43340.952666048004</v>
          </cell>
        </row>
        <row r="432">
          <cell r="A432" t="str">
            <v>XIND</v>
          </cell>
          <cell r="C432" t="str">
            <v>Boä xaø neùo döøng XIND</v>
          </cell>
          <cell r="D432" t="str">
            <v>boä</v>
          </cell>
          <cell r="F432">
            <v>537652.77567999996</v>
          </cell>
          <cell r="G432">
            <v>37652.952666048004</v>
          </cell>
        </row>
        <row r="433">
          <cell r="A433" t="str">
            <v>XIT24</v>
          </cell>
          <cell r="C433" t="str">
            <v>Boä xaø ñôõ thaúng Ñ daøi 2,4m</v>
          </cell>
          <cell r="D433" t="str">
            <v>boä</v>
          </cell>
          <cell r="F433">
            <v>314385.08319999999</v>
          </cell>
          <cell r="G433">
            <v>21030.545738519999</v>
          </cell>
        </row>
        <row r="434">
          <cell r="A434" t="str">
            <v>XIN24</v>
          </cell>
          <cell r="C434" t="str">
            <v>Boä xaø neùo goùc N daøi 2,4m</v>
          </cell>
          <cell r="D434" t="str">
            <v>boä</v>
          </cell>
          <cell r="F434">
            <v>629070.16639999999</v>
          </cell>
          <cell r="G434">
            <v>38111.591477039998</v>
          </cell>
        </row>
        <row r="435">
          <cell r="A435" t="str">
            <v>XIND24</v>
          </cell>
          <cell r="C435" t="str">
            <v>Boä xaø neùo döøng NC daøi 2,4m</v>
          </cell>
          <cell r="D435" t="str">
            <v>boä</v>
          </cell>
          <cell r="F435">
            <v>314385.08319999999</v>
          </cell>
          <cell r="G435">
            <v>36822.545738519999</v>
          </cell>
        </row>
        <row r="436">
          <cell r="A436" t="str">
            <v>XIT1p</v>
          </cell>
          <cell r="C436" t="str">
            <v>Boä xaø ñôõ thaúng 1 pha X1p-IT</v>
          </cell>
          <cell r="D436" t="str">
            <v>boä</v>
          </cell>
          <cell r="F436">
            <v>43500</v>
          </cell>
          <cell r="G436">
            <v>5688</v>
          </cell>
        </row>
        <row r="437">
          <cell r="A437" t="str">
            <v>XIG1p</v>
          </cell>
          <cell r="C437" t="str">
            <v>Boä xaø ñôõ goùc 1 pha X1p-IG</v>
          </cell>
          <cell r="D437" t="str">
            <v>boä</v>
          </cell>
          <cell r="F437">
            <v>70500</v>
          </cell>
          <cell r="G437">
            <v>11376</v>
          </cell>
        </row>
        <row r="438">
          <cell r="A438" t="str">
            <v>XIN1p</v>
          </cell>
          <cell r="C438" t="str">
            <v>Boä xaø neùo goùc 1 pha X1p-INT</v>
          </cell>
          <cell r="D438" t="str">
            <v>boä</v>
          </cell>
          <cell r="F438">
            <v>61500</v>
          </cell>
          <cell r="G438">
            <v>5688</v>
          </cell>
        </row>
        <row r="439">
          <cell r="A439" t="str">
            <v>XING1p</v>
          </cell>
          <cell r="C439" t="str">
            <v>Boä xaø neùo goùc 1 pha X1p-ING</v>
          </cell>
          <cell r="D439" t="str">
            <v>boä</v>
          </cell>
          <cell r="F439">
            <v>189662.64</v>
          </cell>
          <cell r="G439">
            <v>11376</v>
          </cell>
        </row>
        <row r="440">
          <cell r="A440" t="str">
            <v>XIND1p</v>
          </cell>
          <cell r="C440" t="str">
            <v>Boä xaø neùo cuoái 1 pha X1p-IND</v>
          </cell>
          <cell r="D440" t="str">
            <v>boä</v>
          </cell>
          <cell r="F440">
            <v>97831.32</v>
          </cell>
          <cell r="G440">
            <v>5688</v>
          </cell>
        </row>
        <row r="441">
          <cell r="A441" t="str">
            <v>NIG1p</v>
          </cell>
          <cell r="C441" t="str">
            <v>Boä neùo N1p-IG</v>
          </cell>
          <cell r="D441" t="str">
            <v>boä</v>
          </cell>
          <cell r="F441">
            <v>388608</v>
          </cell>
          <cell r="G441">
            <v>265209.69999999995</v>
          </cell>
        </row>
        <row r="442">
          <cell r="A442" t="str">
            <v>NIN1p</v>
          </cell>
          <cell r="C442" t="str">
            <v>Boä neùo N1p-INT</v>
          </cell>
          <cell r="D442" t="str">
            <v>boä</v>
          </cell>
          <cell r="F442">
            <v>759216</v>
          </cell>
          <cell r="G442">
            <v>530419.39999999991</v>
          </cell>
        </row>
        <row r="443">
          <cell r="A443" t="str">
            <v>NING1p</v>
          </cell>
          <cell r="C443" t="str">
            <v>Boä neùo N1p-ING</v>
          </cell>
          <cell r="D443" t="str">
            <v>boä</v>
          </cell>
          <cell r="F443">
            <v>756016</v>
          </cell>
          <cell r="G443">
            <v>530419.39999999991</v>
          </cell>
        </row>
        <row r="444">
          <cell r="A444" t="str">
            <v>NIND1p</v>
          </cell>
          <cell r="C444" t="str">
            <v>Boä neùo N1p-IND</v>
          </cell>
          <cell r="D444" t="str">
            <v>boä</v>
          </cell>
          <cell r="F444">
            <v>378008</v>
          </cell>
          <cell r="G444">
            <v>265209.69999999995</v>
          </cell>
        </row>
        <row r="445">
          <cell r="A445" t="str">
            <v>NL</v>
          </cell>
          <cell r="C445" t="str">
            <v>Boä neùo NL</v>
          </cell>
          <cell r="D445" t="str">
            <v>boä</v>
          </cell>
          <cell r="F445">
            <v>435853</v>
          </cell>
          <cell r="G445">
            <v>172418.7</v>
          </cell>
        </row>
        <row r="446">
          <cell r="A446" t="str">
            <v>NIN</v>
          </cell>
          <cell r="C446" t="str">
            <v>Boä neùo NIN</v>
          </cell>
          <cell r="D446" t="str">
            <v>boä</v>
          </cell>
          <cell r="F446">
            <v>1079291.14864</v>
          </cell>
          <cell r="G446">
            <v>530838.57499999995</v>
          </cell>
        </row>
        <row r="447">
          <cell r="A447" t="str">
            <v>NN</v>
          </cell>
          <cell r="C447" t="str">
            <v>Boä neùo NN</v>
          </cell>
          <cell r="D447" t="str">
            <v>boä</v>
          </cell>
          <cell r="F447">
            <v>1999768</v>
          </cell>
          <cell r="G447">
            <v>562207.97499999986</v>
          </cell>
        </row>
        <row r="448">
          <cell r="A448" t="str">
            <v>NIG</v>
          </cell>
          <cell r="C448" t="str">
            <v>Boä neùo NIG</v>
          </cell>
          <cell r="D448" t="str">
            <v>boä</v>
          </cell>
          <cell r="F448">
            <v>402108</v>
          </cell>
          <cell r="G448">
            <v>265209.69999999995</v>
          </cell>
        </row>
        <row r="449">
          <cell r="A449" t="str">
            <v>NIND</v>
          </cell>
          <cell r="C449" t="str">
            <v>Boä neùo NIND</v>
          </cell>
          <cell r="D449" t="str">
            <v>boä</v>
          </cell>
          <cell r="F449">
            <v>539645.57432000001</v>
          </cell>
          <cell r="G449">
            <v>265209.69999999995</v>
          </cell>
        </row>
        <row r="450">
          <cell r="A450" t="str">
            <v>NIN90</v>
          </cell>
          <cell r="C450" t="str">
            <v>Boä neùo NIN90</v>
          </cell>
          <cell r="D450" t="str">
            <v>boä</v>
          </cell>
          <cell r="F450">
            <v>1415445.32864</v>
          </cell>
          <cell r="G450">
            <v>550529.77500000002</v>
          </cell>
        </row>
        <row r="451">
          <cell r="A451" t="str">
            <v>NXX</v>
          </cell>
          <cell r="C451" t="str">
            <v>Boä neùo NXX</v>
          </cell>
          <cell r="D451" t="str">
            <v>boä</v>
          </cell>
          <cell r="F451">
            <v>672543.32000000007</v>
          </cell>
          <cell r="G451">
            <v>273361.05</v>
          </cell>
        </row>
        <row r="452">
          <cell r="A452" t="str">
            <v>NX</v>
          </cell>
          <cell r="C452" t="str">
            <v>Boä neùo CX haï theá</v>
          </cell>
          <cell r="D452" t="str">
            <v>boä</v>
          </cell>
          <cell r="F452">
            <v>227596</v>
          </cell>
          <cell r="G452">
            <v>75224.490000000005</v>
          </cell>
        </row>
      </sheetData>
      <sheetData sheetId="1" refreshError="1">
        <row r="302">
          <cell r="G302">
            <v>87736</v>
          </cell>
        </row>
        <row r="383">
          <cell r="G383">
            <v>66331.320000000007</v>
          </cell>
        </row>
        <row r="404">
          <cell r="G404">
            <v>66331.320000000007</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y"/>
      <sheetName val="tt"/>
      <sheetName val="Du toan"/>
      <sheetName val="Keothep"/>
      <sheetName val="Re-bar"/>
      <sheetName val="Basic"/>
      <sheetName val="XL4Poppy"/>
      <sheetName val="Du toan Chinese"/>
      <sheetName val="bangtinh"/>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row r="438">
          <cell r="G438">
            <v>1929768</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chi tiet"/>
      <sheetName val="Bu CL"/>
      <sheetName val="sheet2"/>
      <sheetName val="Dactinh"/>
      <sheetName val="THUECD"/>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XL4Poppy"/>
      <sheetName val="CHITIET"/>
      <sheetName val="TTVanChuyen"/>
      <sheetName val="chi tiet C"/>
      <sheetName val="Kiem-Toan"/>
      <sheetName val="Du toan"/>
      <sheetName val="Quantity"/>
      <sheetName val="Keothep"/>
      <sheetName val="Re-bar"/>
      <sheetName val="DLC DIEN AP"/>
      <sheetName val="SL dau tien"/>
      <sheetName val="HSKVUC"/>
      <sheetName val="VCDD_TBA"/>
      <sheetName val="ND"/>
      <sheetName val="VL"/>
      <sheetName val="chi_tiet"/>
      <sheetName val="Bu_CL"/>
      <sheetName val="TK_SD_DAT"/>
      <sheetName val="QT_THUE"/>
      <sheetName val="0_THXUYEN"/>
    </sheetNames>
    <sheetDataSet>
      <sheetData sheetId="0" refreshError="1"/>
      <sheetData sheetId="1" refreshError="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DU TOAN"/>
      <sheetName val="khung ten TD"/>
      <sheetName val="Thang 01"/>
      <sheetName val="Thang 02"/>
      <sheetName val="Thang 03"/>
      <sheetName val="Thang 04"/>
      <sheetName val="Thang 05"/>
      <sheetName val="Thang 06"/>
      <sheetName val="Sheet2"/>
      <sheetName val="XL4Test5"/>
      <sheetName val="ChiTietDZ"/>
      <sheetName val="VuaBT"/>
      <sheetName val="CHITIET"/>
      <sheetName val="Tongke"/>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iem-Toan"/>
      <sheetName val="Bia"/>
      <sheetName val="THDT"/>
      <sheetName val="THDG"/>
      <sheetName val="CTBT"/>
      <sheetName val="CPBT"/>
      <sheetName val="TB"/>
      <sheetName val="VC"/>
      <sheetName val="BANG K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DIR"/>
      <sheetName val="P-L"/>
      <sheetName val="DGchitiet "/>
      <sheetName val="giavatu"/>
      <sheetName val="IND"/>
      <sheetName val="MAN"/>
      <sheetName val="EQU"/>
      <sheetName val="MANDET"/>
      <sheetName val="EQUDET"/>
      <sheetName val="TCO"/>
      <sheetName val="XL4Poppy"/>
      <sheetName val="dtxl"/>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D"/>
      <sheetName val="DmT"/>
      <sheetName val="TBVH"/>
      <sheetName val="Giacot"/>
      <sheetName val="DMN"/>
      <sheetName val="CT"/>
      <sheetName val="Daodat"/>
      <sheetName val="DMthaoVT"/>
      <sheetName val="Cotpha"/>
      <sheetName val="VCvatlieu"/>
      <sheetName val="Gia VL-HTXL"/>
      <sheetName val="THKho"/>
      <sheetName val="Kh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atgt"/>
      <sheetName val="cong"/>
      <sheetName val="vua"/>
      <sheetName val="gVL"/>
      <sheetName val="dtoan"/>
      <sheetName val="dtct"/>
      <sheetName val="t-dtoan"/>
      <sheetName val="cpkhac"/>
      <sheetName val="gpmb"/>
      <sheetName val="Sheet1"/>
      <sheetName val="XL4Poppy"/>
      <sheetName val="Vatu"/>
      <sheetName val="khluongconlai"/>
      <sheetName val="Bao cao"/>
      <sheetName val="00000000"/>
      <sheetName val="TG TSCD - OK"/>
      <sheetName val="TM"/>
      <sheetName val="KQKD-OK"/>
      <sheetName val="LC tien te"/>
      <sheetName val="GTGT"/>
      <sheetName val="DT-CP"/>
      <sheetName val="QT TNDN"/>
      <sheetName val="Trang bia"/>
      <sheetName val="Sheet3"/>
      <sheetName val="Sheet2"/>
      <sheetName val="CD tai khoan"/>
      <sheetName val="CDKT - OK"/>
      <sheetName val="Chi tieu ngoai bang - OK"/>
      <sheetName val="THTHNVnn-OK"/>
      <sheetName val="GTGT duoc KT, hoan lai, mien0k "/>
      <sheetName val="Bang ke chi phi"/>
      <sheetName val="Phai thu - OK"/>
      <sheetName val="Phai tra - OK"/>
      <sheetName val="Tam ung"/>
      <sheetName val="XNT - OK"/>
      <sheetName val="Thu noi bo"/>
      <sheetName val="Phai tra noi bo"/>
      <sheetName val="Tinh hinh thu nhap CBCNV - OK"/>
      <sheetName val="10000000"/>
      <sheetName val="Bang khoi luong"/>
      <sheetName val="Bang phan tich"/>
      <sheetName val="TH vat tu"/>
      <sheetName val="TH kinh phi"/>
      <sheetName val="TH May TC"/>
      <sheetName val="TH nhan cong"/>
      <sheetName val="Thong ke thiet bi"/>
      <sheetName val="Dinh muc CP KTCB khac"/>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XXXXXXXX"/>
      <sheetName val="XXXXXXX0"/>
      <sheetName val="dtkt"/>
      <sheetName val="tkhai"/>
      <sheetName val="muavao"/>
      <sheetName val="banra"/>
      <sheetName val="BCSDHDNam"/>
      <sheetName val="SDHDThang"/>
      <sheetName val="XL4Test5"/>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uyen chinh"/>
      <sheetName val="m doc"/>
      <sheetName val="QUY TIEN MAT"/>
      <sheetName val="Tongcongchixdnha"/>
      <sheetName val="QUY XAY DUNG NHA HANG"/>
      <sheetName val="Bke(10"/>
      <sheetName val="00000080"/>
      <sheetName val="truc tiep"/>
      <sheetName val="giathanh1"/>
      <sheetName val="Vat tu"/>
      <sheetName val="Sheet26"/>
      <sheetName val="tra-vat-lieu"/>
      <sheetName val="THmp03"/>
      <sheetName val="K²_x0000__x0000_OK"/>
      <sheetName val="ngn"/>
      <sheetName val="tl/khovt"/>
      <sheetName val="Chi tieu ngoak bang - OK"/>
      <sheetName val="CtietQK"/>
      <sheetName val="Thong ke thigt bi"/>
      <sheetName val="K²??OK"/>
      <sheetName val="Dinh muc CP KTCB kêac"/>
      <sheetName val="Luong T1- 03"/>
      <sheetName val="Luong T2- 03"/>
      <sheetName val="Luong T3- 03"/>
      <sheetName val="410-goc"/>
      <sheetName val="420-goc"/>
      <sheetName val="430-goc"/>
      <sheetName val="44-goc"/>
      <sheetName val="45-goc"/>
      <sheetName val="410"/>
      <sheetName val="420"/>
      <sheetName val="430"/>
      <sheetName val="440"/>
      <sheetName val="450"/>
      <sheetName val="~         "/>
      <sheetName val="RECAP"/>
      <sheetName val="Cho giao"/>
      <sheetName val="Ban"/>
      <sheetName val="Cadencier 410"/>
      <sheetName val="Cadencier 420"/>
      <sheetName val="Stock"/>
      <sheetName val="Car"/>
      <sheetName val="soban"/>
      <sheetName val="220"/>
      <sheetName val="230"/>
      <sheetName val="250"/>
      <sheetName val="240"/>
      <sheetName val="choban"/>
      <sheetName val="dt-tkkttc1-1"/>
      <sheetName val="NC"/>
      <sheetName val="coctuatrenda"/>
      <sheetName val="Bao_cao"/>
      <sheetName val="TG_TSCD_-_OK"/>
      <sheetName val="LC_tien_te"/>
      <sheetName val="QT_TNDN"/>
      <sheetName val="Trang_bia"/>
      <sheetName val="CD_tai_khoan"/>
      <sheetName val="CDKT_-_OK"/>
      <sheetName val="Chi_tieu_ngoai_bang_-_OK"/>
      <sheetName val="GTGT_duoc_KT,_hoan_lai,_mien0k_"/>
      <sheetName val="Bang_ke_chi_phi"/>
      <sheetName val="Phai_thu_-_OK"/>
      <sheetName val="Phai_tra_-_OK"/>
      <sheetName val="Tam_ung"/>
      <sheetName val="XNT_-_OK"/>
      <sheetName val="Thu_noi_bo"/>
      <sheetName val="Phai_tra_noi_bo"/>
      <sheetName val="Tinh_hinh_thu_nhap_CBCNV_-_OK"/>
      <sheetName val="Bang_khoi_luong"/>
      <sheetName val="Bang_phan_tich"/>
      <sheetName val="TH_vat_tu"/>
      <sheetName val="TH_kinh_phi"/>
      <sheetName val="TH_May_TC"/>
      <sheetName val="TH_nhan_cong"/>
      <sheetName val="Thong_ke_thiet_bi"/>
      <sheetName val="Dinh_muc_CP_KTCB_khac"/>
      <sheetName val="K²"/>
      <sheetName val="tl_khovt"/>
      <sheetName val="K²__OK"/>
      <sheetName val="MTO REV.0"/>
      <sheetName val="CC.huyen"/>
      <sheetName val="K²_x0000__x0000_€OK"/>
      <sheetName val="K²??€OK"/>
      <sheetName val="PNT_QUOT__3"/>
      <sheetName val="COAT_WRAP_QIOT__3"/>
      <sheetName val="C_tietTH6T"/>
      <sheetName val="C_tiet_05"/>
      <sheetName val="Den_31,7"/>
      <sheetName val="Bke_10"/>
      <sheetName val="UOc_T10"/>
      <sheetName val="Bke_11"/>
      <sheetName val="Uoc_2005"/>
      <sheetName val="Bke_12"/>
      <sheetName val="K²__€OK"/>
      <sheetName val="THop 3"/>
      <sheetName val="Phai tra - OC"/>
      <sheetName val="Sÿÿÿÿÿÿ"/>
      <sheetName val="C4iet11"/>
      <sheetName val="TOONG HOP"/>
      <sheetName val="ten ncc"/>
      <sheetName val="cho g iao"/>
      <sheetName val="0204"/>
      <sheetName val="ton "/>
      <sheetName val="0000000000"/>
      <sheetName val="CISCO"/>
      <sheetName val="THop12_x0000__x0000__x0000__x0000__x0000__x0000__x0000__x0000__x0000__x0000__x0000_Ɽ̖_x0000__x0004__x0000__x0000__x0000__x0000__x0000__x0000__xd928_̕_x0000__x0000_"/>
      <sheetName val="t-dt/an"/>
      <sheetName val="X_x000c_4Poppy"/>
      <sheetName val="t-dt_an"/>
      <sheetName val="Intl with Acq"/>
      <sheetName val="IMT"/>
      <sheetName val="DAILY"/>
      <sheetName val="CY FCST"/>
      <sheetName val="CY PLAN"/>
      <sheetName val="INT'L DAILY"/>
      <sheetName val="CLIENT"/>
      <sheetName val="INTL 03"/>
      <sheetName val="2002 ACT"/>
      <sheetName val="2003 ACT"/>
      <sheetName val="M&amp;A"/>
      <sheetName val="Mexico"/>
      <sheetName val="Intl Nomex"/>
      <sheetName val="Intl Nomex Noweb"/>
      <sheetName val="OV (2)"/>
      <sheetName val="Wu.com"/>
      <sheetName val="Wu.com Mex"/>
      <sheetName val="INTL 02"/>
      <sheetName val="Bag cao"/>
      <sheetName val=""/>
      <sheetName val="ThongSo"/>
      <sheetName val="Can"/>
      <sheetName val="Payment"/>
      <sheetName val="Agg-Require-Asphalt"/>
      <sheetName val="????????"/>
      <sheetName val="QU[ TIEN MAT"/>
      <sheetName val="QU_ TIEN MAT"/>
      <sheetName val="B`ng phan tich"/>
      <sheetName val="TH khnh phi"/>
      <sheetName val="Dinh mub CP KTCB khac"/>
      <sheetName val="px2,tb,tl"/>
      <sheetName val="Sheet00"/>
      <sheetName val="ctdg"/>
      <sheetName val="DTCT-tuyen_chinh"/>
      <sheetName val="m_doc"/>
      <sheetName val="QUY_TIEN_MAT"/>
      <sheetName val="QUY_XAY_DUNG_NHA_HANG"/>
      <sheetName val="Vat_tu"/>
      <sheetName val="truc_tiep"/>
      <sheetName val="Luong_T1-_03"/>
      <sheetName val="Luong_T2-_03"/>
      <sheetName val="Luong_T3-_03"/>
      <sheetName val="Chi_tieu_ngoak_bang_-_OK"/>
      <sheetName val="Thong_ke_thigt_bi"/>
      <sheetName val="Dinh_muc_CP_KTCB_kêac"/>
      <sheetName val="THop12???????????Ɽ̖?_x0004_??????_xd928_̕??"/>
      <sheetName val="DGchitiet "/>
      <sheetName val="________"/>
      <sheetName val="THop12___________Ɽ̖__x0004________xd928_̕__"/>
      <sheetName val="THop12_x0000_Ɽ̖_x0000__x0004__x0000__xd928_̕_x0000_✠̖_x0000_t_x0000__x0019_[dt-tkkttc"/>
      <sheetName val="CdietQII"/>
      <sheetName val="List of 2 digit codes"/>
      <sheetName val="CD tah khoan"/>
      <sheetName val="C "/>
      <sheetName val="ND"/>
      <sheetName val="LEGEND"/>
      <sheetName val="THop12_x0000__x0000__x0000__x0000__x0000__x0000__x0000__x0000__x0000__x0000__x0000_??_x0000__x0004__x0000__x0000__x0000__x0000__x0000__x0000_??_x0000__x0000_"/>
      <sheetName val="]Ctiet12_x0000_?_x0000__x0000__x0000__x0000__x0000__x0000__x0000__x0000__x0000__x0000_??_x0000__x0004__x0000__x0000__x0000__x0000__x0000__x0000_?"/>
      <sheetName val="tl_khovt_x0000__x0000__x0000__x0000__x0000__x0000__x0000__x0000__x0000__x0009__x0000_䀠Ԗ_x0000__x0004__x0000__x0000__x0000__x0000__x0000__x0000_ᓰԗ"/>
      <sheetName val="THop12?Ɽ̖?_x0004_?_xd928_̕?✠̖?t?_x0019_[dt-tkkttc"/>
      <sheetName val="[dt-tkkttc1-1.xls]tl/khovt"/>
      <sheetName val="[dt-tkkttc1-1.xls]t-dt/an"/>
      <sheetName val="[dt-tkkttc1-1.xls][dt-tkkttc1-1"/>
      <sheetName val="KKKKKKKK"/>
      <sheetName val="_Ctiet12"/>
      <sheetName val="ESTI."/>
      <sheetName val="DI-ESTI"/>
      <sheetName val="IBASE"/>
      <sheetName val="~_________"/>
      <sheetName val="Cho_giao"/>
      <sheetName val="Cadencier_410"/>
      <sheetName val="Cadencier_420"/>
      <sheetName val="K²?OK"/>
      <sheetName val="CANDOI"/>
      <sheetName val="Nhap VT oto"/>
      <sheetName val="K²_x005f_x0000__x005f_x0000_OK"/>
      <sheetName val="K²_x005f_x0000__x005f_x0000_€OK"/>
      <sheetName val="[dt-tkkttc1-1.xl"/>
      <sheetName val="_dt-tkkttc1-1.xl"/>
      <sheetName val="K²_OK"/>
      <sheetName val="tl_khovt_x0000__x0000__x0000__x0000__x0000__x0000__x0000__x0000__x0000_ _x0000_䀠Ԗ_x0000__x0004__x0000__x0000__x0000__x0000__x0000__x0000_ᓰԗ"/>
      <sheetName val="tl_khovt?????????_x0009_?䀠Ԗ?_x0004_??????ᓰԗ"/>
      <sheetName val="THop12??????????????_x0004_??????????"/>
      <sheetName val="]Ctiet12???????????????_x0004_???????"/>
      <sheetName val="_dt-tkkttc1-1.xls__dt-tkkttc1-1"/>
      <sheetName val="_dt-tkkttc1-1.xls_tl_khovt"/>
      <sheetName val="_dt-tkkttc1-1.xls_t-dt_an"/>
      <sheetName val="tl_khovt????????? ?䀠Ԗ?_x0004_??????ᓰԗ"/>
      <sheetName val="Thuc thanh"/>
      <sheetName val="VL,NC"/>
      <sheetName val="Page 3"/>
      <sheetName val="dg-VTu"/>
      <sheetName val="K²_x005f_x005f_x005f_x0000__x005f_x005f_x005f_x0000_OK"/>
      <sheetName val="K²_x005f_x005f_x005f_x0000__x005f_x005f_x005f_x0000_€OK"/>
      <sheetName val="K²_x005f_x005f_x005f_x005f_x005f_x005f_x005f_x0000__x00"/>
      <sheetName val="Bao_cao1"/>
      <sheetName val="TG_TSCD_-_OK1"/>
      <sheetName val="LC_tien_te1"/>
      <sheetName val="QT_TNDN1"/>
      <sheetName val="Trang_bia1"/>
      <sheetName val="CD_tai_khoan1"/>
      <sheetName val="CDKT_-_OK1"/>
      <sheetName val="Chi_tieu_ngoai_bang_-_OK1"/>
      <sheetName val="GTGT_duoc_KT,_hoan_lai,_mien0k1"/>
      <sheetName val="Bang_ke_chi_phi1"/>
      <sheetName val="Phai_thu_-_OK1"/>
      <sheetName val="Phai_tra_-_OK1"/>
      <sheetName val="Tam_ung1"/>
      <sheetName val="XNT_-_OK1"/>
      <sheetName val="Thu_noi_bo1"/>
      <sheetName val="Phai_tra_noi_bo1"/>
      <sheetName val="Tinh_hinh_thu_nhap_CBCNV_-_OK1"/>
      <sheetName val="Bang_khoi_luong1"/>
      <sheetName val="Bang_phan_tich1"/>
      <sheetName val="TH_vat_tu1"/>
      <sheetName val="TH_kinh_phi1"/>
      <sheetName val="TH_May_TC1"/>
      <sheetName val="TH_nhan_cong1"/>
      <sheetName val="Thong_ke_thiet_bi1"/>
      <sheetName val="Dinh_muc_CP_KTCB_khac1"/>
      <sheetName val="C_tietTH6T1"/>
      <sheetName val="C_tiet_051"/>
      <sheetName val="Den_31,71"/>
      <sheetName val="Bke_101"/>
      <sheetName val="UOc_T101"/>
      <sheetName val="Bke_111"/>
      <sheetName val="Uoc_20051"/>
      <sheetName val="Bke_121"/>
      <sheetName val="MTO_REV_0"/>
      <sheetName val="CC_huyen"/>
      <sheetName val="Phai_tra_-_OC"/>
      <sheetName val="THop_3"/>
      <sheetName val="Bag_cao"/>
      <sheetName val="TOONG_HOP"/>
      <sheetName val="ten_ncc"/>
      <sheetName val="cho_g_iao"/>
      <sheetName val="ton_"/>
      <sheetName val="X4Poppy"/>
      <sheetName val="Intl_with_Acq"/>
      <sheetName val="CY_FCST"/>
      <sheetName val="CY_PLAN"/>
      <sheetName val="INT'L_DAILY"/>
      <sheetName val="INTL_03"/>
      <sheetName val="2002_ACT"/>
      <sheetName val="2003_ACT"/>
      <sheetName val="Intl_Nomex"/>
      <sheetName val="Intl_Nomex_Noweb"/>
      <sheetName val="OV_(2)"/>
      <sheetName val="Wu_com"/>
      <sheetName val="Wu_com_Mex"/>
      <sheetName val="INTL_02"/>
      <sheetName val="THop12_______________x0004___________"/>
      <sheetName val="GTXL2"/>
      <sheetName val="nc-m"/>
      <sheetName val="THop12_Ɽ̖__x0004___xd928_̕_✠̖_t__x0019__dt-tkkttc"/>
      <sheetName val="tl_khovt__________x0009__䀠Ԗ__x0004_______ᓰԗ"/>
      <sheetName val="_Ctiet12________________x0004________"/>
      <sheetName val="THop12_x0000_??_x0000__x0004__x0000_??_x0000_??_x0000_t_x0000__x0019_[dt-tkkttc"/>
      <sheetName val="DG"/>
      <sheetName val="K²?€OK"/>
      <sheetName val="t-$t_an"/>
      <sheetName val="]Ctiet12"/>
      <sheetName val="NhanCong"/>
      <sheetName val="Config"/>
      <sheetName val="CP Du phong"/>
      <sheetName val="THCP Lap dat"/>
      <sheetName val="THCP xay dung"/>
      <sheetName val="Don gia LD"/>
      <sheetName val="Ts"/>
      <sheetName val="Du toan XD"/>
      <sheetName val="THDT goi thau TB"/>
      <sheetName val="Tong hop kinh phi"/>
      <sheetName val="THDT goi thau XD"/>
      <sheetName val="Don gia XD"/>
      <sheetName val="Tho lai may"/>
      <sheetName val="Tien do TV"/>
      <sheetName val="op mai-HC"/>
      <sheetName val="_x0013_heet2"/>
      <sheetName val="K² _x0000_€OK"/>
      <sheetName val="K² ?€OK"/>
      <sheetName val="PTDG"/>
      <sheetName val="Giavl"/>
      <sheetName val="TONGKE3p "/>
      <sheetName val="TDTKP"/>
      <sheetName val="tl_khovt_________ _䀠Ԗ__x0004_______ᓰԗ"/>
      <sheetName val="THop12________________________2"/>
      <sheetName val="THop12________________________3"/>
      <sheetName val="tl_khovt______________________2"/>
      <sheetName val="[dt-tkkttc1-1.xls]_dt_tkkttc1_2"/>
      <sheetName val="[dt-tkkttc1-1.xls]_dt_tkkttc1_3"/>
      <sheetName val="THop12Ɽ̖̕"/>
      <sheetName val="B`ng_phan_tich"/>
      <sheetName val="TH_khnh_phi"/>
      <sheetName val="Dinh_mub_CP_KTCB_khac"/>
      <sheetName val="QU[_TIEN_MAT"/>
      <sheetName val="QU__TIEN_MAT"/>
      <sheetName val="m_doc1"/>
      <sheetName val="DTCT-tuyen_chinh1"/>
      <sheetName val="QUY_TIEN_MAT1"/>
      <sheetName val="QUY_XAY_DUNG_NHA_HANG1"/>
      <sheetName val="truc_tiep1"/>
      <sheetName val="Luong_T1-_031"/>
      <sheetName val="Luong_T2-_031"/>
      <sheetName val="Luong_T3-_031"/>
      <sheetName val="Chi_tieu_ngoak_bang_-_OK1"/>
      <sheetName val="Thong_ke_thigt_bi1"/>
      <sheetName val="Vat_tu1"/>
      <sheetName val="Dinh_muc_CP_KTCB_kêac1"/>
      <sheetName val="~_________1"/>
      <sheetName val="Cho_giao1"/>
      <sheetName val="Cadencier_4101"/>
      <sheetName val="Cadencier_4201"/>
      <sheetName val="DGchitiet_"/>
      <sheetName val="List_of_2_digit_codes"/>
      <sheetName val="Bao_cao2"/>
      <sheetName val="TG_TSCD_-_OK2"/>
      <sheetName val="LC_tien_te2"/>
      <sheetName val="QT_TNDN2"/>
      <sheetName val="Trang_bia2"/>
      <sheetName val="CD_tai_khoan2"/>
      <sheetName val="CDKT_-_OK2"/>
      <sheetName val="Chi_tieu_ngoai_bang_-_OK2"/>
      <sheetName val="GTGT_duoc_KT,_hoan_lai,_mien0k2"/>
      <sheetName val="Bang_ke_chi_phi2"/>
      <sheetName val="Phai_thu_-_OK2"/>
      <sheetName val="Phai_tra_-_OK2"/>
      <sheetName val="Tam_ung2"/>
      <sheetName val="XNT_-_OK2"/>
      <sheetName val="Thu_noi_bo2"/>
      <sheetName val="Phai_tra_noi_bo2"/>
      <sheetName val="Tinh_hinh_thu_nhap_CBCNV_-_OK2"/>
      <sheetName val="Bang_khoi_luong2"/>
      <sheetName val="Bang_phan_tich2"/>
      <sheetName val="TH_vat_tu2"/>
      <sheetName val="TH_kinh_phi2"/>
      <sheetName val="TH_May_TC2"/>
      <sheetName val="TH_nhan_cong2"/>
      <sheetName val="Thong_ke_thiet_bi2"/>
      <sheetName val="Dinh_muc_CP_KTCB_khac2"/>
      <sheetName val="C_tietTH6T2"/>
      <sheetName val="C_tiet_052"/>
      <sheetName val="Den_31,72"/>
      <sheetName val="Bke_102"/>
      <sheetName val="UOc_T102"/>
      <sheetName val="Bke_112"/>
      <sheetName val="Uoc_20052"/>
      <sheetName val="Bke_122"/>
      <sheetName val="m_doc2"/>
      <sheetName val="DTCT-tuyen_chinh2"/>
      <sheetName val="QUY_TIEN_MAT2"/>
      <sheetName val="QUY_XAY_DUNG_NHA_HANG2"/>
      <sheetName val="truc_tiep2"/>
      <sheetName val="Luong_T1-_032"/>
      <sheetName val="Luong_T2-_032"/>
      <sheetName val="Luong_T3-_032"/>
      <sheetName val="Chi_tieu_ngoak_bang_-_OK2"/>
      <sheetName val="Thong_ke_thigt_bi2"/>
      <sheetName val="Vat_tu2"/>
      <sheetName val="Dinh_muc_CP_KTCB_kêac2"/>
      <sheetName val="~_________2"/>
      <sheetName val="Cho_giao2"/>
      <sheetName val="Cadencier_4102"/>
      <sheetName val="Cadencier_4202"/>
      <sheetName val="MTO_REV_01"/>
      <sheetName val="CC_huyen1"/>
      <sheetName val="TOONG_HOP1"/>
      <sheetName val="ten_ncc1"/>
      <sheetName val="cho_g_iao1"/>
      <sheetName val="ton_1"/>
      <sheetName val="THop_31"/>
      <sheetName val="Phai_tra_-_OC1"/>
      <sheetName val="THop12_x0000__x0000__x0000__x0000__x0000__x0000__x0000__x0000__x0000__x0000__x0000_Ɽ̖_x0000__x0004__x0000__x0000__x0000__x0000__x0000__x0000_?̕_x0000__x0000_"/>
      <sheetName val="DGchitiet_1"/>
      <sheetName val="Intl_with_Acq1"/>
      <sheetName val="CY_FCST1"/>
      <sheetName val="CY_PLAN1"/>
      <sheetName val="INT'L_DAILY1"/>
      <sheetName val="INTL_031"/>
      <sheetName val="2002_ACT1"/>
      <sheetName val="2003_ACT1"/>
      <sheetName val="Intl_Nomex1"/>
      <sheetName val="Intl_Nomex_Noweb1"/>
      <sheetName val="OV_(2)1"/>
      <sheetName val="Wu_com1"/>
      <sheetName val="Wu_com_Mex1"/>
      <sheetName val="INTL_021"/>
      <sheetName val="Bag_cao1"/>
      <sheetName val="B`ng_phan_tich1"/>
      <sheetName val="TH_khnh_phi1"/>
      <sheetName val="Dinh_mub_CP_KTCB_khac1"/>
      <sheetName val="QU[_TIEN_MAT1"/>
      <sheetName val="List_of_2_digit_codes1"/>
      <sheetName val="X_x005f_x000C_4Poppy"/>
      <sheetName val="THop12___________Ɽ̖__x005f_x0004_____"/>
      <sheetName val="tl_khovt_________ _䀠Ԗ__x005f_x0004___"/>
      <sheetName val="THop12Ɽ̖̕✠̖t[dt-tkkttc"/>
      <sheetName val="_x0000__x0000__x0000__x0000__x0000__x0000__x0000__x0000_"/>
      <sheetName val="ESTI_"/>
      <sheetName val="[dt-tkkttc1-1_xl"/>
      <sheetName val="THop12???????????Ɽ̖???????̕??"/>
      <sheetName val="Nhap_VT_oto"/>
      <sheetName val="tl_khovt 䀠Ԗᓰԗ"/>
      <sheetName val="NKC+SQ"/>
      <sheetName val="Kiem-Toan"/>
      <sheetName val="Diengiaikluong"/>
      <sheetName val="THop12????"/>
      <sheetName val="]Ctiet12????"/>
      <sheetName val="CD_tah_khoan"/>
      <sheetName val="C_"/>
      <sheetName val="THop12Ɽ̖̕✠̖t_dt-tkkttc"/>
      <sheetName val="THop12____"/>
      <sheetName val="_Ctiet12____"/>
      <sheetName val="THop12___________Ɽ̖_______̕__"/>
      <sheetName val="Bao_cao6"/>
      <sheetName val="Bang_khoi_luong6"/>
      <sheetName val="Bang_phan_tich6"/>
      <sheetName val="TH_vat_tu6"/>
      <sheetName val="TH_kinh_phi6"/>
      <sheetName val="TH_May_TC6"/>
      <sheetName val="TH_nhan_cong6"/>
      <sheetName val="Thong_ke_thiet_bi6"/>
      <sheetName val="Dinh_muc_CP_KTCB_khac6"/>
      <sheetName val="TG_TSCD_-_OK6"/>
      <sheetName val="LC_tien_te6"/>
      <sheetName val="QT_TNDN6"/>
      <sheetName val="Trang_bia6"/>
      <sheetName val="CD_tai_khoan6"/>
      <sheetName val="CDKT_-_OK6"/>
      <sheetName val="Chi_tieu_ngoai_bang_-_OK6"/>
      <sheetName val="GTGT_duoc_KT,_hoan_lai,_mien0k6"/>
      <sheetName val="Bang_ke_chi_phi6"/>
      <sheetName val="Phai_thu_-_OK6"/>
      <sheetName val="Phai_tra_-_OK6"/>
      <sheetName val="Tam_ung6"/>
      <sheetName val="XNT_-_OK6"/>
      <sheetName val="Thu_noi_bo6"/>
      <sheetName val="Phai_tra_noi_bo6"/>
      <sheetName val="Tinh_hinh_thu_nhap_CBCNV_-_OK6"/>
      <sheetName val="C_tietTH6T6"/>
      <sheetName val="C_tiet_056"/>
      <sheetName val="Den_31,76"/>
      <sheetName val="Bke_106"/>
      <sheetName val="UOc_T106"/>
      <sheetName val="Bke_116"/>
      <sheetName val="Uoc_20056"/>
      <sheetName val="Bke_126"/>
      <sheetName val="DTCT-tuyen_chinh6"/>
      <sheetName val="m_doc6"/>
      <sheetName val="QUY_TIEN_MAT6"/>
      <sheetName val="QUY_XAY_DUNG_NHA_HANG6"/>
      <sheetName val="truc_tiep6"/>
      <sheetName val="Vat_tu6"/>
      <sheetName val="Luong_T1-_036"/>
    </sheetNames>
    <sheetDataSet>
      <sheetData sheetId="0">
        <row r="64">
          <cell r="Q64">
            <v>5000</v>
          </cell>
        </row>
      </sheetData>
      <sheetData sheetId="1">
        <row r="64">
          <cell r="Q64">
            <v>5000</v>
          </cell>
        </row>
      </sheetData>
      <sheetData sheetId="2"/>
      <sheetData sheetId="3"/>
      <sheetData sheetId="4"/>
      <sheetData sheetId="5" refreshError="1">
        <row r="64">
          <cell r="Q64">
            <v>5000</v>
          </cell>
        </row>
      </sheetData>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refreshError="1"/>
      <sheetData sheetId="140" refreshError="1"/>
      <sheetData sheetId="141"/>
      <sheetData sheetId="142" refreshError="1"/>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refreshError="1"/>
      <sheetData sheetId="222" refreshError="1"/>
      <sheetData sheetId="223"/>
      <sheetData sheetId="224" refreshError="1"/>
      <sheetData sheetId="225" refreshError="1"/>
      <sheetData sheetId="226"/>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sheetData sheetId="270"/>
      <sheetData sheetId="271"/>
      <sheetData sheetId="272"/>
      <sheetData sheetId="273"/>
      <sheetData sheetId="274"/>
      <sheetData sheetId="275"/>
      <sheetData sheetId="276"/>
      <sheetData sheetId="277"/>
      <sheetData sheetId="278"/>
      <sheetData sheetId="279"/>
      <sheetData sheetId="280" refreshError="1"/>
      <sheetData sheetId="281" refreshError="1"/>
      <sheetData sheetId="282" refreshError="1"/>
      <sheetData sheetId="283" refreshError="1"/>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refreshError="1"/>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refreshError="1"/>
      <sheetData sheetId="422" refreshError="1"/>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refreshError="1"/>
      <sheetData sheetId="528" refreshError="1"/>
      <sheetData sheetId="529" refreshError="1"/>
      <sheetData sheetId="530"/>
      <sheetData sheetId="531" refreshError="1"/>
      <sheetData sheetId="532"/>
      <sheetData sheetId="533"/>
      <sheetData sheetId="534"/>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_lieu"/>
      <sheetName val="Tong_gia"/>
      <sheetName val="Chi_tiet_gia"/>
      <sheetName val="KL_dao_Lap_dat"/>
      <sheetName val="THKP_don_gia_chao"/>
      <sheetName val="Tong_GT_khac_Pbo_vao_GT"/>
      <sheetName val="THKP_XL_Khac"/>
      <sheetName val="Lan_trai_tam"/>
      <sheetName val="Chuyen_quan"/>
      <sheetName val="Den_bu"/>
      <sheetName val="VL_NC_M_XL_khac"/>
      <sheetName val="BT_cot_thep"/>
      <sheetName val="KL_cot_thep"/>
      <sheetName val="Dap_Dat"/>
      <sheetName val="Tinh_CT_dao_dat_Luu"/>
      <sheetName val="Tinh_CT_dao_dat"/>
      <sheetName val="Chi_tiet_cot_pha"/>
      <sheetName val="Chiet_tinh_don_gia"/>
      <sheetName val="Don_gia_VCTC"/>
      <sheetName val="Gia_HTXL+VC"/>
      <sheetName val="XL4Poppy"/>
      <sheetName val="THTN"/>
      <sheetName val="DT0156"/>
      <sheetName val="CL0156"/>
      <sheetName val="DT0559"/>
      <sheetName val="CL0559"/>
      <sheetName val="DT0720"/>
      <sheetName val="CL0720"/>
      <sheetName val="DT0829"/>
      <sheetName val="CL0829"/>
      <sheetName val="DT0998"/>
      <sheetName val="CL0998"/>
      <sheetName val="TN01"/>
      <sheetName val="DT1110"/>
      <sheetName val="CL1110"/>
      <sheetName val="DT1207"/>
      <sheetName val="CL1027"/>
      <sheetName val="DT1253"/>
      <sheetName val="CL1253"/>
      <sheetName val="DT1472"/>
      <sheetName val="CL1472"/>
      <sheetName val="DT1595"/>
      <sheetName val="CL1595"/>
      <sheetName val="DT1797"/>
      <sheetName val="CL1797"/>
      <sheetName val="DT1850"/>
      <sheetName val="CL1850"/>
      <sheetName val="DT1924"/>
      <sheetName val="CL1924"/>
      <sheetName val="TN12"/>
      <sheetName val="DT2009"/>
      <sheetName val="CL2009"/>
      <sheetName val="DT2828"/>
      <sheetName val="CL2828"/>
      <sheetName val="DT2895"/>
      <sheetName val="CL2895"/>
      <sheetName val="DT2978"/>
      <sheetName val="CL2978"/>
      <sheetName val="TN23"/>
      <sheetName val="DT3080"/>
      <sheetName val="CL3080"/>
      <sheetName val="DT3235"/>
      <sheetName val="CL3235"/>
      <sheetName val="DT3440"/>
      <sheetName val="CL3440"/>
      <sheetName val="DT3536"/>
      <sheetName val="CL3536"/>
      <sheetName val="DT3625"/>
      <sheetName val="CL3625"/>
      <sheetName val="DT3680"/>
      <sheetName val="CL3680"/>
      <sheetName val="DT3714"/>
      <sheetName val="CL3714"/>
      <sheetName val="DT3730"/>
      <sheetName val="CL3730"/>
      <sheetName val="DT3976"/>
      <sheetName val="CL3976"/>
      <sheetName val="TN34"/>
      <sheetName val="DT4084"/>
      <sheetName val="CL4084"/>
      <sheetName val="DT4172"/>
      <sheetName val="CL4172"/>
      <sheetName val="DT4386"/>
      <sheetName val="CL4386"/>
      <sheetName val="DT4492"/>
      <sheetName val="CL4492"/>
      <sheetName val="DT4509"/>
      <sheetName val="CL4509"/>
      <sheetName val="DT4680"/>
      <sheetName val="CL4680"/>
      <sheetName val="DT4792"/>
      <sheetName val="CL4792"/>
      <sheetName val="DT4974"/>
      <sheetName val="CL4974"/>
      <sheetName val="TN45"/>
      <sheetName val="DT5435"/>
      <sheetName val="CL5435"/>
      <sheetName val="DT5578"/>
      <sheetName val="CL5578"/>
      <sheetName val="DT5679"/>
      <sheetName val="CL5679"/>
      <sheetName val="DT5786"/>
      <sheetName val="CL5786"/>
      <sheetName val="TN56"/>
      <sheetName val="DT6031"/>
      <sheetName val="CL6031"/>
      <sheetName val="DT6463"/>
      <sheetName val="CL6463"/>
      <sheetName val="DT6653"/>
      <sheetName val="CL6653"/>
      <sheetName val="DT6676"/>
      <sheetName val="CL6676"/>
      <sheetName val="DT6803"/>
      <sheetName val="CL6803"/>
      <sheetName val="DT6918"/>
      <sheetName val="CL6918"/>
      <sheetName val="TN67"/>
      <sheetName val="DT7067"/>
      <sheetName val="CL7067"/>
      <sheetName val="DT7181"/>
      <sheetName val="CL7181"/>
      <sheetName val="DT7263"/>
      <sheetName val="CL7263"/>
      <sheetName val="DT7547"/>
      <sheetName val="CL7547"/>
      <sheetName val="DT7786"/>
      <sheetName val="CL7786"/>
      <sheetName val="DT7806"/>
      <sheetName val="CL7806"/>
      <sheetName val="DT7961"/>
      <sheetName val="CL7961"/>
      <sheetName val="TN78"/>
      <sheetName val="DT8118"/>
      <sheetName val="CL8118"/>
      <sheetName val="DT8163"/>
      <sheetName val="CL8163"/>
      <sheetName val="DT8391"/>
      <sheetName val="CL8391"/>
      <sheetName val="DT8654"/>
      <sheetName val="CL8654"/>
      <sheetName val="TN8C"/>
      <sheetName val="XLCau1"/>
      <sheetName val="DTCAU1"/>
      <sheetName val="CLCau1"/>
      <sheetName val="XLCau3"/>
      <sheetName val="DTCAU3"/>
      <sheetName val="CLCau3"/>
      <sheetName val="CVC"/>
      <sheetName val="CVCda"/>
      <sheetName val="Solieu"/>
      <sheetName val="TMC"/>
      <sheetName val="TMDT"/>
      <sheetName val="GiaQuyen"/>
      <sheetName val="tong hop"/>
      <sheetName val="TONG"/>
      <sheetName val="THXL"/>
      <sheetName val="GT"/>
      <sheetName val="chitiet"/>
      <sheetName val="DG"/>
      <sheetName val="ThuHoiVT"/>
      <sheetName val="vc"/>
      <sheetName val="VCDD"/>
      <sheetName val="THXL-tr"/>
      <sheetName val="CT_tram"/>
      <sheetName val="TK"/>
      <sheetName val="bu"/>
      <sheetName val="bu-tr"/>
      <sheetName val="klth"/>
      <sheetName val="vtthuhoi"/>
      <sheetName val="tram1x25"/>
      <sheetName val="tram1x50"/>
      <sheetName val="tram3x25"/>
      <sheetName val="tram250"/>
      <sheetName val="tram160"/>
      <sheetName val="kldd2"/>
      <sheetName val="kldd1"/>
      <sheetName val="pp3p_NC"/>
      <sheetName val="pp3p "/>
      <sheetName val="pp1p"/>
      <sheetName val="pphtABC"/>
      <sheetName val="pphtAV"/>
      <sheetName val="TienLuong"/>
      <sheetName val="00000000"/>
      <sheetName val="10000000"/>
      <sheetName val="Bang ve"/>
      <sheetName val="Bang tong ke"/>
      <sheetName val="Liet ke vat tu"/>
      <sheetName val="Thang02"/>
      <sheetName val="Thang03"/>
      <sheetName val="thang04"/>
      <sheetName val="Sheet2"/>
      <sheetName val="Sheet3"/>
      <sheetName val="Sheet4"/>
      <sheetName val="Sheet5"/>
      <sheetName val="XL4Test5"/>
      <sheetName val="Hung"/>
      <sheetName val="Dau"/>
      <sheetName val="Doan"/>
      <sheetName val="Xanh"/>
      <sheetName val="Tri"/>
      <sheetName val="Chuong"/>
      <sheetName val="Hue"/>
      <sheetName val="Tien"/>
      <sheetName val="Sanh"/>
      <sheetName val="Phuc"/>
      <sheetName val="Hai"/>
      <sheetName val="Chau"/>
      <sheetName val="Lien"/>
      <sheetName val="Trieu"/>
      <sheetName val="Huong"/>
      <sheetName val="Canh"/>
      <sheetName val="Bao"/>
      <sheetName val="Kim"/>
      <sheetName val="Son"/>
      <sheetName val="Phuong"/>
      <sheetName val="Nga"/>
      <sheetName val="BIA HUDA CHAI"/>
      <sheetName val="BIA HUDA LON"/>
      <sheetName val="BIA SG 450"/>
      <sheetName val="BIA SG 330"/>
      <sheetName val="BIA HENIKEN 330"/>
      <sheetName val="BG SUNNY 100g"/>
      <sheetName val="BG SUNNY 200g"/>
      <sheetName val="BG MEO 500g"/>
      <sheetName val="BG SOPHA 200g"/>
      <sheetName val="BG SUNNEW 100g"/>
      <sheetName val="BG SUNNEW 200g"/>
      <sheetName val="BG SUNNEW 500g"/>
      <sheetName val="BG ISO 400g "/>
      <sheetName val="BG ISO 180g"/>
      <sheetName val="PIN DEN CON VOI"/>
      <sheetName val="LOP OTO 500-12"/>
      <sheetName val="LOP OTO 700-16"/>
      <sheetName val="LOP OTO 840-15"/>
      <sheetName val="LOP OTO 900-20 DN"/>
      <sheetName val="LOP OTO 1000-20 DN"/>
      <sheetName val="LOP OTO 1100-20 DN"/>
      <sheetName val="LOP OTO 1200-20 DN"/>
      <sheetName val="LOP SIAM 900"/>
      <sheetName val="LOP SIAM 1000"/>
      <sheetName val="LOP SIAM 1100"/>
      <sheetName val="SAM OTO 1000-20 DN"/>
      <sheetName val="SAM OTO 1100-20 DN"/>
      <sheetName val="SAM OTO 1200-20 DN"/>
      <sheetName val="YEM OTO 1100-20"/>
      <sheetName val="YEM OTO 1200-20"/>
      <sheetName val="ACQUY 50 A"/>
      <sheetName val="ACQUY 70 A"/>
      <sheetName val="ACQUY 100 A"/>
      <sheetName val="ACQUY 120 A"/>
      <sheetName val="ACQUY 150 A"/>
      <sheetName val="ACQUY 200 A"/>
      <sheetName val="TL BASTOR"/>
      <sheetName val="TL ERA DO"/>
      <sheetName val="TL ERA XANH"/>
      <sheetName val="TL NGUA TRANG"/>
      <sheetName val="TL DALAT DO"/>
      <sheetName val="TL DA LAT XANH"/>
      <sheetName val="TL BLU XANH"/>
      <sheetName val="Tl CHO LON"/>
      <sheetName val="MI TALIFOOD"/>
      <sheetName val="MI  SAFOOD"/>
      <sheetName val="PHO BO GA"/>
      <sheetName val="MI BO RAU THOM"/>
      <sheetName val="MI  30 GOI"/>
      <sheetName val="MI BO BIT TET"/>
      <sheetName val="MI LAU THAI"/>
      <sheetName val="MI PH DONG DO"/>
      <sheetName val="NHUA LA PHONG "/>
      <sheetName val="KEO XOP CHANH"/>
      <sheetName val="SAT  4"/>
      <sheetName val="SAT 6"/>
      <sheetName val="SAT 8"/>
      <sheetName val="SAT 10"/>
      <sheetName val="SAT 12"/>
      <sheetName val="THEP BUOC"/>
      <sheetName val="KEM GAI"/>
      <sheetName val="THEP LUOI B40"/>
      <sheetName val="NHOM LA"/>
      <sheetName val="CAN N 5 LIT"/>
      <sheetName val="CAN N 20 LIT"/>
      <sheetName val="CAN N 30 LIT"/>
      <sheetName val="NI LONG (VAI N PVC)"/>
      <sheetName val="N- RUA SUMMER"/>
      <sheetName val="N- RUA SUPER 500 ml"/>
      <sheetName val="N- RUA TLONG"/>
      <sheetName val="DAY DIEN BOC PVC "/>
      <sheetName val="VO (GIAY TRANG)"/>
      <sheetName val="TON KEM"/>
      <sheetName val="QUAT TREO TUONG"/>
      <sheetName val="SUA DAC DD"/>
      <sheetName val="SUATUOI CO DUONG"/>
      <sheetName val="SUA PN XANH"/>
      <sheetName val="SUA ONG THO DO"/>
      <sheetName val="SUA BOT RILAC NGOT"/>
      <sheetName val="SUA  BOT RILAC MAN"/>
      <sheetName val="SUA PHINO"/>
      <sheetName val="SUA BOT 1,2,3"/>
      <sheetName val="MILO 200g"/>
      <sheetName val="MILO HOP 300g"/>
      <sheetName val="MILO 400g"/>
      <sheetName val="NUOC SAM YEN"/>
      <sheetName val="CAFE NET 20 goi"/>
      <sheetName val="CAFE NET 50 goi"/>
      <sheetName val="THCTANG"/>
      <sheetName val="TBHBOI"/>
      <sheetName val="DHKK2"/>
      <sheetName val="MOC"/>
      <sheetName val="TB"/>
      <sheetName val="THCPK"/>
      <sheetName val="THDT"/>
      <sheetName val="NHAN"/>
      <sheetName val="00000001"/>
      <sheetName val="1"/>
      <sheetName val="VL_NC_溼_XL_khac"/>
      <sheetName val="PTDG"/>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ct luong "/>
      <sheetName val="Nhap 6T"/>
      <sheetName val="baocaochinh(qui1.05) (DC)"/>
      <sheetName val="Ctuluongq.1.05"/>
      <sheetName val="BANG PHAN BO qui1.05(DC)"/>
      <sheetName val="BANG PHAN BO quiII.05"/>
      <sheetName val="bao cac cinh Qui II-2005"/>
      <sheetName val="TSDL"/>
      <sheetName val="toketoanCND MSTS"/>
      <sheetName val="TSKH"/>
      <sheetName val="Chart1"/>
      <sheetName val="TDTH"/>
      <sheetName val=""/>
      <sheetName val="KL_dak_Lap_dat"/>
      <sheetName val="KL_cot[thep"/>
      <sheetName val="nhot1"/>
      <sheetName val="nhot0.8"/>
      <sheetName val="nhot0,7"/>
      <sheetName val="F020"/>
      <sheetName val="R020-4"/>
      <sheetName val="R020-6"/>
      <sheetName val="F100"/>
      <sheetName val="R100-4"/>
      <sheetName val="R100-6"/>
      <sheetName val="F200"/>
      <sheetName val="R200-4"/>
      <sheetName val="R200-6"/>
      <sheetName val="F300"/>
      <sheetName val="R300-4"/>
      <sheetName val="R300-6"/>
      <sheetName val="F300VN"/>
      <sheetName val="R300-4VN"/>
      <sheetName val="R300-6VN"/>
      <sheetName val="F400"/>
      <sheetName val="R400-4"/>
      <sheetName val="R400-6"/>
      <sheetName val="90-100-SPACY"/>
      <sheetName val="SAM25-50"/>
      <sheetName val="SAM75"/>
      <sheetName val="nhot1-ES"/>
      <sheetName val="nhot 0,8-ES"/>
      <sheetName val="sen AP 428"/>
      <sheetName val="sen AP420"/>
      <sheetName val="sen YBN 428"/>
      <sheetName val="ron mayC50+70"/>
      <sheetName val="ron mayC100"/>
      <sheetName val="ron mayW110"/>
      <sheetName val="ronmayYAMAHA"/>
      <sheetName val="ronmaySUZUKI"/>
      <sheetName val="ronmayBEST"/>
      <sheetName val="ronmaySwan,TQ110,TQ100"/>
      <sheetName val="ronmayC50,70FG"/>
      <sheetName val="ronmayC100FG"/>
      <sheetName val="rondauC50,70"/>
      <sheetName val="rondau C50,70FG"/>
      <sheetName val="rondau C100"/>
      <sheetName val="rondau C100FG"/>
      <sheetName val="rondau W110"/>
      <sheetName val="rondau Yamaha"/>
      <sheetName val="rondau Suxuki"/>
      <sheetName val="rondau Best"/>
      <sheetName val="rondau Swan,TQ110,TQ100"/>
      <sheetName val="Sheet7"/>
      <sheetName val="Sheet6"/>
      <sheetName val="cong DST2"/>
      <sheetName val="cong DS T1"/>
      <sheetName val="thang 1"/>
      <sheetName val="THANG 3"/>
      <sheetName val="TN NEW"/>
      <sheetName val="285"/>
      <sheetName val="phangoithau"/>
      <sheetName val="TDT"/>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L-NC DZ0,4"/>
      <sheetName val="TH THAO DO"/>
      <sheetName val="VL-NC-MTC thao do"/>
      <sheetName val="CT THAO DO"/>
      <sheetName val="KL Thao Do"/>
      <sheetName val="vtôiuhoi"/>
      <sheetName val="K,DTt5-6"/>
      <sheetName val="K,DTt7-11"/>
      <sheetName val="K,DTt5-6 (2)"/>
      <sheetName val="K,DTt7-11 (2)"/>
      <sheetName val="BIA HUD_x0001_ LON"/>
      <sheetName val="Phuc Hung "/>
      <sheetName val="Quang An I (3)"/>
      <sheetName val="Quang An I (2)"/>
      <sheetName val="Quang An I"/>
      <sheetName val="Long An (3)"/>
      <sheetName val="Long An (2)"/>
      <sheetName val="Long An"/>
      <sheetName val="Thanh Hung"/>
      <sheetName val="Giai Duc"/>
      <sheetName val="Tan Hoa"/>
      <sheetName val="XMXD Thong Nhat (2)"/>
      <sheetName val="XMXD Thong Nhat"/>
      <sheetName val="Viet Thai (2)"/>
      <sheetName val="Viet Thai"/>
      <sheetName val="The Quang  (3)"/>
      <sheetName val="The Quang  (2)"/>
      <sheetName val="The Quang "/>
      <sheetName val="Mong Phong"/>
      <sheetName val="Manh quang"/>
      <sheetName val="Minh chinh"/>
      <sheetName val="Ynghua"/>
      <sheetName val="Kien Dat (2)"/>
      <sheetName val="Kien Dat"/>
      <sheetName val="Khoa Dien"/>
      <sheetName val="Vi Tan"/>
      <sheetName val="INOUE "/>
      <sheetName val="EAGLE (2)"/>
      <sheetName val="EAGLE"/>
      <sheetName val="Lifan-Zhuoli"/>
      <sheetName val="Dong Thap (2)"/>
      <sheetName val="Dong Thap"/>
      <sheetName val="CKCX TLong"/>
      <sheetName val="Tong hop TT"/>
      <sheetName val="CK120"/>
      <sheetName val="CKCX1 (3)"/>
      <sheetName val="CKCX1 (2)"/>
      <sheetName val="CKCX1"/>
      <sheetName val="SON NAM"/>
      <sheetName val="LFTS"/>
      <sheetName val="Le long"/>
      <sheetName val="TRA"/>
      <sheetName val="Amoro"/>
      <sheetName val="Thien phuc"/>
      <sheetName val="DCCKXK"/>
      <sheetName val="TOAN LUC (Moi)"/>
      <sheetName val="TOAN LUC"/>
      <sheetName val="XL Dong Anh"/>
      <sheetName val="BORAMTEK"/>
      <sheetName val="A LONG"/>
      <sheetName val="DAI MO"/>
      <sheetName val="Thien Ngoc An"/>
      <sheetName val="Sheang nil"/>
      <sheetName val="XCD (2)"/>
      <sheetName val="Meinfa (2)"/>
      <sheetName val="Meinfa"/>
      <sheetName val="KH-Q1,Q2,01"/>
      <sheetName val="_x0004_T3714"/>
      <sheetName val="THXM-tr"/>
      <sheetName val="pp3x!"/>
      <sheetName val="၃hi_tiet_cot_pha"/>
      <sheetName val="Tong_GT_khac_Pbo_v!n_GT"/>
      <sheetName val="Rheet30"/>
      <sheetName val="CL17_x0000_7"/>
      <sheetName val="Don_giaíCTC"/>
      <sheetName val="VL_NC_?_XL_khac"/>
      <sheetName val="Khoi luong"/>
      <sheetName val="[Gia_$hau.xls_x0005_CL6463"/>
      <sheetName val="THANG 4"/>
      <sheetName val="Sheet17"/>
      <sheetName val="Sheet8"/>
      <sheetName val="Sheet9"/>
      <sheetName val="Sheet10"/>
      <sheetName val="Sheet11"/>
      <sheetName val="Sheet12"/>
      <sheetName val="Sheet13"/>
      <sheetName val="Sheet14"/>
      <sheetName val="Sheet15"/>
      <sheetName val="Sheet16"/>
      <sheetName val="giathanh1"/>
      <sheetName val="DONGIA"/>
      <sheetName val="TTVanChuyen"/>
      <sheetName val="Vat tu"/>
      <sheetName val="h"/>
      <sheetName val="桃彩楴瑥损瑯灟慨_x0012_䌀楨瑥瑟湩彨潤"/>
      <sheetName val="Tinh_CT_dao_dat_Lue"/>
      <sheetName val="Tinh_CT__x0003__x0000_o_dat"/>
      <sheetName val="BAOGIATHANG"/>
      <sheetName val="DAODAT"/>
      <sheetName val="vanchuyen TC"/>
      <sheetName val="1-1"/>
      <sheetName val="jannkc"/>
      <sheetName val="JAN-05"/>
      <sheetName val="FEB-05 -NKC"/>
      <sheetName val="FEB-05"/>
      <sheetName val="NKCMAR05"/>
      <sheetName val="MAR 05"/>
      <sheetName val="APRIL NKC"/>
      <sheetName val="LOTHEPPHULAM"/>
      <sheetName val="loamiang16"/>
      <sheetName val="APRIL"/>
      <sheetName val="may"/>
      <sheetName val="maynkc"/>
      <sheetName val="chi Ngoc"/>
      <sheetName val="NKCJUNE"/>
      <sheetName val="JUNE"/>
      <sheetName val="nkcjuly"/>
      <sheetName val="JULY"/>
      <sheetName val="MTO REV.2(ARMOR)"/>
      <sheetName val="Bang doc"/>
      <sheetName val="Bang ngang"/>
      <sheetName val="TK 111"/>
      <sheetName val="PB CCDC"/>
      <sheetName val="TK 154"/>
      <sheetName val="BHXH"/>
      <sheetName val="CDPS"/>
      <sheetName val="CDTK"/>
      <sheetName val="TK 331,311"/>
      <sheetName val="TK 1413"/>
      <sheetName val="TK 152,153"/>
      <sheetName val="Thuong tet"/>
      <sheetName val="Btt luong"/>
      <sheetName val="Bang cc"/>
      <sheetName val="Du toan"/>
      <sheetName val="DINH MUC"/>
      <sheetName val="A301"/>
      <sheetName val="cc"/>
      <sheetName val="khung ten TD"/>
      <sheetName val="ctdg"/>
      <sheetName val="thau.xls]SAM OTO 1100-20 DN"/>
      <sheetName val="toketoanCLD MSTS"/>
      <sheetName val="bia"/>
      <sheetName val="TH "/>
      <sheetName val="van chuyen"/>
      <sheetName val="KL"/>
      <sheetName val="Phan-Tich"/>
      <sheetName val="20000000"/>
      <sheetName val="30000000"/>
      <sheetName val="NEW-PANEL"/>
      <sheetName val="DATA"/>
      <sheetName val="Summary"/>
      <sheetName val="DS-nop"/>
      <sheetName val="DS-nop T12.03"/>
      <sheetName val="DS nop quý IV"/>
      <sheetName val="DS nop quý IV.04"/>
      <sheetName val="DSnop quý III.04"/>
      <sheetName val="DSnop quý II.04"/>
      <sheetName val="DSnop quý I.04"/>
      <sheetName val="DS-nop T11.03"/>
      <sheetName val="MT"/>
      <sheetName val="th"/>
      <sheetName val="HDCT"/>
      <sheetName val="HDBT"/>
      <sheetName val="2003"/>
      <sheetName val="LK"/>
      <sheetName val="CHO"/>
      <sheetName val="NDU"/>
      <sheetName val="MAU"/>
      <sheetName val="LMC"/>
      <sheetName val="LG CT"/>
      <sheetName val="UBDS"/>
      <sheetName val="TH-TL"/>
      <sheetName val="UB-TL"/>
      <sheetName val="GDTX"/>
      <sheetName val="AN"/>
      <sheetName val="HH"/>
      <sheetName val="H-TR"/>
      <sheetName val="C.CA"/>
      <sheetName val="C.XANG"/>
      <sheetName val="XS"/>
      <sheetName val="BH"/>
      <sheetName val="DGXDCB_DD"/>
      <sheetName val="DG CANTHO"/>
      <sheetName val="Dutoan KL"/>
      <sheetName val="PT VATTU"/>
      <sheetName val="TONGKE3p "/>
      <sheetName val="TDTKP"/>
      <sheetName val="dtxl"/>
      <sheetName val="DANHPHAP"/>
      <sheetName val="Gia_thau"/>
      <sheetName val="T T CL VC DZ 22"/>
      <sheetName val="????????_x0012_???????"/>
      <sheetName val="PTCT"/>
      <sheetName val="Define finishing"/>
      <sheetName val="Sheed27"/>
      <sheetName val="KL_daoWLap_dat"/>
      <sheetName val="Tinh_CT_da䁯_dat_Luu"/>
      <sheetName val="Cty"/>
      <sheetName val="Trả nợ"/>
      <sheetName val="Nhập"/>
      <sheetName val="K.Toan"/>
      <sheetName val="KTNXT"/>
      <sheetName val="DGchitiet "/>
      <sheetName val="Chi_tiet_gm"/>
      <sheetName val="CL28&quot;8"/>
      <sheetName val="tbam3x25"/>
      <sheetName val="`p1p"/>
      <sheetName val="Tinh_CT__x0003_?o_dat"/>
      <sheetName val="CKC"/>
      <sheetName val="MTP"/>
      <sheetName val="CL17?7"/>
      <sheetName val="ManhԀ_x0000__x0000__x0000_Ȁ"/>
      <sheetName val="DãtDao"/>
      <sheetName val="TH C_x0017_O"/>
      <sheetName val="KLãCONG TO"/>
      <sheetName val="TH DZ0,t"/>
      <sheetName val="CT THAO EO"/>
      <sheetName val="ÈL_dak_Lap_dat"/>
      <sheetName val="PTDG_x0006__x0000__x0000_DGTHDC_x0002__x0000__x0000_GM_x0003__x0000__x0000_GVL_x0003__x0000__x0000_GN@_x0004_"/>
      <sheetName val="Manh︀ᇕ԰_x0000_缀"/>
      <sheetName val="ManhԀ_x0000__x0000__x0000_"/>
      <sheetName val="PTDG_x0006__x0000_DGTHDC_x0002__x0000_GM_x0003__x0000_GVL_x0003__x0000_GN@_x0004__x0000_DKT"/>
      <sheetName val="Manh?_x0000__x0000__x0000_?"/>
      <sheetName val="TH MUONG_x0007__x0000__x0000_Sheet24_x0007__x0000__x0000_heet25_x0007__x0000__x0000_"/>
      <sheetName val="Manh???_x0000_?"/>
      <sheetName val="Manh?"/>
      <sheetName val="Manh԰"/>
      <sheetName val="THANG1_2004"/>
      <sheetName val="QBINH"/>
      <sheetName val="QTRI"/>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tc"/>
      <sheetName val="Liet ie vat tu"/>
      <sheetName val="?hi_tiet_cot_pha"/>
      <sheetName val="TH헾】_x0005__x0000_"/>
      <sheetName val="S-SKTM"/>
      <sheetName val="CL200_x0019_"/>
      <sheetName val="S-BDMTK"/>
      <sheetName val="SQTM"/>
      <sheetName val="SNKTT"/>
      <sheetName val="BCDTKKT"/>
      <sheetName val="BCKQHDKD"/>
      <sheetName val="TGTGTDKT"/>
      <sheetName val="SOCAI"/>
      <sheetName val="Chi_tiet_cot_x001f_pha"/>
      <sheetName val="C(iet_x001f_tinh_do._gia"/>
      <sheetName val="Don_'ia_VCTC"/>
      <sheetName val="Gia_HTXL+_x0016_C"/>
      <sheetName val="XL4_x0010_oppy"/>
      <sheetName val="k,dd1"/>
      <sheetName val="Soî"/>
      <sheetName val="T1"/>
      <sheetName val="Don_giI&lt;_x0000__x0000_J&lt;"/>
      <sheetName val="_x001f__x0000__x0000__x0000__x0000__x0000__x0000__x0000__x0000__x0000__x0000__x0000__x0016__x0000__x0000__x0000__x0000__x0000__x0015_6_x0001__x0017_ö_x0003__x0000__x0000__x001a_Ö _x0000_"/>
      <sheetName val="Don gia 3285"/>
      <sheetName val="Don gia"/>
      <sheetName val="Kl.dat dao"/>
      <sheetName val="PTDG_x0006_??DGTHDC_x0002_??GM_x0003_??GVL_x0003_??GN@_x0004_"/>
      <sheetName val="ManhԀ???Ȁ"/>
      <sheetName val="Manh︀ᇕ԰?缀"/>
      <sheetName val="ManhԀ???"/>
      <sheetName val="PTDG_x0006_?DGTHDC_x0002_?GM_x0003_?GVL_x0003_?GN@_x0004_?DKT"/>
      <sheetName val="Manh?????"/>
      <sheetName val="TH MUONG_x0007_??Sheet24_x0007_??heet25_x0007_??"/>
      <sheetName val="Manh??????"/>
      <sheetName val="ManhԀ???Ȁ?"/>
      <sheetName val="Manh???"/>
      <sheetName val="CL5178"/>
      <sheetName val="CD2895"/>
      <sheetName val="CT day dan su      ien"/>
      <sheetName val="T10"/>
      <sheetName val="T11"/>
      <sheetName val="T12"/>
      <sheetName val="SQ12"/>
      <sheetName val="12(2)"/>
      <sheetName val="CT35"/>
      <sheetName val="DT41_x0017_2"/>
      <sheetName val="CL6&amp;53"/>
      <sheetName val="DT_x0018_654"/>
      <sheetName val="BIA SG _x0013_30"/>
      <sheetName val="BG MEO 5 0g"/>
      <sheetName val="PTT1"/>
      <sheetName val="pT12"/>
      <sheetName val="Sua"/>
      <sheetName val="TT661"/>
      <sheetName val="T661-2"/>
      <sheetName val="T661"/>
      <sheetName val="YEM O_x0014_O 1100-20"/>
      <sheetName val="Manh?_x0000__x0000__x0000_?_x0000_"/>
      <sheetName val="ManhԀ_x0000__x0000__x0000_Ȁ_x0000_"/>
      <sheetName val="Manh?_x0000_?"/>
      <sheetName val="TH MUONG_x0007__x0000_Sheet24_x0007__x0000_heet25_x0007__x0000_"/>
      <sheetName val="Manh?_x0000_?_x0000_"/>
    </sheetNames>
    <sheetDataSet>
      <sheetData sheetId="0"/>
      <sheetData sheetId="1" refreshError="1">
        <row r="6">
          <cell r="C6">
            <v>1.5644349070100143</v>
          </cell>
        </row>
        <row r="19">
          <cell r="C19">
            <v>8761.9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refreshError="1"/>
      <sheetData sheetId="510" refreshError="1"/>
      <sheetData sheetId="51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refreshError="1"/>
      <sheetData sheetId="577" refreshError="1"/>
      <sheetData sheetId="578" refreshError="1"/>
      <sheetData sheetId="579"/>
      <sheetData sheetId="580"/>
      <sheetData sheetId="581"/>
      <sheetData sheetId="582"/>
      <sheetData sheetId="583"/>
      <sheetData sheetId="584"/>
      <sheetData sheetId="585"/>
      <sheetData sheetId="586"/>
      <sheetData sheetId="587" refreshError="1"/>
      <sheetData sheetId="588" refreshError="1"/>
      <sheetData sheetId="589" refreshError="1"/>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sheetData sheetId="634" refreshError="1"/>
      <sheetData sheetId="635" refreshError="1"/>
      <sheetData sheetId="636"/>
      <sheetData sheetId="637"/>
      <sheetData sheetId="638"/>
      <sheetData sheetId="639"/>
      <sheetData sheetId="640"/>
      <sheetData sheetId="641" refreshError="1"/>
      <sheetData sheetId="642" refreshError="1"/>
      <sheetData sheetId="643" refreshError="1"/>
      <sheetData sheetId="644" refreshError="1"/>
      <sheetData sheetId="645" refreshError="1"/>
      <sheetData sheetId="646"/>
      <sheetData sheetId="647" refreshError="1"/>
      <sheetData sheetId="648" refreshError="1"/>
      <sheetData sheetId="649"/>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sheetData sheetId="659"/>
      <sheetData sheetId="660" refreshError="1"/>
      <sheetData sheetId="661" refreshError="1"/>
      <sheetData sheetId="662" refreshError="1"/>
      <sheetData sheetId="663" refreshError="1"/>
      <sheetData sheetId="664" refreshError="1"/>
      <sheetData sheetId="665" refreshError="1"/>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refreshError="1"/>
      <sheetData sheetId="693"/>
      <sheetData sheetId="694"/>
      <sheetData sheetId="695" refreshError="1"/>
      <sheetData sheetId="696"/>
      <sheetData sheetId="697"/>
      <sheetData sheetId="698"/>
      <sheetData sheetId="699"/>
      <sheetData sheetId="700"/>
      <sheetData sheetId="701"/>
      <sheetData sheetId="702"/>
      <sheetData sheetId="703" refreshError="1"/>
      <sheetData sheetId="704" refreshError="1"/>
      <sheetData sheetId="705" refreshError="1"/>
      <sheetData sheetId="706" refreshError="1"/>
      <sheetData sheetId="707" refreshError="1"/>
      <sheetData sheetId="708"/>
      <sheetData sheetId="709" refreshError="1"/>
      <sheetData sheetId="710"/>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sheetData sheetId="731"/>
      <sheetData sheetId="732" refreshError="1"/>
      <sheetData sheetId="733" refreshError="1"/>
      <sheetData sheetId="734" refreshError="1"/>
      <sheetData sheetId="735"/>
      <sheetData sheetId="736"/>
      <sheetData sheetId="737"/>
      <sheetData sheetId="738"/>
      <sheetData sheetId="739"/>
      <sheetData sheetId="740"/>
      <sheetData sheetId="741" refreshError="1"/>
      <sheetData sheetId="742" refreshError="1"/>
      <sheetData sheetId="743" refreshError="1"/>
      <sheetData sheetId="744" refreshError="1"/>
      <sheetData sheetId="745" refreshError="1"/>
      <sheetData sheetId="746"/>
      <sheetData sheetId="747" refreshError="1"/>
      <sheetData sheetId="748" refreshError="1"/>
      <sheetData sheetId="749" refreshError="1"/>
      <sheetData sheetId="750" refreshError="1"/>
      <sheetData sheetId="75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VL-NC-MTC"/>
      <sheetName val="Chi tiet VL_NC_MTC"/>
      <sheetName val="DZ22"/>
      <sheetName val="DM 56"/>
    </sheetNames>
    <sheetDataSet>
      <sheetData sheetId="0"/>
      <sheetData sheetId="1"/>
      <sheetData sheetId="2" refreshError="1"/>
      <sheetData sheetId="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KL"/>
      <sheetName val="DTOAN"/>
      <sheetName val="PTVT"/>
      <sheetName val="THVT"/>
      <sheetName val="T-HOP"/>
      <sheetName val="GIA"/>
      <sheetName val="GIA2"/>
      <sheetName val="XL4Poppy"/>
    </sheetNames>
    <sheetDataSet>
      <sheetData sheetId="0"/>
      <sheetData sheetId="1"/>
      <sheetData sheetId="2"/>
      <sheetData sheetId="3"/>
      <sheetData sheetId="4"/>
      <sheetData sheetId="5"/>
      <sheetData sheetId="6"/>
      <sheetData sheetId="7"/>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gVL"/>
      <sheetName val="dtoan"/>
      <sheetName val="dap"/>
      <sheetName val="GTXL-duong"/>
      <sheetName val="tkphi"/>
      <sheetName val="bth"/>
      <sheetName val="vattu"/>
      <sheetName val="T1"/>
      <sheetName val="T2"/>
      <sheetName val="T3"/>
      <sheetName val="THQui 1"/>
      <sheetName val="T4"/>
      <sheetName val="T5"/>
      <sheetName val="T6"/>
      <sheetName val="THQui 2"/>
      <sheetName val="T7"/>
      <sheetName val="T8"/>
      <sheetName val="T9"/>
      <sheetName val="THQui 3"/>
      <sheetName val="T10"/>
      <sheetName val="THQui 4"/>
      <sheetName val="TH nam 2003"/>
      <sheetName val="Sheet6"/>
      <sheetName val="XL4Test5"/>
      <sheetName val="tong hop"/>
      <sheetName val="phan tich DG"/>
      <sheetName val="gia vat lieu"/>
      <sheetName val="gia xe may"/>
      <sheetName val="gia nhan cong"/>
      <sheetName val="Vatu"/>
      <sheetName val="khluongconlai"/>
      <sheetName val="Bao cao"/>
      <sheetName val="00000000"/>
      <sheetName val="gvt"/>
      <sheetName val="ATGT"/>
      <sheetName val="DG-TH"/>
      <sheetName val="Tuong-chan"/>
      <sheetName val="Dau-cong"/>
      <sheetName val="dtoan (4)"/>
      <sheetName val="GTXL"/>
      <sheetName val="tmdtu"/>
      <sheetName val="gpmb"/>
      <sheetName val="Sheet3"/>
      <sheetName val="Vp"/>
      <sheetName val="Taichinh"/>
      <sheetName val="NN-PTNT"/>
      <sheetName val="TC-LD"/>
      <sheetName val="KH-DT"/>
      <sheetName val="Tu phap"/>
      <sheetName val="T.TRA"/>
      <sheetName val="QLKTTH"/>
      <sheetName val="QLDA"/>
      <sheetName val="Dan so"/>
      <sheetName val=""/>
      <sheetName val="Sheet1"/>
      <sheetName val="tra-vat-lieu"/>
      <sheetName val="DTCT-tuyen chinh"/>
      <sheetName val="B-n (2)"/>
      <sheetName val="B-n"/>
      <sheetName val="B-ky2"/>
      <sheetName val="TH-t toan"/>
      <sheetName val="T-toan"/>
      <sheetName val="TH"/>
      <sheetName val="B-ky"/>
      <sheetName val="bia"/>
      <sheetName val="th-dn"/>
      <sheetName val="XD"/>
      <sheetName val="dien"/>
      <sheetName val="nuoc"/>
      <sheetName val="Tbi"/>
      <sheetName val="Ctiet-XD"/>
      <sheetName val="Ctiet-dien"/>
      <sheetName val="Ctiet-nuoc"/>
      <sheetName val="Vtu-XD"/>
      <sheetName val="Vtu-dien"/>
      <sheetName val="Vtu-nuoc"/>
      <sheetName val="Tro giup"/>
      <sheetName val="IBASE"/>
      <sheetName val="Tuong-#han"/>
      <sheetName val="dtct cong"/>
      <sheetName val="dap_x0000__x0000_ƌ_x0000__x0004__x0000__x0000__x0000__x0000__x0000__x0000_㝌ƌ_x0000__x0000__x0000__x0000__x0000__x0000__x0000__x0000_ƌ_x0000__x0000__x0007__x0000_"/>
      <sheetName val="tuong"/>
      <sheetName val="TT_10KV"/>
      <sheetName val="Du_lieu"/>
      <sheetName val="Sheet2"/>
      <sheetName val="Chart1"/>
      <sheetName val="Chart2"/>
      <sheetName val=" 8"/>
      <sheetName val="XL4Poppy"/>
      <sheetName val="Tra_bang"/>
      <sheetName val="Tra KS"/>
      <sheetName val="DG "/>
      <sheetName val="Giai trinh"/>
      <sheetName val="DLDT"/>
      <sheetName val="_x0000_??_x0000__x0004__x0000__x0000__x0000__x0000__x0000__x0000_??_x0000__x0000__x0000__x0000__x0000__x0000__x0000__x0000_??_x0000__x0000__x0007__x0000__x0000__x0000__x0000__x0000_"/>
      <sheetName val="dap??ƌ?_x0004_??????㝌ƌ????????ƌ??_x0007_?"/>
      <sheetName val="GPXL-duong"/>
      <sheetName val="????_x0004_????????????????????_x0007_?????"/>
      <sheetName val="dtoan_(4)"/>
      <sheetName val="THQui_1"/>
      <sheetName val="THQui_2"/>
      <sheetName val="THQui_3"/>
      <sheetName val="THQui_4"/>
      <sheetName val="TH_nam_2003"/>
      <sheetName val="tong_hop"/>
      <sheetName val="phan_tich_DG"/>
      <sheetName val="gia_vat_lieu"/>
      <sheetName val="gia_xe_may"/>
      <sheetName val="gia_nhan_cong"/>
      <sheetName val="Bao_cao"/>
      <sheetName val="Tu_phap"/>
      <sheetName val="T_TRA"/>
      <sheetName val="Dan_so"/>
      <sheetName val="B-n_(2)"/>
      <sheetName val="TH-t_toan"/>
      <sheetName val="Tro_giup"/>
      <sheetName val="dtct_cong"/>
      <sheetName val="dapƌ㝌ƌƌ"/>
      <sheetName val="GiaVL"/>
      <sheetName val="dap__ƌ__x0004_______㝌ƌ________ƌ___x0007__"/>
      <sheetName val="Sheet4"/>
      <sheetName val="nhiemvu2006"/>
      <sheetName val="RutTM"/>
      <sheetName val="10000000"/>
      <sheetName val="20000000"/>
      <sheetName val="30000000"/>
      <sheetName val="Thuc thanh"/>
      <sheetName val="DTCT"/>
      <sheetName val="g)a vat lieu"/>
      <sheetName val="dap_x0000__x0000_??_x0000__x0004__x0000__x0000__x0000__x0000__x0000__x0000_??_x0000__x0000__x0000__x0000__x0000__x0000__x0000__x0000_??_x0000__x0000__x0007__x0000_"/>
      <sheetName val="dap?????_x0004_????????????????????_x0007_?"/>
      <sheetName val="Gia"/>
      <sheetName val="_____x0004______________________x0007______"/>
      <sheetName val="LEGEND"/>
      <sheetName val="dap______x0004______________________x0007__"/>
      <sheetName val="DG-TH_x0000_ǲ_x0000__x0000__x0000__x0000__x0000__x0000__x0000__x0000__x0000__x0000_ẜǰ_x0000__x0004__x0000__x0000__x0000__x0000__x0000__x0000_ǰ_x0000__x0000_"/>
      <sheetName val="Giai trũnh"/>
      <sheetName val="__"/>
      <sheetName val="Gia KS"/>
      <sheetName val="QLKTÔH"/>
      <sheetName val="gihaxe may"/>
      <sheetName val="THQui_11"/>
      <sheetName val="THQui_21"/>
      <sheetName val="THQui_31"/>
      <sheetName val="THQui_41"/>
      <sheetName val="TH_nam_20031"/>
      <sheetName val="dtoan_(4)1"/>
      <sheetName val="tong_hop1"/>
      <sheetName val="phan_tich_DG1"/>
      <sheetName val="gia_vat_lieu1"/>
      <sheetName val="gia_xe_may1"/>
      <sheetName val="gia_nhan_cong1"/>
      <sheetName val="Bao_cao1"/>
      <sheetName val="B-n_(2)1"/>
      <sheetName val="TH-t_toan1"/>
      <sheetName val="Tro_giup1"/>
      <sheetName val="Tu_phap1"/>
      <sheetName val="T_TRA1"/>
      <sheetName val="Dan_so1"/>
      <sheetName val="dtct_cong1"/>
      <sheetName val="DTCT-tuyen_chinh"/>
      <sheetName val="_8"/>
      <sheetName val="Giai_trinh"/>
      <sheetName val="DG_"/>
      <sheetName val="Tra_KS"/>
      <sheetName val="??????"/>
      <sheetName val="?????????????????????????????"/>
      <sheetName val="dap??ƌ???????㝌ƌ????????ƌ???"/>
      <sheetName val="dap__ƌ_______㝌ƌ________ƌ___"/>
      <sheetName val="dap??????????????????????????"/>
      <sheetName val="g)a_vat_lieu"/>
      <sheetName val="dap??????"/>
      <sheetName val="Thuc_thanh"/>
      <sheetName val="_____________________________"/>
      <sheetName val="???_x0004_???????_x0007_?"/>
      <sheetName val="PutTM"/>
      <sheetName val="dap__??__x0004_______??________??___x0007__"/>
      <sheetName val="Nhat ky - socai thang 1"/>
      <sheetName val="______"/>
      <sheetName val="dap__________________________"/>
      <sheetName val="dap______"/>
      <sheetName val="____x0004_________x0007__"/>
      <sheetName val="DG-TH?ǲ??????????ẜǰ?_x0004_??????ǰ??"/>
      <sheetName val="DG-TH_ǲ__________ẜǰ__x0004_______ǰ__"/>
      <sheetName val="???_x0004_??????_x0007_?"/>
      <sheetName val="____x0004________x0007__"/>
      <sheetName val="dap?ƌ?_x0004_?㝌ƌ?ƌ?_x0007_?"/>
      <sheetName val="dap????_x0004_???????_x0007_?"/>
      <sheetName val="dap_ƌ__x0004__㝌ƌ_ƌ__x0007__"/>
      <sheetName val="dap_____x0004_________x0007__"/>
      <sheetName val="KKKKKKKK"/>
      <sheetName val="MTO REV.2(ARMOR)"/>
      <sheetName val="Package1"/>
      <sheetName val="dap__ƌ__x005f_x0004_______㝌ƌ________"/>
      <sheetName val="fattu"/>
      <sheetName val="Giai trunh"/>
      <sheetName val="dap__??_______??________??___"/>
      <sheetName val="j_x0000__x0000__x001f__x0000__x0000__x0000__x0000__x0000__x0000__x0000__x0000__x0000__x0000__x0000__x0000__x0000__x0000__x0000__x0000__x0000__x0000__x0000__x0000__x0000__x0000__x0000__x0000__x0000_?j"/>
      <sheetName val="DG-TH_x0000_?_x0000__x0000__x0000__x0000__x0000__x0000__x0000__x0000__x0000__x0000_?j_x0000__x0004__x0000__x0000__x0000__x0000__x0000__x0000_?j_x0000__x0000_"/>
      <sheetName val="DG-TH?????????????j?_x0004_???????j??"/>
      <sheetName val="Gia_KS"/>
      <sheetName val="DG-THǲẜǰǰ"/>
      <sheetName val="DG-TH?ǲ??????????ẜǰ???????ǰ??"/>
      <sheetName val="DG-THǲẜǰǰ೔ǰᷴǰ"/>
      <sheetName val="???????????"/>
      <sheetName val="Giai_trũnh"/>
      <sheetName val="tong_hop2"/>
      <sheetName val="phan_tich_DG2"/>
      <sheetName val="gia_vat_lieu2"/>
      <sheetName val="gia_xe_may2"/>
      <sheetName val="gia_nhan_cong2"/>
      <sheetName val="THQui_12"/>
      <sheetName val="THQui_22"/>
      <sheetName val="THQui_32"/>
      <sheetName val="THQui_42"/>
      <sheetName val="TH_nam_20032"/>
      <sheetName val="dtoan_(4)2"/>
      <sheetName val="Bao_cao2"/>
      <sheetName val="B-n_(2)2"/>
      <sheetName val="TH-t_toan2"/>
      <sheetName val="Tro_giup2"/>
      <sheetName val="Tu_phap2"/>
      <sheetName val="T_TRA2"/>
      <sheetName val="Dan_so2"/>
      <sheetName val="dtct_cong2"/>
      <sheetName val="DTCT-tuyen_chinh1"/>
      <sheetName val="_81"/>
      <sheetName val="Tra_KS1"/>
      <sheetName val="DG_1"/>
      <sheetName val="Giai_trinh1"/>
      <sheetName val="g)a_vat_lieu1"/>
      <sheetName val="Thuc_thanh1"/>
      <sheetName val="Gia_KS1"/>
      <sheetName val="tong_hop3"/>
      <sheetName val="phan_tich_DG3"/>
      <sheetName val="gia_vat_lieu3"/>
      <sheetName val="gia_xe_may3"/>
      <sheetName val="gia_nhan_cong3"/>
      <sheetName val="THQui_13"/>
      <sheetName val="THQui_23"/>
      <sheetName val="THQui_33"/>
      <sheetName val="THQui_43"/>
      <sheetName val="TH_nam_20033"/>
      <sheetName val="dtoan_(4)3"/>
      <sheetName val="Bao_cao3"/>
      <sheetName val="B-n_(2)3"/>
      <sheetName val="TH-t_toan3"/>
      <sheetName val="Tro_giup3"/>
      <sheetName val="Tu_phap3"/>
      <sheetName val="T_TRA3"/>
      <sheetName val="Dan_so3"/>
      <sheetName val="dtct_cong3"/>
      <sheetName val="DTCT-tuyen_chinh2"/>
      <sheetName val="_82"/>
      <sheetName val="Tra_KS2"/>
      <sheetName val="DG_2"/>
      <sheetName val="Giai_trinh2"/>
      <sheetName val="g)a_vat_lieu2"/>
      <sheetName val="Thuc_thanh2"/>
      <sheetName val="Gia_KS2"/>
      <sheetName val="tong_hop4"/>
      <sheetName val="phan_tich_DG4"/>
      <sheetName val="gia_vat_lieu4"/>
      <sheetName val="gia_xe_may4"/>
      <sheetName val="gia_nhan_cong4"/>
      <sheetName val="THQui_14"/>
      <sheetName val="THQui_24"/>
      <sheetName val="THQui_34"/>
      <sheetName val="THQui_44"/>
      <sheetName val="TH_nam_20034"/>
      <sheetName val="dtoan_(4)4"/>
      <sheetName val="Bao_cao4"/>
      <sheetName val="B-n_(2)4"/>
      <sheetName val="TH-t_toan4"/>
      <sheetName val="Tro_giup4"/>
      <sheetName val="Tu_phap4"/>
      <sheetName val="T_TRA4"/>
      <sheetName val="Dan_so4"/>
      <sheetName val="dtct_cong4"/>
      <sheetName val="DTCT-tuyen_chinh3"/>
      <sheetName val="_83"/>
      <sheetName val="Tra_KS3"/>
      <sheetName val="DG_3"/>
      <sheetName val="Giai_trinh3"/>
      <sheetName val="g)a_vat_lieu3"/>
      <sheetName val="Thuc_thanh3"/>
      <sheetName val="Gia_KS3"/>
      <sheetName val="SILICATE"/>
      <sheetName val="MTO REV.0"/>
      <sheetName val="????_x0004_???????????????Ŀ????_x0007_?????"/>
      <sheetName val="_____x0004________________Ŀ_____x0007______"/>
      <sheetName val="Gia tri vat tu"/>
      <sheetName val="dap_x005f_x0000__x005f_x0000_ƌ_x005f_x0000__x000"/>
      <sheetName val="_x005f_x0000____x005f_x0000__x005f_x0004__x005f_x0000__"/>
      <sheetName val="_____x005f_x0004_____________________"/>
      <sheetName val="dap______x005f_x0004_________________"/>
      <sheetName val="dap_x005f_x0000__x005f_x0000____x005f_x0000__x000"/>
      <sheetName val="dap??ƌ?_x005f_x0004_??????㝌ƌ????????"/>
      <sheetName val="_x005f_x0000_??_x005f_x0000__x005f_x0004__x005f_x0000__"/>
      <sheetName val="????_x005f_x0004_????????????????????"/>
      <sheetName val="dap__??__x005f_x0004_______??________"/>
      <sheetName val="dap_x005f_x0000__x005f_x0000_??_x005f_x0000__x000"/>
      <sheetName val="dap?????_x005f_x0004_????????????????"/>
      <sheetName val="dap_x005f_x005f_x005f_x0000__x005f_x005f_x005f_x0000_ƌ"/>
      <sheetName val="dap__ƌ__x005f_x005f_x005f_x0004_______㝌ƌ__"/>
      <sheetName val="_x005f_x005f_x005f_x0000____x005f_x005f_x005f_x0000__x0"/>
      <sheetName val="_____x005f_x005f_x005f_x0004_______________"/>
      <sheetName val="dap______x005f_x005f_x005f_x0004___________"/>
      <sheetName val="dap_x005f_x005f_x005f_x0000__x005f_x005f_x005f_x0000___"/>
      <sheetName val="dap_x005f_x005f_x005f_x005f_x005f_x005f_x005f_x0000__x0"/>
      <sheetName val="dap__ƌ__x005f_x005f_x005f_x005f_x005f_x005f_x000"/>
      <sheetName val="_x005f_x005f_x005f_x005f_x005f_x005f_x005f_x0000____x00"/>
      <sheetName val="_____x005f_x005f_x005f_x005f_x005f_x005f_x005f_x0004___"/>
      <sheetName val="dap______x005f_x005f_x005f_x005f_x005f_x005f_x000"/>
      <sheetName val="j??_x001f_??????????????????????????j"/>
      <sheetName val="j"/>
      <sheetName val="DG-TH_____________j__x0004________j__"/>
      <sheetName val="DG-TH_ǲ__________ẜǰ_______ǰ__"/>
      <sheetName val="___________"/>
      <sheetName val="X_x0000__x0000__x0000__x0000_st5"/>
      <sheetName val="j___x001f___________________________j"/>
      <sheetName val="Loading"/>
      <sheetName val="Check C"/>
      <sheetName val="C4iet-dien"/>
      <sheetName val="Sheet_x0011_"/>
      <sheetName val="VANKHUON"/>
      <sheetName val="DSCBGV"/>
      <sheetName val="dscbgvcdd"/>
      <sheetName val="DSDKhoc them"/>
      <sheetName val="DSCBGVDH"/>
      <sheetName val="dap__ƌ__x0004_______㝌ƌ________"/>
      <sheetName val="_____x0004_____________________"/>
      <sheetName val="dap______x0004_________________"/>
      <sheetName val="X"/>
      <sheetName val="dap___________________________2"/>
      <sheetName val="dap___________________________3"/>
      <sheetName val="dap___________________________4"/>
      <sheetName val="DG_TH_________________________2"/>
      <sheetName val="DG_TH_________________________3"/>
      <sheetName val="dap______x005f_x0004________________2"/>
      <sheetName val="BEGIN"/>
      <sheetName val="____x005f_x0004_________x005f_x0007__"/>
      <sheetName val="DG-TH_ǲ__________ẜǰ__x005f_x0004_____"/>
      <sheetName val="Giai_trũnh1"/>
      <sheetName val="NC"/>
      <sheetName val="vua(c)"/>
      <sheetName val="THOP XL"/>
      <sheetName val="MTO_REV_2(ARMOR)"/>
      <sheetName val="gihaxe_may"/>
      <sheetName val="tong_hop7"/>
      <sheetName val="phan_tich_DG7"/>
      <sheetName val="gia_vat_lieu7"/>
      <sheetName val="gia_xe_may7"/>
      <sheetName val="gia_nhan_cong7"/>
      <sheetName val="THQui_17"/>
      <sheetName val="THQui_27"/>
      <sheetName val="THQui_37"/>
      <sheetName val="THQui_47"/>
      <sheetName val="TH_nam_20037"/>
      <sheetName val="Bao_cao7"/>
      <sheetName val="dtoan_(4)7"/>
      <sheetName val="B-n_(2)7"/>
      <sheetName val="TH-t_toan7"/>
      <sheetName val="Tro_giup7"/>
      <sheetName val="Tu_phap7"/>
      <sheetName val="T_TRA7"/>
      <sheetName val="Dan_so7"/>
      <sheetName val="dtct_cong7"/>
      <sheetName val="DTCT-tuyen_chinh6"/>
      <sheetName val="DG_6"/>
      <sheetName val="Tra_KS6"/>
      <sheetName val="_86"/>
      <sheetName val="Giai_trinh6"/>
      <sheetName val="g)a_vat_lieu6"/>
      <sheetName val="Thuc_thanh6"/>
      <sheetName val="Gia_KS6"/>
      <sheetName val="Giai_trũnh3"/>
      <sheetName val="MTO_REV_2(ARMOR)2"/>
      <sheetName val="THQui_15"/>
      <sheetName val="THQui_25"/>
      <sheetName val="THQui_35"/>
      <sheetName val="THQui_45"/>
      <sheetName val="TH_nam_20035"/>
      <sheetName val="tong_hop5"/>
      <sheetName val="phan_tich_DG5"/>
      <sheetName val="gia_vat_lieu5"/>
      <sheetName val="gia_xe_may5"/>
      <sheetName val="gia_nhan_cong5"/>
      <sheetName val="dtoan_(4)5"/>
      <sheetName val="Bao_cao5"/>
      <sheetName val="Tu_phap5"/>
      <sheetName val="T_TRA5"/>
      <sheetName val="Dan_so5"/>
      <sheetName val="dtct_cong5"/>
      <sheetName val="B-n_(2)5"/>
      <sheetName val="TH-t_toan5"/>
      <sheetName val="Tro_giup5"/>
      <sheetName val="DG_4"/>
      <sheetName val="DTCT-tuyen_chinh4"/>
      <sheetName val="Tra_KS4"/>
      <sheetName val="_84"/>
      <sheetName val="Giai_trinh4"/>
      <sheetName val="g)a_vat_lieu4"/>
      <sheetName val="Thuc_thanh4"/>
      <sheetName val="Gia_KS4"/>
      <sheetName val="MTO_REV_0"/>
      <sheetName val="Gia_tri_vat_tu"/>
      <sheetName val="tong_hop6"/>
      <sheetName val="phan_tich_DG6"/>
      <sheetName val="gia_vat_lieu6"/>
      <sheetName val="gia_xe_may6"/>
      <sheetName val="gia_nhan_cong6"/>
      <sheetName val="THQui_16"/>
      <sheetName val="THQui_26"/>
      <sheetName val="THQui_36"/>
      <sheetName val="THQui_46"/>
      <sheetName val="TH_nam_20036"/>
      <sheetName val="Bao_cao6"/>
      <sheetName val="dtoan_(4)6"/>
      <sheetName val="B-n_(2)6"/>
      <sheetName val="TH-t_toan6"/>
      <sheetName val="Tro_giup6"/>
      <sheetName val="Tu_phap6"/>
      <sheetName val="T_TRA6"/>
      <sheetName val="Dan_so6"/>
      <sheetName val="dtct_cong6"/>
      <sheetName val="DTCT-tuyen_chinh5"/>
      <sheetName val="DG_5"/>
      <sheetName val="Tra_KS5"/>
      <sheetName val="_85"/>
      <sheetName val="Giai_trinh5"/>
      <sheetName val="g)a_vat_lieu5"/>
      <sheetName val="Thuc_thanh5"/>
      <sheetName val="Gia_KS5"/>
      <sheetName val="Giai_trũnh2"/>
      <sheetName val="MTO_REV_2(ARMOR)1"/>
      <sheetName val="??"/>
      <sheetName val="chenhlech"/>
      <sheetName val="????_x0004_????????????_xffff_???????_x0007_?????"/>
      <sheetName val="SITE-E"/>
      <sheetName val="TONG HOP VL-NC"/>
      <sheetName val="____________O________________"/>
      <sheetName val="??_x0000__x0004__x0000_??_x0000_??_x0000__x0007__x0000_"/>
      <sheetName val="??_x0000__x0004__x0000_??_x0000_??_x0007__x0000_"/>
      <sheetName val="dap_x0000_??_x0000__x0004__x0000_??_x0000_??_x0000__x0007__x0000_"/>
      <sheetName val="DG_TH_________________________4"/>
      <sheetName val="DG_TH_________________________5"/>
      <sheetName val="dap______x005f_x0004________________3"/>
      <sheetName val="dap___________________________5"/>
      <sheetName val="dt-CX-G1"/>
      <sheetName val="Gia VL"/>
      <sheetName val="dap_x0000__x0000_ƌ_x0000__x000"/>
      <sheetName val="_x0000____x0000__x0004__x0000__"/>
      <sheetName val="dap_x0000__x0000____x0000__x000"/>
      <sheetName val="dap??ƌ?_x0004_??????㝌ƌ????????"/>
      <sheetName val="_x0000_??_x0000__x0004__x0000__"/>
      <sheetName val="????_x0004_????????????????????"/>
      <sheetName val="dap__??__x0004_______??________"/>
      <sheetName val="dap_x0000__x0000_??_x0000__x000"/>
      <sheetName val="dap?????_x0004_????????????????"/>
      <sheetName val="dap_x005f_x0000__x005f_x0000_ƌ"/>
      <sheetName val="dap__ƌ__x005f_x0004_______㝌ƌ__"/>
      <sheetName val="_x005f_x0000____x005f_x0000__x0"/>
      <sheetName val="_____x005f_x0004_______________"/>
      <sheetName val="dap______x005f_x0004___________"/>
      <sheetName val="dap_x005f_x0000__x005f_x0000___"/>
      <sheetName val="dap_x005f_x005f_x005f_x0000__x0"/>
      <sheetName val="dap__ƌ__x005f_x005f_x000"/>
      <sheetName val="_x005f_x005f_x005f_x0000____x00"/>
      <sheetName val="_____x005f_x005f_x005f_x0004___"/>
      <sheetName val="dap______x005f_x005f_x000"/>
      <sheetName val="gihaxe_may1"/>
      <sheetName val="Config"/>
      <sheetName val="係数"/>
      <sheetName val="Master"/>
      <sheetName val="Code"/>
      <sheetName val="ctiet-KVThanhTri-YUR"/>
      <sheetName val="DGchitiet "/>
      <sheetName val="単価表"/>
      <sheetName val="CDHT"/>
      <sheetName val="DG-TH_x005f_x0000_ǲ_x005f_x0000__x005f_x0000__x00"/>
      <sheetName val="___x005f_x0000__x005f_x0004__x005f_x0000____x0000"/>
      <sheetName val="GB1"/>
      <sheetName val="D &amp; W sizes"/>
      <sheetName val="EXTERNAL"/>
      <sheetName val="실행철강하도"/>
      <sheetName val="FAB별"/>
      <sheetName val="TT04"/>
      <sheetName val="???_x005f_x0004_???????_x005f_x0007_?"/>
      <sheetName val="??_x005f_x0000__x005f_x0004__x005f_x0000_??_x0000"/>
      <sheetName val="DG-TH?ǲ??????????ẜǰ?_x005f_x0004_????"/>
      <sheetName val="Main_Mech"/>
      <sheetName val="Sub_Mech"/>
      <sheetName val="tra_vat_lieu"/>
      <sheetName val="C. NEW BLDG-PLUMBING WORK"/>
      <sheetName val="Ｎｏ.13"/>
      <sheetName val="L-Mechanical"/>
      <sheetName val="Bangia"/>
      <sheetName val="Earthwork"/>
      <sheetName val="CFS3"/>
      <sheetName val="8 QD957"/>
      <sheetName val="#REF"/>
      <sheetName val="dap_x0000__x0000_ƌ"/>
      <sheetName val="dap__ƌ__x0004_______㝌ƌ__"/>
      <sheetName val="_x0000____x0000__x0"/>
      <sheetName val="_____x0004_______________"/>
      <sheetName val="dap______x0004___________"/>
      <sheetName val="dap_x0000__x0000___"/>
      <sheetName val="dap_x005f_x0000__x0"/>
      <sheetName val="_x005f_x0000____x00"/>
      <sheetName val="_____x005f_x0004___"/>
      <sheetName val="DG-TH_ǲ__________ẜǰ__x0004_____"/>
      <sheetName val="DG-TH_x0000_ǲ_x0000__x0000__x00"/>
      <sheetName val="___x0000__x0004__x0000____x0000"/>
      <sheetName val="??_x0000__x0004__x0000_??_x0000"/>
      <sheetName val="DG-TH?ǲ??????????ẜǰ?_x0004_????"/>
      <sheetName val="gia_.han_cong2"/>
      <sheetName val="X????st5"/>
      <sheetName val="don gia chi tiet xay lap"/>
      <sheetName val="ptvl"/>
      <sheetName val="dap___________________________6"/>
      <sheetName val="dap___________________________7"/>
      <sheetName val="dap___________________________8"/>
      <sheetName val="dap___________________________9"/>
      <sheetName val="DG_TH_________________________6"/>
      <sheetName val="DG_TH_________________________7"/>
      <sheetName val="dap_x005f_x0000__x005f_x0000____x005f_x0000__x0_2"/>
      <sheetName val="_x005f_x0000____x005f_x0000__x005f_x0004__x005f_x0000_2"/>
      <sheetName val="_____x005f_x0004____________________2"/>
      <sheetName val="_____x005f_x0004____________________3"/>
      <sheetName val="dap______x005f_x0004________________4"/>
      <sheetName val="dap_x005f_x0000__x005f_x0000____x005f_x0000__x0_3"/>
      <sheetName val="dap_x0000__x0"/>
      <sheetName val="_x0000____x00"/>
      <sheetName val="_____x0004___"/>
      <sheetName val="dap______x0004________________2"/>
      <sheetName val="dap______x0004________________3"/>
      <sheetName val="dap_x0000__x0000____x0000__x0_2"/>
      <sheetName val="_x0000____x0000__x0004__x0000_2"/>
      <sheetName val="_____x0004____________________2"/>
      <sheetName val="_____x0004____________________3"/>
      <sheetName val="dap______x0004________________4"/>
      <sheetName val="dap_x0000__x0000____x0000__x0_3"/>
    </sheetNames>
    <sheetDataSet>
      <sheetData sheetId="0" refreshError="1"/>
      <sheetData sheetId="1" refreshError="1"/>
      <sheetData sheetId="2" refreshError="1"/>
      <sheetData sheetId="3" refreshError="1"/>
      <sheetData sheetId="4" refreshError="1">
        <row r="14">
          <cell r="P14">
            <v>89440.853809523804</v>
          </cell>
        </row>
        <row r="19">
          <cell r="P19">
            <v>82440.853809523804</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refreshError="1"/>
      <sheetData sheetId="131" refreshError="1"/>
      <sheetData sheetId="132"/>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sheetData sheetId="180" refreshError="1"/>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sheetData sheetId="329" refreshError="1"/>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yenVanChuyen"/>
      <sheetName val="HeSoDonGia"/>
      <sheetName val="BangApGia"/>
      <sheetName val="PhanTichDonGia"/>
      <sheetName val="PhanTichbieu3"/>
      <sheetName val="PhanTichbieu5"/>
      <sheetName val="GiaVatLieu"/>
      <sheetName val="GiaNhanCong"/>
      <sheetName val="GiaXeMay"/>
      <sheetName val="TongHopDuToan"/>
      <sheetName val="PtVatLieu"/>
      <sheetName val="PtNhanCong"/>
      <sheetName val="PtXeMay"/>
      <sheetName val="ThNhienLieu"/>
      <sheetName val="XXXXXXXX"/>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P"/>
      <sheetName val="CPTV"/>
      <sheetName val="DLNS"/>
      <sheetName val="TONGHOP"/>
      <sheetName val="BT"/>
      <sheetName val="dtchi tietCS"/>
      <sheetName val="DGIAVC22KV"/>
      <sheetName val="dt chi tiet TT"/>
      <sheetName val="dt chi tiet HT "/>
      <sheetName val="Phan thi nghiem DZ"/>
      <sheetName val="VANCHUYEN"/>
      <sheetName val="LKE VL&amp;TB 250"/>
      <sheetName val="LKE TB&amp;VL320"/>
      <sheetName val="DT250 T1&amp;TH2TRAM"/>
      <sheetName val="320 LECH XT- T3"/>
      <sheetName val="LKTBA T1,2&amp;3"/>
      <sheetName val="TBA320 CANBANG-T2"/>
      <sheetName val="dthc"/>
      <sheetName val="LKE VL&amp;TB 270"/>
      <sheetName val="LKE&quot;TB&amp;VL322"/>
      <sheetName val="TBA320 CANBANG-U2"/>
      <sheetName val="PHAN DS 22 KV"/>
      <sheetName val="SL dau tien"/>
      <sheetName val="HSKVUC"/>
      <sheetName val="dt chi piet TT"/>
      <sheetName val="Giai trinh"/>
      <sheetName val="Du_lieu"/>
      <sheetName val="DMQT"/>
      <sheetName val="Chi tiet VL-NC-MTC"/>
      <sheetName val="NC"/>
      <sheetName val="Bu CL"/>
      <sheetName val="CAPPHOI"/>
      <sheetName val="DAOMONG"/>
      <sheetName val="DMUC_SCL"/>
      <sheetName val="DMUC_TN"/>
      <sheetName val="XL"/>
      <sheetName val="Bangluong "/>
      <sheetName val="NC_CTKC trung the"/>
      <sheetName val="khac"/>
      <sheetName val="vl"/>
      <sheetName val="VL_CTKT"/>
      <sheetName val="CPVCBX"/>
      <sheetName val="dtchi_tietCS"/>
      <sheetName val="dt_chi_tiet_TT"/>
      <sheetName val="dt_chi_tiet_HT_"/>
      <sheetName val="Phan_thi_nghiem_DZ"/>
      <sheetName val="LKE_VL&amp;TB_250"/>
      <sheetName val="LKE_TB&amp;VL320"/>
      <sheetName val="DT250_T1&amp;TH2TRAM"/>
      <sheetName val="320_LECH_XT-_T3"/>
      <sheetName val="LKTBA_T1,2&amp;3"/>
      <sheetName val="TBA320_CANBANG-T2"/>
      <sheetName val="LKE_VL&amp;TB_270"/>
      <sheetName val="TBA320_CANBANG-U2"/>
      <sheetName val="THVT"/>
      <sheetName val="TL"/>
      <sheetName val="DC"/>
      <sheetName val="Gia"/>
      <sheetName val="th dt dz&amp;tba shoa"/>
      <sheetName val="gVL"/>
      <sheetName val="THOP XL"/>
      <sheetName val="CPXD"/>
      <sheetName val="HeSoDonGi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eCN0,4"/>
      <sheetName val="cn-t1"/>
      <sheetName val="cn-t2"/>
      <sheetName val="cn-t3"/>
      <sheetName val="cn-t4"/>
      <sheetName val="cn-t5"/>
      <sheetName val="cn-t6"/>
      <sheetName val="TKe DZ 0,4"/>
      <sheetName val="LKe DZ 0,4"/>
      <sheetName val="TKe 15"/>
      <sheetName val="LietKe 15"/>
      <sheetName val="TBA"/>
      <sheetName val="SL dau tien"/>
      <sheetName val="HSDC GOC"/>
      <sheetName val="LK-CS"/>
      <sheetName val="DM 85"/>
      <sheetName val="bang dien"/>
      <sheetName val="TD-CS"/>
      <sheetName val="Cl lech-cs"/>
      <sheetName val="SLVC CS"/>
      <sheetName val="BiaDT"/>
      <sheetName val="th CT"/>
      <sheetName val="TH-XL"/>
      <sheetName val="th-cpk"/>
      <sheetName val="KS-KT"/>
      <sheetName val="TKP"/>
      <sheetName val="chiet tinh"/>
      <sheetName val="DLNS"/>
      <sheetName val="CPTV"/>
      <sheetName val="LP-BTC"/>
      <sheetName val="Gvlcht"/>
      <sheetName val="TH VT22"/>
      <sheetName val="SLVC 22"/>
      <sheetName val="VCDD 22"/>
      <sheetName val="Chlech -22"/>
      <sheetName val="TNGHIEM 22"/>
      <sheetName val="chi tiet dz 22 kv"/>
      <sheetName val="TONG KE DZ 22 KV"/>
      <sheetName val="vt A cap"/>
      <sheetName val="vc vat tu CHUNG "/>
      <sheetName val="PQ tuyen"/>
      <sheetName val="Trung chuyen"/>
      <sheetName val="T T CL VC DZ 22"/>
      <sheetName val="TH dz 22"/>
      <sheetName val="bia22KV"/>
      <sheetName val="CPDB"/>
      <sheetName val="DGVCTC 67"/>
      <sheetName val="DG 89"/>
      <sheetName val="SLVC 0.4"/>
      <sheetName val="DM 285"/>
      <sheetName val="VCDD 0.4"/>
      <sheetName val="Ch lech -0,4"/>
      <sheetName val="TDIEN-PHAn PHOI"/>
      <sheetName val="TNGHIEM 0,4"/>
      <sheetName val="CHITIET 0.4 KV"/>
      <sheetName val="TONG DZ 0.4 KV"/>
      <sheetName val="VT ds 0,4"/>
      <sheetName val="Th 0,4"/>
      <sheetName val="Bia 0.4"/>
      <sheetName val="TU BU"/>
      <sheetName val="TU DIEN"/>
      <sheetName val="TH VT0,4"/>
      <sheetName val="SLVC TBA"/>
      <sheetName val="VC TBA"/>
      <sheetName val="chi tiet TBA"/>
      <sheetName val="VT_TB TBA"/>
      <sheetName val="TH 400"/>
      <sheetName val="Bia 400"/>
      <sheetName val="DM 286"/>
      <sheetName val="DTCD"/>
      <sheetName val="kl tt"/>
      <sheetName val="DG vat tu"/>
      <sheetName val="chitietdatdao"/>
      <sheetName val="TKe Thaodo0,4"/>
      <sheetName val="Th Thao do 0,4"/>
      <sheetName val="Bia Thao do 0,4"/>
      <sheetName val="TKe thaodoTBA"/>
      <sheetName val="TH-TBA THAO DO"/>
      <sheetName val="Bia thao do TBA"/>
      <sheetName val="TKe thaodo22"/>
      <sheetName val="TH thao do 22"/>
      <sheetName val="Bia Thao do 22"/>
      <sheetName val="Bia"/>
      <sheetName val="0000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4">
          <cell r="B4">
            <v>500000000000</v>
          </cell>
          <cell r="C4">
            <v>3.3E-3</v>
          </cell>
          <cell r="D4">
            <v>2.7100000000000002E-3</v>
          </cell>
          <cell r="E4">
            <v>2.3000000000000001E-4</v>
          </cell>
        </row>
        <row r="5">
          <cell r="B5">
            <v>200000000000</v>
          </cell>
          <cell r="C5">
            <v>4.5999999999999999E-3</v>
          </cell>
          <cell r="D5">
            <v>3.3899999999999998E-3</v>
          </cell>
          <cell r="E5">
            <v>2.9999999999999997E-4</v>
          </cell>
        </row>
        <row r="6">
          <cell r="B6">
            <v>100000000000</v>
          </cell>
          <cell r="C6">
            <v>6.0000000000000001E-3</v>
          </cell>
          <cell r="D6">
            <v>4.3400000000000001E-3</v>
          </cell>
          <cell r="E6">
            <v>5.0000000000000001E-4</v>
          </cell>
        </row>
        <row r="7">
          <cell r="B7">
            <v>50000000000</v>
          </cell>
          <cell r="C7">
            <v>8.5000000000000006E-3</v>
          </cell>
          <cell r="D7">
            <v>5.5199999999999997E-3</v>
          </cell>
          <cell r="E7">
            <v>8.0000000000000004E-4</v>
          </cell>
        </row>
        <row r="8">
          <cell r="B8">
            <v>25000000000</v>
          </cell>
          <cell r="C8">
            <v>1.12E-2</v>
          </cell>
          <cell r="D8">
            <v>6.3800000000000003E-3</v>
          </cell>
          <cell r="E8">
            <v>1.15E-3</v>
          </cell>
        </row>
        <row r="9">
          <cell r="B9">
            <v>15000000000</v>
          </cell>
          <cell r="C9">
            <v>1.2E-2</v>
          </cell>
          <cell r="D9">
            <v>7.1399999999999996E-3</v>
          </cell>
          <cell r="E9">
            <v>1.6800000000000001E-3</v>
          </cell>
        </row>
        <row r="10">
          <cell r="B10">
            <v>5000000000</v>
          </cell>
          <cell r="C10">
            <v>1.2999999999999999E-2</v>
          </cell>
          <cell r="D10">
            <v>8.5400000000000007E-3</v>
          </cell>
          <cell r="E10">
            <v>2.0999999999999999E-3</v>
          </cell>
        </row>
        <row r="11">
          <cell r="B11">
            <v>1000000000</v>
          </cell>
          <cell r="C11">
            <v>1.37E-2</v>
          </cell>
          <cell r="D11">
            <v>9.3200000000000002E-3</v>
          </cell>
          <cell r="E11">
            <v>2.31E-3</v>
          </cell>
        </row>
        <row r="12">
          <cell r="B12">
            <v>500000000</v>
          </cell>
          <cell r="C12">
            <v>1.43E-2</v>
          </cell>
          <cell r="D12">
            <v>1.167E-2</v>
          </cell>
          <cell r="E12">
            <v>2.7699999999999999E-3</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ienluong"/>
      <sheetName val="Lç khoan LK1"/>
      <sheetName val="SILICATE"/>
      <sheetName val="Du_lieu"/>
      <sheetName val="DLNS"/>
      <sheetName val="TH"/>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dongia (2)"/>
      <sheetName val="gtrinh"/>
      <sheetName val="lam-moi"/>
      <sheetName val="chitiet"/>
      <sheetName val="giathanh1"/>
      <sheetName val="DONGIA"/>
      <sheetName val="thao-go"/>
      <sheetName val="#REF"/>
      <sheetName val="TH XL"/>
      <sheetName val="TH VL, NC, DDHT Thanhphuoc"/>
      <sheetName val="TONG HOP VL-NC"/>
      <sheetName val="BSQ3"/>
      <sheetName val="sat"/>
      <sheetName val="ptvt"/>
      <sheetName val="TK"/>
      <sheetName val="DU TOAN"/>
      <sheetName val="khung ten TD"/>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TSO_CHUNG"/>
      <sheetName val="th dt dz&amp;tba shoa"/>
      <sheetName val="kstk"/>
      <sheetName val="gVL"/>
      <sheetName val="CBKC-110"/>
      <sheetName val="chitimc"/>
      <sheetName val="dtxl"/>
      <sheetName val="Sheet1"/>
      <sheetName val="du lieu du toan"/>
      <sheetName val="Sheet2"/>
      <sheetName val="MTL$-INTER"/>
      <sheetName val="Chi tiet VL-NC-MTC"/>
      <sheetName val="Thang 01"/>
      <sheetName val="Thang 02"/>
      <sheetName val="Thang 03"/>
      <sheetName val="Thang 04"/>
      <sheetName val="Thang 05"/>
      <sheetName val="Thang 06"/>
      <sheetName val="XL4Test5"/>
      <sheetName val="Tongke"/>
      <sheetName val="ChiTietDZ"/>
      <sheetName val="VuaBT"/>
      <sheetName val="Gia"/>
      <sheetName val="Chiet tinh cong to"/>
      <sheetName val="CTFS"/>
      <sheetName val="CPVCBX"/>
      <sheetName val="thkp"/>
      <sheetName val="THPDMoi  (2)"/>
      <sheetName val="CT35"/>
      <sheetName val="Giai trinh"/>
      <sheetName val="VL"/>
      <sheetName val="klbtong"/>
      <sheetName val="ESTI."/>
      <sheetName val="DI-ESTI"/>
      <sheetName val="gia vt,nc,may"/>
      <sheetName val="Bia"/>
      <sheetName val="THDT"/>
      <sheetName val="THDG"/>
      <sheetName val="CTBT"/>
      <sheetName val="CPBT"/>
      <sheetName val="TB"/>
      <sheetName val="VC"/>
      <sheetName val="BANG KE"/>
      <sheetName val="CT-DZ"/>
      <sheetName val="CHITIET VL-NC"/>
      <sheetName val="Nhap"/>
      <sheetName val="Chiet tinh 0,4KV"/>
      <sheetName val=" So lieu k in"/>
      <sheetName val="HO SO"/>
      <sheetName val="PCT"/>
      <sheetName val="CT"/>
      <sheetName val="CT21-6-5"/>
      <sheetName val="CT2"/>
      <sheetName val="CT3"/>
      <sheetName val="CT4"/>
      <sheetName val="CT5"/>
      <sheetName val="CT6"/>
      <sheetName val="CT7"/>
      <sheetName val="CT8"/>
      <sheetName val="BG2"/>
      <sheetName val="BG3"/>
      <sheetName val="BG4"/>
      <sheetName val="BG5"/>
      <sheetName val="BG6"/>
      <sheetName val="BG7"/>
      <sheetName val="BG8"/>
      <sheetName val="BG"/>
      <sheetName val="ThongSo"/>
      <sheetName val="TH_x0000_DZ0_x0000_4"/>
      <sheetName val="SL dau tien"/>
      <sheetName val="DM 67"/>
      <sheetName val="CTCS"/>
      <sheetName val="CTTBA"/>
      <sheetName val="TKP"/>
      <sheetName val="CT_LD"/>
      <sheetName val="CT_td"/>
      <sheetName val="DGTB"/>
      <sheetName val="DGVL"/>
      <sheetName val="TTDZ 679"/>
      <sheetName val="Lç_khoan_LK1"/>
      <sheetName val="TH_VL,_NC,_DDHT_Thanhphuoc"/>
      <sheetName val="TONG_HOP_VL-NC"/>
      <sheetName val="dongia_(2)"/>
      <sheetName val="TH_XL"/>
      <sheetName val="DU_TOAN"/>
      <sheetName val="khung_ten_TD"/>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Lç_khoan_LK11"/>
      <sheetName val="TH_VL,_NC,_DDHT_Thanhphuoc1"/>
      <sheetName val="TONG_HOP_VL-NC1"/>
      <sheetName val="dongia_(2)1"/>
      <sheetName val="TH_XL1"/>
      <sheetName val="DU_TOAN1"/>
      <sheetName val="khung_ten_TD1"/>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Lç_khoan_LK12"/>
      <sheetName val="TH_VL,_NC,_DDHT_Thanhphuoc2"/>
      <sheetName val="TONG_HOP_VL-NC2"/>
      <sheetName val="dongia_(2)2"/>
      <sheetName val="TH_XL2"/>
      <sheetName val="DU_TOAN2"/>
      <sheetName val="khung_ten_TD2"/>
      <sheetName val="M+MC"/>
      <sheetName val="CTGS"/>
      <sheetName val="DANHMUC"/>
      <sheetName val="AC_DATA"/>
      <sheetName val="chenhlech"/>
      <sheetName val="B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refreshError="1"/>
      <sheetData sheetId="2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_Cao"/>
      <sheetName val="H'MLAY"/>
      <sheetName val="M'DOAL"/>
      <sheetName val="ChiTiet"/>
      <sheetName val="giagoc"/>
      <sheetName val="Vat_Tu"/>
      <sheetName val="BeTong"/>
      <sheetName val="D_DAO"/>
      <sheetName val="Th_Nghiem"/>
      <sheetName val="dongia (2)"/>
      <sheetName val="giathanh1"/>
      <sheetName val="DONGIA"/>
      <sheetName val="lam-moi"/>
      <sheetName val="chitimc"/>
      <sheetName val="gtrinh"/>
      <sheetName val="thao-go"/>
      <sheetName val="DON GIA"/>
      <sheetName val="TONGKE-HT"/>
      <sheetName val="DG"/>
      <sheetName val="#REF"/>
      <sheetName val="dtxl"/>
      <sheetName val="LKVL-CK-HT-GD1"/>
      <sheetName val="phuluc1"/>
      <sheetName val="THPDMoi  (2)"/>
      <sheetName val="t-h HA THE"/>
      <sheetName val="CHITIET VL-NC-TT -1p"/>
      <sheetName val="TONG HOP VL-NC TT"/>
      <sheetName val="TNHCHINH"/>
      <sheetName val="TH XL"/>
      <sheetName val="TONGKE3p "/>
      <sheetName val="CHITIET VL-NC"/>
      <sheetName val="VC"/>
      <sheetName val="Tiepdia"/>
      <sheetName val="CHITIET VL-NC-TT-3p"/>
      <sheetName val="TDTKP"/>
      <sheetName val="TDTKP1"/>
      <sheetName val="KPVC-BD "/>
      <sheetName val="VCV-BE-TONG"/>
    </sheetNames>
    <sheetDataSet>
      <sheetData sheetId="0" refreshError="1"/>
      <sheetData sheetId="1" refreshError="1"/>
      <sheetData sheetId="2"/>
      <sheetData sheetId="3"/>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ra-vat-lieu"/>
      <sheetName val="Da tan dung"/>
      <sheetName val="PTDG"/>
      <sheetName val="duong+cong"/>
      <sheetName val="THGTXL05"/>
      <sheetName val="Tonghop"/>
      <sheetName val="Tra_bang"/>
      <sheetName val="kstk(DC)"/>
      <sheetName val="dbgt(tuyen)"/>
      <sheetName val="tong hop"/>
      <sheetName val="phan tich DG"/>
      <sheetName val="gia vat lieu"/>
      <sheetName val="gia xe may"/>
      <sheetName val="gia nhan cong"/>
      <sheetName val="XL4Test5"/>
      <sheetName val="THDT"/>
      <sheetName val="DM-Goc"/>
      <sheetName val="Gia-CT"/>
      <sheetName val="PTCP"/>
      <sheetName val="cphoi"/>
      <sheetName val="XL4Poppy"/>
      <sheetName val=""/>
      <sheetName val="tra_vat_lieu"/>
      <sheetName val="CQD"/>
      <sheetName val="HGAD"/>
      <sheetName val="HGAM1"/>
      <sheetName val="HGAL2"/>
      <sheetName val="HGAL3"/>
      <sheetName val="tcm"/>
      <sheetName val="tieunang"/>
      <sheetName val="TTTA"/>
      <sheetName val="TNTA"/>
      <sheetName val="TMTTH"/>
      <sheetName val="TNBH"/>
      <sheetName val="Sheet4"/>
      <sheetName val="tt"/>
      <sheetName val="TLsannen"/>
      <sheetName val="Sheet1"/>
      <sheetName val="tlsanduong"/>
      <sheetName val="DTKPSADUONG"/>
      <sheetName val="THKPSDUONG"/>
      <sheetName val="TLSNEN"/>
      <sheetName val="DTCTSN"/>
      <sheetName val="DTKPSN"/>
      <sheetName val="KENHLU"/>
      <sheetName val="DTCTKLU"/>
      <sheetName val="thkpklu"/>
      <sheetName val="MBTA"/>
      <sheetName val="DTCTMBTA"/>
      <sheetName val="TKPmtbta"/>
      <sheetName val="MTBHUU"/>
      <sheetName val="DTCTMBHUU"/>
      <sheetName val="THKPBHUU"/>
      <sheetName val="MNTA"/>
      <sheetName val="DTCTMNHANH"/>
      <sheetName val="THKPNTA"/>
      <sheetName val="TLCMANG"/>
      <sheetName val="DTCTCM"/>
      <sheetName val="THKPCM"/>
      <sheetName val="tlcqd"/>
      <sheetName val="DTCTQD"/>
      <sheetName val="thkpcqd"/>
      <sheetName val="30+8QUAD"/>
      <sheetName val="DTCT30+8"/>
      <sheetName val="THKP30+8"/>
      <sheetName val="TLCQD22-46"/>
      <sheetName val="DTCT22-46"/>
      <sheetName val="THKP22-46"/>
      <sheetName val="TLTNANG"/>
      <sheetName val="DTCTNÀNG"/>
      <sheetName val="THKPTNANG"/>
      <sheetName val="PLKS"/>
      <sheetName val="GXL"/>
      <sheetName val="CPK"/>
      <sheetName val="THKP"/>
      <sheetName val="ghtxl"/>
      <sheetName val="buvl"/>
      <sheetName val="VCB"/>
      <sheetName val="CTVT"/>
      <sheetName val="Sheet3"/>
      <sheetName val="Sheet2"/>
      <sheetName val="dongia"/>
      <sheetName val="PLTK"/>
      <sheetName val="00000000"/>
      <sheetName val="10000000"/>
      <sheetName val="tonghoptt"/>
      <sheetName val="ximang"/>
      <sheetName val="da 1x2"/>
      <sheetName val="cat vang"/>
      <sheetName val="phugia555"/>
      <sheetName val="phugia561"/>
      <sheetName val="DTC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ai khoan"/>
      <sheetName val="TM Gach"/>
      <sheetName val="HM bao gia"/>
      <sheetName val="BiaTong Khoan"/>
      <sheetName val="BiaT.K1"/>
      <sheetName val="TH khoan GC+H+L+S"/>
      <sheetName val="TM Khoan HAN"/>
      <sheetName val="TM Khoan GC"/>
      <sheetName val="TM Khoan SON"/>
      <sheetName val="tc phan tich don gia"/>
      <sheetName val="tc chi tiet TC"/>
      <sheetName val="tc chiet tinh TC"/>
      <sheetName val="tc Don gia"/>
      <sheetName val="tc TH - TC"/>
      <sheetName val="tcBiaTC1"/>
      <sheetName val="tcBiaTC2"/>
      <sheetName val="tc Bia TC (3)"/>
      <sheetName val="chi tiet khoan son"/>
      <sheetName val="chiet tinh khoan son "/>
      <sheetName val="Don gia khoan son "/>
      <sheetName val="TH khoan son"/>
      <sheetName val="BiaSon1"/>
      <sheetName val="BiaSon2"/>
      <sheetName val="SS Sgianh"/>
      <sheetName val="chi tiet Khoan GC+HTP"/>
      <sheetName val="chiet tinh Khoan GC+HTP"/>
      <sheetName val="Dongiakhoan GC+HTP"/>
      <sheetName val="TH khoan GC+HTP"/>
      <sheetName val="BiaGC+H1"/>
      <sheetName val="BiaGC+H2"/>
      <sheetName val="chi tiet Khoan gia cong"/>
      <sheetName val="chiet tinh Khoan gia cong"/>
      <sheetName val="Don gia khoan gia cong"/>
      <sheetName val="TH khoan gia cong"/>
      <sheetName val="BiaGC1"/>
      <sheetName val="BiaGC2"/>
      <sheetName val="chi tiet Khoan Han"/>
      <sheetName val="chiet tinh Khoan Han"/>
      <sheetName val="Dongiakhoanhan"/>
      <sheetName val="TH khoan han"/>
      <sheetName val="BiaHan1"/>
      <sheetName val="BiaHan2"/>
      <sheetName val="chi tiet K lap TB"/>
      <sheetName val="chiet tinh K lap TB"/>
      <sheetName val="Dongia K lap TB"/>
      <sheetName val="TH K lap TB"/>
      <sheetName val="BiaLap1"/>
      <sheetName val="BiaLap2"/>
      <sheetName val="20000000"/>
      <sheetName val="30000000"/>
      <sheetName val="40000000"/>
      <sheetName val="50000000"/>
      <sheetName val="60000000"/>
      <sheetName val="70000000"/>
      <sheetName val="son-c"/>
      <sheetName val="duc"/>
      <sheetName val="n4"/>
      <sheetName val="bang "/>
      <sheetName val="373.e6"/>
      <sheetName val="678e5"/>
      <sheetName val="372 e6"/>
      <sheetName val="373 e4"/>
      <sheetName val="677e5"/>
      <sheetName val="PNT-QUOT-#3"/>
      <sheetName val="COAT&amp;WRAP-QIOT-#3"/>
      <sheetName val="TIEN L"/>
      <sheetName val="THKL"/>
      <sheetName val="BVL"/>
      <sheetName val="PTVL"/>
      <sheetName val="DT"/>
      <sheetName val="KLdat"/>
      <sheetName val="KLthep"/>
      <sheetName val="DG"/>
      <sheetName val="DTKS"/>
      <sheetName val="TH"/>
      <sheetName val="Tong hop phan bo nhien lieu"/>
      <sheetName val="XD Ninh Quang"/>
      <sheetName val="K10"/>
      <sheetName val="PB chi tiet"/>
      <sheetName val="tong hop phan bo nhien lieu "/>
      <sheetName val="ESTI."/>
      <sheetName val="DI-ESTI"/>
      <sheetName val="Mau NT cho doi"/>
      <sheetName val="THDG- Nha VS"/>
      <sheetName val="THDG- Mong thiet bi"/>
      <sheetName val="gvl"/>
      <sheetName val="duc da"/>
      <sheetName val="son"/>
      <sheetName val="A Tam"/>
      <sheetName val="A To"/>
      <sheetName val="a.thanh da"/>
      <sheetName val="co nguyen"/>
      <sheetName val="lap thinh"/>
      <sheetName val="xe ui ly"/>
      <sheetName val="xe cuoc Dat"/>
      <sheetName val="vc xe ben"/>
      <sheetName val="van chuyen"/>
      <sheetName val="vtu "/>
      <sheetName val="chi phi khac"/>
      <sheetName val="vtu le "/>
      <sheetName val="vtu l0n"/>
      <sheetName val="TONG HOPVAT TU MOI"/>
      <sheetName val="QUYET TOAN "/>
      <sheetName val="THCT"/>
      <sheetName val="THDZ0,4"/>
      <sheetName val="TH DZ35"/>
      <sheetName val="tong hgp"/>
      <sheetName val="YL4Test5"/>
      <sheetName val="MTL$-INTER"/>
      <sheetName val="402"/>
      <sheetName val="SILICATE"/>
      <sheetName val="ႀ￸B"/>
      <sheetName val="cat vaɮѧ"/>
      <sheetName val="Gia KS"/>
      <sheetName val="DTCT-TB"/>
      <sheetName val="[TKKT_15Alan1-dg.xlsYPTDG"/>
      <sheetName val="\HKP22-46"/>
      <sheetName val="THTram"/>
      <sheetName val="[TKKT_15Alan1-dg.xls࡝DTCTNÀNG"/>
      <sheetName val="_x000d_BTA"/>
      <sheetName val="D_x0014_CTQD"/>
      <sheetName val="_x0004_TCT22-46"/>
      <sheetName val="_x0007_XL"/>
      <sheetName val="_x0013_heet2"/>
      <sheetName val="to.ghoptt"/>
      <sheetName val="Bu_vat_lieu"/>
      <sheetName val="Gia"/>
      <sheetName val="CANDOI"/>
      <sheetName val="GT"/>
      <sheetName val="GITHICH"/>
      <sheetName val="KQ"/>
      <sheetName val="GT KQ"/>
      <sheetName val="NS"/>
      <sheetName val="GT NS"/>
      <sheetName val="CNO"/>
      <sheetName val="CHITIEU"/>
      <sheetName val="cat va??"/>
      <sheetName val="¢çeet9"/>
      <sheetName val="_TKKT_15Alan1-dg.xlsYPTDG"/>
      <sheetName val="cat va__"/>
      <sheetName val="GiaVL"/>
      <sheetName val="??B"/>
      <sheetName val="CHITIET"/>
      <sheetName val="Du_lieu"/>
      <sheetName val="Da_tan_dung"/>
      <sheetName val="tong_hop"/>
      <sheetName val="phan_tich_DG"/>
      <sheetName val="gia_vat_lieu"/>
      <sheetName val="gia_xe_may"/>
      <sheetName val="gia_nhan_cong"/>
      <sheetName val="da_1x2"/>
      <sheetName val="cat_vang"/>
      <sheetName val="Tai_khoan"/>
      <sheetName val="duc_da"/>
      <sheetName val="A_Tam"/>
      <sheetName val="A_To"/>
      <sheetName val="a_thanh_da"/>
      <sheetName val="co_nguyen"/>
      <sheetName val="lap_thinh"/>
      <sheetName val="xe_ui_ly"/>
      <sheetName val="xe_cuoc_Dat"/>
      <sheetName val="vc_xe_ben"/>
      <sheetName val="van_chuyen"/>
      <sheetName val="vtu_"/>
      <sheetName val="chi_phi_khac"/>
      <sheetName val="vtu_le_"/>
      <sheetName val="vtu_l0n"/>
      <sheetName val="TONG_HOPVAT_TU_MOI"/>
      <sheetName val="QUYET_TOAN_"/>
      <sheetName val="TM_Gach"/>
      <sheetName val="HM_bao_gia"/>
      <sheetName val="BiaTong_Khoan"/>
      <sheetName val="BiaT_K1"/>
      <sheetName val="TH_khoan_GC+H+L+S"/>
      <sheetName val="TM_Khoan_HAN"/>
      <sheetName val="TM_Khoan_GC"/>
      <sheetName val="TM_Khoan_SON"/>
      <sheetName val="tc_phan_tich_don_gia"/>
      <sheetName val="tc_chi_tiet_TC"/>
      <sheetName val="tc_chiet_tinh_TC"/>
      <sheetName val="tc_Don_gia"/>
      <sheetName val="tc_TH_-_TC"/>
      <sheetName val="tc_Bia_TC_(3)"/>
      <sheetName val="chi_tiet_khoan_son"/>
      <sheetName val="chiet_tinh_khoan_son_"/>
      <sheetName val="Don_gia_khoan_son_"/>
      <sheetName val="TH_khoan_son"/>
      <sheetName val="SS_Sgianh"/>
      <sheetName val="chi_tiet_Khoan_GC+HTP"/>
      <sheetName val="chiet_tinh_Khoan_GC+HTP"/>
      <sheetName val="Dongiakhoan_GC+HTP"/>
      <sheetName val="TH_khoan_GC+HTP"/>
      <sheetName val="chi_tiet_Khoan_gia_cong"/>
      <sheetName val="chiet_tinh_Khoan_gia_cong"/>
      <sheetName val="Don_gia_khoan_gia_cong"/>
      <sheetName val="TH_khoan_gia_cong"/>
      <sheetName val="chi_tiet_Khoan_Han"/>
      <sheetName val="chiet_tinh_Khoan_Han"/>
      <sheetName val="TH_khoan_han"/>
      <sheetName val="chi_tiet_K_lap_TB"/>
      <sheetName val="chiet_tinh_K_lap_TB"/>
      <sheetName val="Dongia_K_lap_TB"/>
      <sheetName val="TH_K_lap_TB"/>
      <sheetName val="TH_DZ35"/>
      <sheetName val="TIEN_L"/>
      <sheetName val="ESTI_"/>
      <sheetName val="bang_"/>
      <sheetName val="373_e6"/>
      <sheetName val="372_e6"/>
      <sheetName val="373_e4"/>
      <sheetName val="Mau_NT_cho_doi"/>
      <sheetName val="THDG-_Nha_VS"/>
      <sheetName val="THDG-_Mong_thiet_bi"/>
      <sheetName val="TK"/>
      <sheetName val="Giaitrinh"/>
      <sheetName val="M02"/>
      <sheetName val="M03"/>
      <sheetName val="M5"/>
      <sheetName val="hd01"/>
      <sheetName val="TH khoan ha_x0000_"/>
      <sheetName val="CT35"/>
      <sheetName val="TNBH_x0000_ͧ_x001f_[TKKT_15Alan1-dg.xls]tls"/>
      <sheetName val="[TKKT_15Ala"/>
      <sheetName val="_x000a_BTA"/>
      <sheetName val="_TKKT_15Alan1-dg.xls࡝DTCTNÀNG"/>
      <sheetName val="FD"/>
      <sheetName val="GI"/>
      <sheetName val="EE (3)"/>
      <sheetName val="PAVEMENT"/>
      <sheetName val="TRAFFIC"/>
      <sheetName val="chiet tifh khoan son "/>
      <sheetName val="_HKP22-46"/>
      <sheetName val="_TKKT_15Ala"/>
      <sheetName val="[TKKT_15Alan1-dg.xls?DTCTNÀNG"/>
      <sheetName val="¸TCT30+8"/>
      <sheetName val="Lç khoan LK1"/>
      <sheetName val="\ra_bang"/>
      <sheetName val="TH khoan`han"/>
      <sheetName val="__B"/>
      <sheetName val="_BTA"/>
      <sheetName val="ctdg"/>
      <sheetName val="VL,NC"/>
      <sheetName val="Don gia kꦤoan son "/>
      <sheetName val="CTTra"/>
      <sheetName val="_TKKT_15Alan1-dg.xls?DTCTNÀNG"/>
      <sheetName val="_TKKT_15Alan1-dg.xls_DTCTNÀNG"/>
      <sheetName val="DATA"/>
      <sheetName val="_x0000__x0000__x0000__x0000_??_x0000__x0000__x0000__x0000__x0000__x0000__x0000__x0000_??_x0000__x0000_±_x0000__x0000__x0000__x0000__x0000__x0000__x0000__x0000__x0000__x0000__x0000__x0000_"/>
      <sheetName val="dbgt(tuyan)"/>
      <sheetName val="TNBH?ͧ_x001f_[TKKT_15Alan1-dg.xls]tls"/>
      <sheetName val="chi ðhi khac"/>
      <sheetName val="Da_tan_dung1"/>
      <sheetName val="tong_hop1"/>
      <sheetName val="phan_tich_DG1"/>
      <sheetName val="gia_vat_lieu1"/>
      <sheetName val="gia_xe_may1"/>
      <sheetName val="gia_nhan_cong1"/>
      <sheetName val="TIEN_L1"/>
      <sheetName val="da_1x21"/>
      <sheetName val="cat_vang1"/>
      <sheetName val="Tai_khoan1"/>
      <sheetName val="bang_1"/>
      <sheetName val="373_e61"/>
      <sheetName val="372_e61"/>
      <sheetName val="373_e41"/>
      <sheetName val="TM_Gach1"/>
      <sheetName val="HM_bao_gia1"/>
      <sheetName val="BiaTong_Khoan1"/>
      <sheetName val="BiaT_K11"/>
      <sheetName val="TH_khoan_GC+H+L+S1"/>
      <sheetName val="TM_Khoan_HAN1"/>
      <sheetName val="TM_Khoan_GC1"/>
      <sheetName val="TM_Khoan_SON1"/>
      <sheetName val="tc_phan_tich_don_gia1"/>
      <sheetName val="tc_chi_tiet_TC1"/>
      <sheetName val="tc_chiet_tinh_TC1"/>
      <sheetName val="tc_Don_gia1"/>
      <sheetName val="tc_TH_-_TC1"/>
      <sheetName val="tc_Bia_TC_(3)1"/>
      <sheetName val="chi_tiet_khoan_son1"/>
      <sheetName val="chiet_tinh_khoan_son_1"/>
      <sheetName val="Don_gia_khoan_son_1"/>
      <sheetName val="TH_khoan_son1"/>
      <sheetName val="SS_Sgianh1"/>
      <sheetName val="chi_tiet_Khoan_GC+HTP1"/>
      <sheetName val="chiet_tinh_Khoan_GC+HTP1"/>
      <sheetName val="Dongiakhoan_GC+HTP1"/>
      <sheetName val="TH_khoan_GC+HTP1"/>
      <sheetName val="chi_tiet_Khoan_gia_cong1"/>
      <sheetName val="chiet_tinh_Khoan_gia_cong1"/>
      <sheetName val="Don_gia_khoan_gia_cong1"/>
      <sheetName val="TH_khoan_gia_cong1"/>
      <sheetName val="chi_tiet_Khoan_Han1"/>
      <sheetName val="chiet_tinh_Khoan_Han1"/>
      <sheetName val="TH_khoan_han1"/>
      <sheetName val="chi_tiet_K_lap_TB1"/>
      <sheetName val="chiet_tinh_K_lap_TB1"/>
      <sheetName val="Dongia_K_lap_TB1"/>
      <sheetName val="TH_K_lap_TB1"/>
      <sheetName val="Mau_NT_cho_doi1"/>
      <sheetName val="THDG-_Nha_VS1"/>
      <sheetName val="THDG-_Mong_thiet_bi1"/>
      <sheetName val="ESTI_1"/>
      <sheetName val="Tong_hop_phan_bo_nhien_lieu"/>
      <sheetName val="XD_Ninh_Quang"/>
      <sheetName val="PB_chi_tiet"/>
      <sheetName val="tong_hop_phan_bo_nhien_lieu_"/>
      <sheetName val="duc_da1"/>
      <sheetName val="A_Tam1"/>
      <sheetName val="A_To1"/>
      <sheetName val="a_thanh_da1"/>
      <sheetName val="co_nguyen1"/>
      <sheetName val="lap_thinh1"/>
      <sheetName val="xe_ui_ly1"/>
      <sheetName val="xe_cuoc_Dat1"/>
      <sheetName val="vc_xe_ben1"/>
      <sheetName val="van_chuyen1"/>
      <sheetName val="vtu_1"/>
      <sheetName val="chi_phi_khac1"/>
      <sheetName val="vtu_le_1"/>
      <sheetName val="vtu_l0n1"/>
      <sheetName val="TONG_HOPVAT_TU_MOI1"/>
      <sheetName val="QUYET_TOAN_1"/>
      <sheetName val="Gia_KS"/>
      <sheetName val="[TKKT_15Alan1-dg_xlsYPTDG"/>
      <sheetName val="tong_hgp"/>
      <sheetName val="cat_vaɮѧ"/>
      <sheetName val="[TKKT_15Alan1-dg_xls࡝DTCTNÀNG"/>
      <sheetName val="GT_KQ"/>
      <sheetName val="GT_NS"/>
      <sheetName val="cat_va??"/>
      <sheetName val="_TKKT_15Alan1-dg_xlsYPTDG"/>
      <sheetName val="cat_va__"/>
      <sheetName val="DCTQD"/>
      <sheetName val="TCT22-46"/>
      <sheetName val="XL"/>
      <sheetName val="heet2"/>
      <sheetName val="to_ghoptt"/>
      <sheetName val="_TKKT_15Alan1-dg_xls࡝DTCTNÀNG"/>
      <sheetName val="TH khoan ha?"/>
      <sheetName val="C䁑D"/>
      <sheetName val="DTKPSADUONO"/>
      <sheetName val="chiet tinh Khoan gia cono"/>
      <sheetName val="BANGTRA"/>
      <sheetName val="TH-XL"/>
      <sheetName val="Tongh/p"/>
      <sheetName val="Tongh_p"/>
      <sheetName val="chiet tinh Khoan gib cong"/>
      <sheetName val="TH VL, NC, DDHT Thanhphuoc"/>
      <sheetName val="#REF"/>
      <sheetName val="TKKT_15Alan1-dg"/>
      <sheetName val="DTCTFÀNG"/>
      <sheetName val="[TKKT_15Alan1-䡤g.xlsYPTDG"/>
      <sheetName val="373 ²_x0000_"/>
      <sheetName val="ESUI."/>
      <sheetName val="Tai khgan"/>
      <sheetName val="dtct cong"/>
      <sheetName val="??????????????????±????????????"/>
      <sheetName val="373 ²?"/>
      <sheetName val="TNBH_ͧ_x001f__TKKT_15Alan1-dg.xls_tls"/>
      <sheetName val="RA"/>
      <sheetName val="VAO"/>
      <sheetName val="Da tmn_x0000_dung"/>
      <sheetName val="Tra_x001f_bang"/>
      <sheetName val="lt-4l"/>
      <sheetName val="px#_x000d_tl"/>
      <sheetName val="_TKKT_1_x0015_Alan1-dg.xlsYPTDG"/>
      <sheetName val="\HKP22-4&amp;"/>
      <sheetName val="[TKKT_15Alan1-dg.xlsࠝDTC_x0014_NÀNG"/>
      <sheetName val="_HKP22%46"/>
      <sheetName val="_TKKT_15Alan1-dg.xls࡝DTC_x0014_NÀNG"/>
      <sheetName val="TM_KhoanWHAN"/>
      <sheetName val="tc_than_tich_don_gia"/>
      <sheetName val="chiet_tinh_khoan_sgn_"/>
      <sheetName val="TH_x001f_khoan_son"/>
      <sheetName val="KKKKKKKK"/>
      <sheetName val="_TKKT_15Alan1-䡤g.xlsYPTDG"/>
      <sheetName val="VAB"/>
      <sheetName val="TH khoan ha_"/>
      <sheetName val="400000p0"/>
      <sheetName val="chi tiet Khoan GB+HTP"/>
      <sheetName val="chiet tinh Khoan gia cofg"/>
      <sheetName val="Sheeô4"/>
      <sheetName val="TNBH_x0000_?_x001f_[TKKT_15Alan1-dg.xls]tls"/>
      <sheetName val="chiet tGh khoan son "/>
      <sheetName val="tra,vat-lieu"/>
      <sheetName val="ND"/>
      <sheetName val="VL"/>
      <sheetName val="dtct cau"/>
      <sheetName val="tc_Bia_TC_(3-"/>
      <sheetName val="TH_khoan_GC+@TP"/>
      <sheetName val="Dongia_khoan_gia_cong"/>
      <sheetName val="DongiaK_lap_TB"/>
      <sheetName val="ES\I_"/>
      <sheetName val="Mau_NT_cho_doy"/>
      <sheetName val="cad vang"/>
      <sheetName val="Don gia k?oan son "/>
      <sheetName val="Da_tan_dung2"/>
      <sheetName val="tong_hop2"/>
      <sheetName val="phan_tich_DG2"/>
      <sheetName val="gia_vat_lieu2"/>
      <sheetName val="gia_xe_may2"/>
      <sheetName val="gia_nhan_cong2"/>
      <sheetName val="Tai_khoan2"/>
      <sheetName val="TM_Gach2"/>
      <sheetName val="HM_bao_gia2"/>
      <sheetName val="BiaTong_Khoan2"/>
      <sheetName val="BiaT_K12"/>
      <sheetName val="TH_khoan_GC+H+L+S2"/>
      <sheetName val="TM_Khoan_HAN2"/>
      <sheetName val="TM_Khoan_GC2"/>
      <sheetName val="TM_Khoan_SON2"/>
      <sheetName val="tc_phan_tich_don_gia2"/>
      <sheetName val="tc_chi_tiet_TC2"/>
      <sheetName val="tc_chiet_tinh_TC2"/>
      <sheetName val="tc_Don_gia2"/>
      <sheetName val="tc_TH_-_TC2"/>
      <sheetName val="tc_Bia_TC_(3)2"/>
      <sheetName val="chi_tiet_khoan_son2"/>
      <sheetName val="chiet_tinh_khoan_son_2"/>
      <sheetName val="Don_gia_khoan_son_2"/>
      <sheetName val="TH_khoan_son2"/>
      <sheetName val="SS_Sgianh2"/>
      <sheetName val="chi_tiet_Khoan_GC+HTP2"/>
      <sheetName val="chiet_tinh_Khoan_GC+HTP2"/>
      <sheetName val="Dongiakhoan_GC+HTP2"/>
      <sheetName val="TH_khoan_GC+HTP2"/>
      <sheetName val="chi_tiet_Khoan_gia_cong2"/>
      <sheetName val="chiet_tinh_Khoan_gia_cong2"/>
      <sheetName val="Don_gia_khoan_gia_cong2"/>
      <sheetName val="TH_khoan_gia_cong2"/>
      <sheetName val="chi_tiet_Khoan_Han2"/>
      <sheetName val="chiet_tinh_Khoan_Han2"/>
      <sheetName val="TH_khoan_han2"/>
      <sheetName val="chi_tiet_K_lap_TB2"/>
      <sheetName val="chiet_tinh_K_lap_TB2"/>
      <sheetName val="Dongia_K_lap_TB2"/>
      <sheetName val="TH_K_lap_TB2"/>
      <sheetName val="da_1x22"/>
      <sheetName val="cat_vang2"/>
      <sheetName val="TIEN_L2"/>
      <sheetName val="bang_2"/>
      <sheetName val="373_e62"/>
      <sheetName val="372_e62"/>
      <sheetName val="373_e42"/>
      <sheetName val="Tong_hop_phan_bo_nhien_lieu1"/>
      <sheetName val="XD_Ninh_Quang1"/>
      <sheetName val="PB_chi_tiet1"/>
      <sheetName val="TH_DZ351"/>
      <sheetName val="t#m"/>
      <sheetName val="tong_hop_phan_bo_nhien_lieu_1"/>
      <sheetName val="Mau_NT_cho_doi2"/>
      <sheetName val="THDG-_Nha_VS2"/>
      <sheetName val="THDG-_Mong_thiet_bi2"/>
      <sheetName val="tong_hgp1"/>
      <sheetName val="ESTI_2"/>
      <sheetName val="Gia_KS1"/>
      <sheetName val="duc_da2"/>
      <sheetName val="A_Tam2"/>
      <sheetName val="A_To2"/>
      <sheetName val="a_thanh_da2"/>
      <sheetName val="co_nguyen2"/>
      <sheetName val="lap_thinh2"/>
      <sheetName val="xe_ui_ly2"/>
      <sheetName val="xe_cuoc_Dat2"/>
      <sheetName val="tra,vat-lie_x0000_"/>
      <sheetName val="Sheet02"/>
      <sheetName val="²_x0000__x0000_hoan GC+HTP"/>
      <sheetName val="²"/>
      <sheetName val="TONG_HOPVAT_TU_MO_x0009_"/>
      <sheetName val="[TKKT_15Alan1-?g.xlsYPTDG"/>
      <sheetName val="TNBH??_x001f_[TKKT_15Alan1-dg.xls]tls"/>
      <sheetName val="TNBH_?_x001f__TKKT_15Alan1-dg.xls_tls"/>
      <sheetName val="Bang chiet tinh TBA"/>
      <sheetName val="_ra_bang"/>
      <sheetName val="vc_xe_ben2"/>
      <sheetName val="Da tmn?dung"/>
      <sheetName val="TH khoan ha"/>
      <sheetName val="TN"/>
      <sheetName val="TVL"/>
      <sheetName val="²??hoan GC+HTP"/>
      <sheetName val="Level Checking Form(cat)"/>
      <sheetName val="Page 3"/>
      <sheetName val="BangkeNX"/>
      <sheetName val="SoTHVT"/>
      <sheetName val="TONG_HOPVAT_TU_MO "/>
      <sheetName val="[TKKT_15Alan1-dg.xl۬_x0000_gia vat li"/>
      <sheetName val="ၛTKKT_15Alan1-dg.xls_THKPTNANG"/>
      <sheetName val="[TKKT_15Alan1-dg.xls䁝GXL"/>
      <sheetName val="_TKKT_15Alan1-dg.xls䁝GXL"/>
      <sheetName val="HG_x0001_L3"/>
      <sheetName val="ESTI琮"/>
      <sheetName val="Tong hop phan 瑢o n瑨ien lieu"/>
      <sheetName val="TJGTXL05"/>
      <sheetName val="px#_x000a_tl"/>
      <sheetName val="DG "/>
      <sheetName val="Da tmn"/>
      <sheetName val="DMTK"/>
      <sheetName val="__________________±____________"/>
      <sheetName val="TNBH___x001f__TKKT_15Alan1-dg.xls_tls"/>
      <sheetName val="THDZ0_4"/>
      <sheetName val="_x0004__x0014_CTQD"/>
      <sheetName val="[TKKT_15Alan1-dg.xls]\HKP22-46"/>
      <sheetName val="[TKKT_15Alan1-dg.xls]Tongh/p"/>
      <sheetName val="[TKKT_15Alan1-dg.xls]\ra_bang"/>
      <sheetName val="[TKKT_15Alan1-dg.xls]\HKP22-4&amp;"/>
      <sheetName val="[TKKT_15Alan1-dg.xls]ES\I_"/>
      <sheetName val="chi tiet Kho`n GC+HTP"/>
      <sheetName val="BO"/>
      <sheetName val=" BTA"/>
      <sheetName val="[TKKT_15Alan1-dg_xls?DTCTNÀNG"/>
      <sheetName val="_TKKT_15Alan1-dg_xls?DTCTNÀNG"/>
      <sheetName val="_TKKT_15Alan1-?g.xlsYPTDG"/>
      <sheetName val="373 ²_"/>
      <sheetName val="px# tl"/>
      <sheetName val="_HKP22-4&amp;"/>
    </sheetNames>
    <sheetDataSet>
      <sheetData sheetId="0" refreshError="1"/>
      <sheetData sheetId="1" refreshError="1">
        <row r="201">
          <cell r="A201" t="str">
            <v>t</v>
          </cell>
          <cell r="B201" t="str">
            <v>S¾t thÐp c¸c lo¹i</v>
          </cell>
          <cell r="C201" t="str">
            <v>TÊn</v>
          </cell>
          <cell r="D201">
            <v>1</v>
          </cell>
          <cell r="E201">
            <v>2</v>
          </cell>
          <cell r="F201">
            <v>1.1000000000000001</v>
          </cell>
          <cell r="G201">
            <v>1</v>
          </cell>
          <cell r="H201">
            <v>7000</v>
          </cell>
        </row>
        <row r="202">
          <cell r="A202">
            <v>1</v>
          </cell>
          <cell r="B202" t="str">
            <v>§¸ d¨m 1x2</v>
          </cell>
          <cell r="C202" t="str">
            <v>m3</v>
          </cell>
          <cell r="D202">
            <v>1.6</v>
          </cell>
          <cell r="E202">
            <v>1</v>
          </cell>
          <cell r="F202">
            <v>1</v>
          </cell>
          <cell r="G202">
            <v>1.1499999999999999</v>
          </cell>
          <cell r="H202">
            <v>4000</v>
          </cell>
        </row>
        <row r="203">
          <cell r="A203">
            <v>4</v>
          </cell>
          <cell r="B203" t="str">
            <v>§¸ d¨m 4x6</v>
          </cell>
          <cell r="C203" t="str">
            <v>m3</v>
          </cell>
          <cell r="D203">
            <v>1.55</v>
          </cell>
          <cell r="E203">
            <v>1</v>
          </cell>
          <cell r="F203">
            <v>1</v>
          </cell>
          <cell r="G203">
            <v>1.1499999999999999</v>
          </cell>
          <cell r="H203">
            <v>3875</v>
          </cell>
        </row>
        <row r="204">
          <cell r="A204" t="str">
            <v>c</v>
          </cell>
          <cell r="B204" t="str">
            <v>C¸t vµng</v>
          </cell>
          <cell r="C204" t="str">
            <v>m3</v>
          </cell>
          <cell r="D204">
            <v>1.4</v>
          </cell>
          <cell r="E204">
            <v>1</v>
          </cell>
          <cell r="F204">
            <v>1</v>
          </cell>
          <cell r="G204">
            <v>1.1499999999999999</v>
          </cell>
          <cell r="H204">
            <v>3500</v>
          </cell>
        </row>
        <row r="205">
          <cell r="A205" t="str">
            <v>dh</v>
          </cell>
          <cell r="B205" t="str">
            <v xml:space="preserve">§¸ héc </v>
          </cell>
          <cell r="C205" t="str">
            <v>m3</v>
          </cell>
          <cell r="D205">
            <v>1.5</v>
          </cell>
          <cell r="E205">
            <v>2</v>
          </cell>
          <cell r="F205">
            <v>1.1000000000000001</v>
          </cell>
          <cell r="G205">
            <v>1.1499999999999999</v>
          </cell>
          <cell r="H205">
            <v>3750</v>
          </cell>
        </row>
        <row r="206">
          <cell r="A206" t="str">
            <v>dm</v>
          </cell>
          <cell r="B206" t="str">
            <v>§¸ m¹t</v>
          </cell>
          <cell r="C206" t="str">
            <v>m3</v>
          </cell>
          <cell r="D206">
            <v>1.6</v>
          </cell>
          <cell r="E206">
            <v>1</v>
          </cell>
          <cell r="F206">
            <v>1</v>
          </cell>
          <cell r="G206">
            <v>1.1499999999999999</v>
          </cell>
          <cell r="H206">
            <v>4000</v>
          </cell>
        </row>
        <row r="207">
          <cell r="A207" t="str">
            <v>gv</v>
          </cell>
          <cell r="B207" t="str">
            <v>Gç v¸n</v>
          </cell>
          <cell r="C207" t="str">
            <v>m3</v>
          </cell>
          <cell r="D207">
            <v>0.77</v>
          </cell>
          <cell r="E207">
            <v>2</v>
          </cell>
          <cell r="F207">
            <v>1.1000000000000001</v>
          </cell>
          <cell r="G207">
            <v>1</v>
          </cell>
          <cell r="H207">
            <v>7000</v>
          </cell>
        </row>
        <row r="208">
          <cell r="A208" t="str">
            <v>x</v>
          </cell>
          <cell r="B208" t="str">
            <v>Xim¨ng P30</v>
          </cell>
          <cell r="C208" t="str">
            <v>TÊn</v>
          </cell>
          <cell r="D208">
            <v>1</v>
          </cell>
          <cell r="E208">
            <v>3</v>
          </cell>
          <cell r="F208">
            <v>1.3</v>
          </cell>
          <cell r="G208">
            <v>1</v>
          </cell>
          <cell r="H208">
            <v>7000</v>
          </cell>
        </row>
        <row r="209">
          <cell r="A209" t="str">
            <v>x</v>
          </cell>
          <cell r="B209" t="str">
            <v>Xim¨ng PC-400</v>
          </cell>
          <cell r="C209" t="str">
            <v>TÊn</v>
          </cell>
          <cell r="D209">
            <v>1</v>
          </cell>
          <cell r="E209">
            <v>3</v>
          </cell>
          <cell r="F209">
            <v>1.3</v>
          </cell>
          <cell r="G209">
            <v>1</v>
          </cell>
          <cell r="H209">
            <v>7000</v>
          </cell>
        </row>
        <row r="210">
          <cell r="A210" t="str">
            <v>n</v>
          </cell>
          <cell r="B210" t="str">
            <v>Nhùa ®­êng</v>
          </cell>
          <cell r="C210" t="str">
            <v>TÊn</v>
          </cell>
          <cell r="D210">
            <v>1</v>
          </cell>
          <cell r="E210">
            <v>3</v>
          </cell>
          <cell r="F210">
            <v>1.3</v>
          </cell>
          <cell r="G210">
            <v>1</v>
          </cell>
          <cell r="H210">
            <v>7000</v>
          </cell>
        </row>
        <row r="211">
          <cell r="A211" t="str">
            <v>n</v>
          </cell>
          <cell r="B211" t="str">
            <v>Nhùa ®­êng</v>
          </cell>
          <cell r="C211" t="str">
            <v>TÊn</v>
          </cell>
          <cell r="D211">
            <v>1</v>
          </cell>
          <cell r="E211">
            <v>3</v>
          </cell>
          <cell r="F211">
            <v>1.3</v>
          </cell>
          <cell r="G211">
            <v>1</v>
          </cell>
          <cell r="H211">
            <v>7000</v>
          </cell>
        </row>
        <row r="212">
          <cell r="A212" t="str">
            <v>cpdd</v>
          </cell>
          <cell r="B212" t="str">
            <v>CÊp phèi ®¸ d¨m</v>
          </cell>
          <cell r="C212" t="str">
            <v>m3</v>
          </cell>
          <cell r="D212">
            <v>1.6</v>
          </cell>
          <cell r="E212">
            <v>1</v>
          </cell>
          <cell r="F212">
            <v>1</v>
          </cell>
          <cell r="G212">
            <v>1.1499999999999999</v>
          </cell>
          <cell r="H212">
            <v>4000</v>
          </cell>
        </row>
        <row r="213">
          <cell r="A213" t="str">
            <v>bd</v>
          </cell>
          <cell r="B213" t="str">
            <v xml:space="preserve">Bét ®¸ </v>
          </cell>
          <cell r="C213" t="str">
            <v>TÊn</v>
          </cell>
          <cell r="D213">
            <v>1</v>
          </cell>
          <cell r="E213">
            <v>1</v>
          </cell>
          <cell r="F213">
            <v>1</v>
          </cell>
          <cell r="G213">
            <v>1</v>
          </cell>
          <cell r="H213">
            <v>7000</v>
          </cell>
        </row>
        <row r="214">
          <cell r="A214">
            <v>0.5</v>
          </cell>
          <cell r="B214" t="str">
            <v>§¸ d¨m 0,5x1</v>
          </cell>
          <cell r="C214" t="str">
            <v>m3</v>
          </cell>
          <cell r="D214">
            <v>1.6</v>
          </cell>
          <cell r="E214">
            <v>1</v>
          </cell>
          <cell r="F214">
            <v>1</v>
          </cell>
          <cell r="G214">
            <v>1.1499999999999999</v>
          </cell>
          <cell r="H214">
            <v>4000</v>
          </cell>
        </row>
        <row r="215">
          <cell r="A215">
            <v>2</v>
          </cell>
          <cell r="B215" t="str">
            <v>§¸ d¨m 2x4</v>
          </cell>
          <cell r="C215" t="str">
            <v>m3</v>
          </cell>
          <cell r="D215">
            <v>1.6</v>
          </cell>
          <cell r="E215">
            <v>1</v>
          </cell>
          <cell r="F215">
            <v>1</v>
          </cell>
          <cell r="G215">
            <v>1.1499999999999999</v>
          </cell>
          <cell r="H215">
            <v>4000</v>
          </cell>
        </row>
        <row r="219">
          <cell r="A219">
            <v>1</v>
          </cell>
          <cell r="B219">
            <v>5600</v>
          </cell>
          <cell r="C219">
            <v>6664</v>
          </cell>
          <cell r="D219">
            <v>9796</v>
          </cell>
          <cell r="E219">
            <v>14204</v>
          </cell>
          <cell r="F219">
            <v>20596</v>
          </cell>
          <cell r="G219">
            <v>24715.200000000001</v>
          </cell>
        </row>
        <row r="220">
          <cell r="A220">
            <v>2</v>
          </cell>
          <cell r="B220">
            <v>3100</v>
          </cell>
          <cell r="C220">
            <v>3689</v>
          </cell>
          <cell r="D220">
            <v>5423</v>
          </cell>
          <cell r="E220">
            <v>7863</v>
          </cell>
          <cell r="F220">
            <v>11402</v>
          </cell>
          <cell r="G220">
            <v>13682.4</v>
          </cell>
        </row>
        <row r="221">
          <cell r="A221">
            <v>3</v>
          </cell>
          <cell r="B221">
            <v>2230</v>
          </cell>
          <cell r="C221">
            <v>2654</v>
          </cell>
          <cell r="D221">
            <v>3901</v>
          </cell>
          <cell r="E221">
            <v>5656</v>
          </cell>
          <cell r="F221">
            <v>8202</v>
          </cell>
          <cell r="G221">
            <v>9842.4</v>
          </cell>
        </row>
        <row r="222">
          <cell r="A222">
            <v>4</v>
          </cell>
          <cell r="B222">
            <v>1825</v>
          </cell>
          <cell r="C222">
            <v>2172</v>
          </cell>
          <cell r="D222">
            <v>3192</v>
          </cell>
          <cell r="E222">
            <v>4629</v>
          </cell>
          <cell r="F222">
            <v>6712</v>
          </cell>
          <cell r="G222">
            <v>8054.4</v>
          </cell>
        </row>
        <row r="223">
          <cell r="A223">
            <v>5</v>
          </cell>
          <cell r="B223">
            <v>1600</v>
          </cell>
          <cell r="C223">
            <v>1904</v>
          </cell>
          <cell r="D223">
            <v>2799</v>
          </cell>
          <cell r="E223">
            <v>4058</v>
          </cell>
          <cell r="F223">
            <v>5885</v>
          </cell>
          <cell r="G223">
            <v>7062</v>
          </cell>
        </row>
        <row r="224">
          <cell r="A224">
            <v>6</v>
          </cell>
          <cell r="B224">
            <v>1446</v>
          </cell>
          <cell r="C224">
            <v>1721</v>
          </cell>
          <cell r="D224">
            <v>2529</v>
          </cell>
          <cell r="E224">
            <v>3668</v>
          </cell>
          <cell r="F224">
            <v>5318</v>
          </cell>
          <cell r="G224">
            <v>6381.5999999999995</v>
          </cell>
        </row>
        <row r="225">
          <cell r="A225">
            <v>7</v>
          </cell>
          <cell r="B225">
            <v>1333</v>
          </cell>
          <cell r="C225">
            <v>1586</v>
          </cell>
          <cell r="D225">
            <v>2332</v>
          </cell>
          <cell r="E225">
            <v>3381</v>
          </cell>
          <cell r="F225">
            <v>4903</v>
          </cell>
          <cell r="G225">
            <v>5883.5999999999995</v>
          </cell>
        </row>
        <row r="226">
          <cell r="A226">
            <v>8</v>
          </cell>
          <cell r="B226">
            <v>1245</v>
          </cell>
          <cell r="C226">
            <v>1482</v>
          </cell>
          <cell r="D226">
            <v>2178</v>
          </cell>
          <cell r="E226">
            <v>3158</v>
          </cell>
          <cell r="F226">
            <v>4579</v>
          </cell>
          <cell r="G226">
            <v>5494.8</v>
          </cell>
        </row>
        <row r="227">
          <cell r="A227">
            <v>9</v>
          </cell>
          <cell r="B227">
            <v>1173</v>
          </cell>
          <cell r="C227">
            <v>1396</v>
          </cell>
          <cell r="D227">
            <v>2052</v>
          </cell>
          <cell r="E227">
            <v>2975</v>
          </cell>
          <cell r="F227">
            <v>4314</v>
          </cell>
          <cell r="G227">
            <v>5176.8</v>
          </cell>
        </row>
        <row r="228">
          <cell r="A228">
            <v>10</v>
          </cell>
          <cell r="B228">
            <v>1114</v>
          </cell>
          <cell r="C228">
            <v>1326</v>
          </cell>
          <cell r="D228">
            <v>1949</v>
          </cell>
          <cell r="E228">
            <v>2826</v>
          </cell>
          <cell r="F228">
            <v>4097</v>
          </cell>
          <cell r="G228">
            <v>4916.3999999999996</v>
          </cell>
        </row>
        <row r="229">
          <cell r="A229">
            <v>11</v>
          </cell>
          <cell r="B229">
            <v>1063</v>
          </cell>
          <cell r="C229">
            <v>1265</v>
          </cell>
          <cell r="D229">
            <v>1860</v>
          </cell>
          <cell r="E229">
            <v>2696</v>
          </cell>
          <cell r="F229">
            <v>3910</v>
          </cell>
          <cell r="G229">
            <v>4692</v>
          </cell>
        </row>
        <row r="230">
          <cell r="A230">
            <v>12</v>
          </cell>
          <cell r="B230">
            <v>1016</v>
          </cell>
          <cell r="C230">
            <v>1209</v>
          </cell>
          <cell r="D230">
            <v>1777</v>
          </cell>
          <cell r="E230">
            <v>2577</v>
          </cell>
          <cell r="F230">
            <v>3737</v>
          </cell>
          <cell r="G230">
            <v>4484.3999999999996</v>
          </cell>
        </row>
        <row r="231">
          <cell r="A231">
            <v>13</v>
          </cell>
          <cell r="B231">
            <v>968</v>
          </cell>
          <cell r="C231">
            <v>1152</v>
          </cell>
          <cell r="D231">
            <v>1693</v>
          </cell>
          <cell r="E231">
            <v>2455</v>
          </cell>
          <cell r="F231">
            <v>3560</v>
          </cell>
          <cell r="G231">
            <v>4272</v>
          </cell>
        </row>
        <row r="232">
          <cell r="A232">
            <v>14</v>
          </cell>
          <cell r="B232">
            <v>924</v>
          </cell>
          <cell r="C232">
            <v>1100</v>
          </cell>
          <cell r="D232">
            <v>1616</v>
          </cell>
          <cell r="E232">
            <v>2344</v>
          </cell>
          <cell r="F232">
            <v>3398</v>
          </cell>
          <cell r="G232">
            <v>4077.6</v>
          </cell>
        </row>
        <row r="233">
          <cell r="A233">
            <v>15</v>
          </cell>
          <cell r="B233">
            <v>883</v>
          </cell>
          <cell r="C233">
            <v>1051</v>
          </cell>
          <cell r="D233">
            <v>1545</v>
          </cell>
          <cell r="E233">
            <v>2240</v>
          </cell>
          <cell r="F233">
            <v>3248</v>
          </cell>
          <cell r="G233">
            <v>3897.6</v>
          </cell>
        </row>
        <row r="234">
          <cell r="A234">
            <v>16</v>
          </cell>
          <cell r="B234">
            <v>846</v>
          </cell>
          <cell r="C234">
            <v>1007</v>
          </cell>
          <cell r="D234">
            <v>1480</v>
          </cell>
          <cell r="E234">
            <v>2146</v>
          </cell>
          <cell r="F234">
            <v>3112</v>
          </cell>
          <cell r="G234">
            <v>3734.3999999999996</v>
          </cell>
        </row>
        <row r="235">
          <cell r="A235">
            <v>17</v>
          </cell>
          <cell r="B235">
            <v>820</v>
          </cell>
          <cell r="C235">
            <v>976</v>
          </cell>
          <cell r="D235">
            <v>1434</v>
          </cell>
          <cell r="E235">
            <v>2080</v>
          </cell>
          <cell r="F235">
            <v>3016</v>
          </cell>
          <cell r="G235">
            <v>3619.2</v>
          </cell>
        </row>
        <row r="236">
          <cell r="A236">
            <v>18</v>
          </cell>
          <cell r="B236">
            <v>799</v>
          </cell>
          <cell r="C236">
            <v>951</v>
          </cell>
          <cell r="D236">
            <v>1398</v>
          </cell>
          <cell r="E236">
            <v>2027</v>
          </cell>
          <cell r="F236">
            <v>2939</v>
          </cell>
          <cell r="G236">
            <v>3526.7999999999997</v>
          </cell>
        </row>
        <row r="237">
          <cell r="A237">
            <v>19</v>
          </cell>
          <cell r="B237">
            <v>776</v>
          </cell>
          <cell r="C237">
            <v>923</v>
          </cell>
          <cell r="D237">
            <v>1357</v>
          </cell>
          <cell r="E237">
            <v>1968</v>
          </cell>
          <cell r="F237">
            <v>2854</v>
          </cell>
          <cell r="G237">
            <v>3424.7999999999997</v>
          </cell>
        </row>
        <row r="238">
          <cell r="A238">
            <v>20</v>
          </cell>
          <cell r="B238">
            <v>750</v>
          </cell>
          <cell r="C238">
            <v>893</v>
          </cell>
          <cell r="D238">
            <v>1312</v>
          </cell>
          <cell r="E238">
            <v>1902</v>
          </cell>
          <cell r="F238">
            <v>2758</v>
          </cell>
          <cell r="G238">
            <v>3309.6</v>
          </cell>
        </row>
        <row r="239">
          <cell r="A239">
            <v>21</v>
          </cell>
          <cell r="B239">
            <v>720</v>
          </cell>
          <cell r="C239">
            <v>857</v>
          </cell>
          <cell r="D239">
            <v>1259</v>
          </cell>
          <cell r="E239">
            <v>1826</v>
          </cell>
          <cell r="F239">
            <v>2648</v>
          </cell>
          <cell r="G239">
            <v>3177.6</v>
          </cell>
        </row>
        <row r="240">
          <cell r="A240">
            <v>22</v>
          </cell>
          <cell r="B240">
            <v>692</v>
          </cell>
          <cell r="C240">
            <v>823</v>
          </cell>
          <cell r="D240">
            <v>1211</v>
          </cell>
          <cell r="E240">
            <v>1755</v>
          </cell>
          <cell r="F240">
            <v>2545</v>
          </cell>
          <cell r="G240">
            <v>3054</v>
          </cell>
        </row>
        <row r="241">
          <cell r="A241">
            <v>23</v>
          </cell>
          <cell r="B241">
            <v>667</v>
          </cell>
          <cell r="C241">
            <v>794</v>
          </cell>
          <cell r="D241">
            <v>1167</v>
          </cell>
          <cell r="E241">
            <v>1692</v>
          </cell>
          <cell r="F241">
            <v>2453</v>
          </cell>
          <cell r="G241">
            <v>2943.6</v>
          </cell>
        </row>
        <row r="242">
          <cell r="A242">
            <v>24</v>
          </cell>
          <cell r="B242">
            <v>645</v>
          </cell>
          <cell r="C242">
            <v>768</v>
          </cell>
          <cell r="D242">
            <v>1128</v>
          </cell>
          <cell r="E242">
            <v>1636</v>
          </cell>
          <cell r="F242">
            <v>2372</v>
          </cell>
          <cell r="G242">
            <v>2846.4</v>
          </cell>
        </row>
        <row r="243">
          <cell r="A243">
            <v>25</v>
          </cell>
          <cell r="B243">
            <v>624</v>
          </cell>
          <cell r="C243">
            <v>743</v>
          </cell>
          <cell r="D243">
            <v>1092</v>
          </cell>
          <cell r="E243">
            <v>1583</v>
          </cell>
          <cell r="F243">
            <v>2295</v>
          </cell>
          <cell r="G243">
            <v>2754</v>
          </cell>
        </row>
        <row r="244">
          <cell r="A244">
            <v>26</v>
          </cell>
          <cell r="B244">
            <v>604</v>
          </cell>
          <cell r="C244">
            <v>719</v>
          </cell>
          <cell r="D244">
            <v>1057</v>
          </cell>
          <cell r="E244">
            <v>1532</v>
          </cell>
          <cell r="F244">
            <v>2221</v>
          </cell>
          <cell r="G244">
            <v>2665.2</v>
          </cell>
        </row>
        <row r="245">
          <cell r="A245">
            <v>27</v>
          </cell>
          <cell r="B245">
            <v>584</v>
          </cell>
          <cell r="C245">
            <v>695</v>
          </cell>
          <cell r="D245">
            <v>1022</v>
          </cell>
          <cell r="E245">
            <v>1481</v>
          </cell>
          <cell r="F245">
            <v>2148</v>
          </cell>
          <cell r="G245">
            <v>2577.6</v>
          </cell>
        </row>
        <row r="246">
          <cell r="A246">
            <v>28</v>
          </cell>
          <cell r="B246">
            <v>564</v>
          </cell>
          <cell r="C246">
            <v>671</v>
          </cell>
          <cell r="D246">
            <v>987</v>
          </cell>
          <cell r="E246">
            <v>1431</v>
          </cell>
          <cell r="F246">
            <v>2074</v>
          </cell>
          <cell r="G246">
            <v>2488.7999999999997</v>
          </cell>
        </row>
        <row r="247">
          <cell r="A247">
            <v>29</v>
          </cell>
          <cell r="B247">
            <v>545</v>
          </cell>
          <cell r="C247">
            <v>649</v>
          </cell>
          <cell r="D247">
            <v>953</v>
          </cell>
          <cell r="E247">
            <v>1382</v>
          </cell>
          <cell r="F247">
            <v>2004</v>
          </cell>
          <cell r="G247">
            <v>2404.7999999999997</v>
          </cell>
        </row>
        <row r="248">
          <cell r="A248">
            <v>30</v>
          </cell>
          <cell r="B248">
            <v>528</v>
          </cell>
          <cell r="C248">
            <v>628</v>
          </cell>
          <cell r="D248">
            <v>924</v>
          </cell>
          <cell r="E248">
            <v>1339</v>
          </cell>
          <cell r="F248">
            <v>1942</v>
          </cell>
          <cell r="G248">
            <v>2330.4</v>
          </cell>
        </row>
        <row r="249">
          <cell r="A249">
            <v>31</v>
          </cell>
          <cell r="B249">
            <v>512</v>
          </cell>
          <cell r="C249">
            <v>609</v>
          </cell>
          <cell r="D249">
            <v>896</v>
          </cell>
          <cell r="E249">
            <v>1299</v>
          </cell>
          <cell r="F249">
            <v>1883</v>
          </cell>
          <cell r="G249">
            <v>2259.6</v>
          </cell>
        </row>
        <row r="250">
          <cell r="A250">
            <v>32</v>
          </cell>
          <cell r="B250">
            <v>512</v>
          </cell>
          <cell r="C250">
            <v>609</v>
          </cell>
          <cell r="D250">
            <v>896</v>
          </cell>
          <cell r="E250">
            <v>1299</v>
          </cell>
          <cell r="F250">
            <v>1883</v>
          </cell>
          <cell r="G250">
            <v>2259.6</v>
          </cell>
        </row>
        <row r="251">
          <cell r="A251">
            <v>33</v>
          </cell>
          <cell r="B251">
            <v>512</v>
          </cell>
          <cell r="C251">
            <v>609</v>
          </cell>
          <cell r="D251">
            <v>896</v>
          </cell>
          <cell r="E251">
            <v>1299</v>
          </cell>
          <cell r="F251">
            <v>1883</v>
          </cell>
          <cell r="G251">
            <v>2259.6</v>
          </cell>
        </row>
        <row r="252">
          <cell r="A252">
            <v>34</v>
          </cell>
          <cell r="B252">
            <v>512</v>
          </cell>
          <cell r="C252">
            <v>609</v>
          </cell>
          <cell r="D252">
            <v>896</v>
          </cell>
          <cell r="E252">
            <v>1299</v>
          </cell>
          <cell r="F252">
            <v>1883</v>
          </cell>
          <cell r="G252">
            <v>2259.6</v>
          </cell>
        </row>
        <row r="253">
          <cell r="A253">
            <v>35</v>
          </cell>
          <cell r="B253">
            <v>512</v>
          </cell>
          <cell r="C253">
            <v>609</v>
          </cell>
          <cell r="D253">
            <v>896</v>
          </cell>
          <cell r="E253">
            <v>1299</v>
          </cell>
          <cell r="F253">
            <v>1883</v>
          </cell>
          <cell r="G253">
            <v>2259.6</v>
          </cell>
        </row>
        <row r="254">
          <cell r="A254">
            <v>36</v>
          </cell>
          <cell r="B254">
            <v>498</v>
          </cell>
          <cell r="C254">
            <v>593</v>
          </cell>
          <cell r="D254">
            <v>871</v>
          </cell>
          <cell r="E254">
            <v>1263</v>
          </cell>
          <cell r="F254">
            <v>1832</v>
          </cell>
          <cell r="G254">
            <v>2198.4</v>
          </cell>
        </row>
        <row r="255">
          <cell r="A255">
            <v>37</v>
          </cell>
          <cell r="B255">
            <v>498</v>
          </cell>
          <cell r="C255">
            <v>593</v>
          </cell>
          <cell r="D255">
            <v>871</v>
          </cell>
          <cell r="E255">
            <v>1263</v>
          </cell>
          <cell r="F255">
            <v>1832</v>
          </cell>
          <cell r="G255">
            <v>2198.4</v>
          </cell>
        </row>
        <row r="256">
          <cell r="A256">
            <v>38</v>
          </cell>
          <cell r="B256">
            <v>498</v>
          </cell>
          <cell r="C256">
            <v>593</v>
          </cell>
          <cell r="D256">
            <v>871</v>
          </cell>
          <cell r="E256">
            <v>1263</v>
          </cell>
          <cell r="F256">
            <v>1832</v>
          </cell>
          <cell r="G256">
            <v>2198.4</v>
          </cell>
        </row>
        <row r="257">
          <cell r="A257">
            <v>39</v>
          </cell>
          <cell r="B257">
            <v>498</v>
          </cell>
          <cell r="C257">
            <v>593</v>
          </cell>
          <cell r="D257">
            <v>871</v>
          </cell>
          <cell r="E257">
            <v>1263</v>
          </cell>
          <cell r="F257">
            <v>1832</v>
          </cell>
          <cell r="G257">
            <v>2198.4</v>
          </cell>
        </row>
        <row r="258">
          <cell r="A258">
            <v>40</v>
          </cell>
          <cell r="B258">
            <v>498</v>
          </cell>
          <cell r="C258">
            <v>593</v>
          </cell>
          <cell r="D258">
            <v>871</v>
          </cell>
          <cell r="E258">
            <v>1263</v>
          </cell>
          <cell r="F258">
            <v>1832</v>
          </cell>
          <cell r="G258">
            <v>2198.4</v>
          </cell>
        </row>
        <row r="259">
          <cell r="A259">
            <v>41</v>
          </cell>
          <cell r="B259">
            <v>487</v>
          </cell>
          <cell r="C259">
            <v>580</v>
          </cell>
          <cell r="D259">
            <v>852</v>
          </cell>
          <cell r="E259">
            <v>1235</v>
          </cell>
          <cell r="F259">
            <v>1791</v>
          </cell>
          <cell r="G259">
            <v>2149.1999999999998</v>
          </cell>
        </row>
        <row r="260">
          <cell r="A260">
            <v>42</v>
          </cell>
          <cell r="B260">
            <v>487</v>
          </cell>
          <cell r="C260">
            <v>580</v>
          </cell>
          <cell r="D260">
            <v>852</v>
          </cell>
          <cell r="E260">
            <v>1235</v>
          </cell>
          <cell r="F260">
            <v>1791</v>
          </cell>
          <cell r="G260">
            <v>2149.1999999999998</v>
          </cell>
        </row>
        <row r="261">
          <cell r="A261">
            <v>43</v>
          </cell>
          <cell r="B261">
            <v>487</v>
          </cell>
          <cell r="C261">
            <v>580</v>
          </cell>
          <cell r="D261">
            <v>852</v>
          </cell>
          <cell r="E261">
            <v>1235</v>
          </cell>
          <cell r="F261">
            <v>1791</v>
          </cell>
          <cell r="G261">
            <v>2149.1999999999998</v>
          </cell>
        </row>
        <row r="262">
          <cell r="A262">
            <v>44</v>
          </cell>
          <cell r="B262">
            <v>487</v>
          </cell>
          <cell r="C262">
            <v>580</v>
          </cell>
          <cell r="D262">
            <v>852</v>
          </cell>
          <cell r="E262">
            <v>1235</v>
          </cell>
          <cell r="F262">
            <v>1791</v>
          </cell>
          <cell r="G262">
            <v>2149.1999999999998</v>
          </cell>
        </row>
        <row r="263">
          <cell r="A263">
            <v>45</v>
          </cell>
          <cell r="B263">
            <v>487</v>
          </cell>
          <cell r="C263">
            <v>580</v>
          </cell>
          <cell r="D263">
            <v>852</v>
          </cell>
          <cell r="E263">
            <v>1235</v>
          </cell>
          <cell r="F263">
            <v>1791</v>
          </cell>
          <cell r="G263">
            <v>2149.1999999999998</v>
          </cell>
        </row>
        <row r="264">
          <cell r="A264">
            <v>46</v>
          </cell>
          <cell r="B264">
            <v>477</v>
          </cell>
          <cell r="C264">
            <v>568</v>
          </cell>
          <cell r="D264">
            <v>834</v>
          </cell>
          <cell r="E264">
            <v>1210</v>
          </cell>
          <cell r="F264">
            <v>1754</v>
          </cell>
          <cell r="G264">
            <v>2104.7999999999997</v>
          </cell>
        </row>
        <row r="265">
          <cell r="A265">
            <v>47</v>
          </cell>
          <cell r="B265">
            <v>477</v>
          </cell>
          <cell r="C265">
            <v>568</v>
          </cell>
          <cell r="D265">
            <v>834</v>
          </cell>
          <cell r="E265">
            <v>1210</v>
          </cell>
          <cell r="F265">
            <v>1754</v>
          </cell>
          <cell r="G265">
            <v>2104.7999999999997</v>
          </cell>
        </row>
        <row r="266">
          <cell r="A266">
            <v>48</v>
          </cell>
          <cell r="B266">
            <v>477</v>
          </cell>
          <cell r="C266">
            <v>568</v>
          </cell>
          <cell r="D266">
            <v>834</v>
          </cell>
          <cell r="E266">
            <v>1210</v>
          </cell>
          <cell r="F266">
            <v>1754</v>
          </cell>
          <cell r="G266">
            <v>2104.7999999999997</v>
          </cell>
        </row>
        <row r="267">
          <cell r="A267">
            <v>49</v>
          </cell>
          <cell r="B267">
            <v>477</v>
          </cell>
          <cell r="C267">
            <v>568</v>
          </cell>
          <cell r="D267">
            <v>834</v>
          </cell>
          <cell r="E267">
            <v>1210</v>
          </cell>
          <cell r="F267">
            <v>1754</v>
          </cell>
          <cell r="G267">
            <v>2104.7999999999997</v>
          </cell>
        </row>
        <row r="268">
          <cell r="A268">
            <v>50</v>
          </cell>
          <cell r="B268">
            <v>477</v>
          </cell>
          <cell r="C268">
            <v>568</v>
          </cell>
          <cell r="D268">
            <v>834</v>
          </cell>
          <cell r="E268">
            <v>1210</v>
          </cell>
          <cell r="F268">
            <v>1754</v>
          </cell>
          <cell r="G268">
            <v>2104.7999999999997</v>
          </cell>
        </row>
        <row r="269">
          <cell r="A269">
            <v>51</v>
          </cell>
          <cell r="B269">
            <v>468</v>
          </cell>
          <cell r="C269">
            <v>557</v>
          </cell>
          <cell r="D269">
            <v>819</v>
          </cell>
          <cell r="E269">
            <v>1187</v>
          </cell>
          <cell r="F269">
            <v>1721</v>
          </cell>
          <cell r="G269">
            <v>2065.1999999999998</v>
          </cell>
        </row>
        <row r="270">
          <cell r="A270">
            <v>52</v>
          </cell>
          <cell r="B270">
            <v>468</v>
          </cell>
          <cell r="C270">
            <v>557</v>
          </cell>
          <cell r="D270">
            <v>819</v>
          </cell>
          <cell r="E270">
            <v>1187</v>
          </cell>
          <cell r="F270">
            <v>1721</v>
          </cell>
          <cell r="G270">
            <v>2065.1999999999998</v>
          </cell>
        </row>
        <row r="271">
          <cell r="A271">
            <v>53</v>
          </cell>
          <cell r="B271">
            <v>468</v>
          </cell>
          <cell r="C271">
            <v>557</v>
          </cell>
          <cell r="D271">
            <v>819</v>
          </cell>
          <cell r="E271">
            <v>1187</v>
          </cell>
          <cell r="F271">
            <v>1721</v>
          </cell>
          <cell r="G271">
            <v>2065.1999999999998</v>
          </cell>
        </row>
        <row r="272">
          <cell r="A272">
            <v>54</v>
          </cell>
          <cell r="B272">
            <v>468</v>
          </cell>
          <cell r="C272">
            <v>557</v>
          </cell>
          <cell r="D272">
            <v>819</v>
          </cell>
          <cell r="E272">
            <v>1187</v>
          </cell>
          <cell r="F272">
            <v>1721</v>
          </cell>
          <cell r="G272">
            <v>2065.1999999999998</v>
          </cell>
        </row>
        <row r="273">
          <cell r="A273">
            <v>55</v>
          </cell>
          <cell r="B273">
            <v>468</v>
          </cell>
          <cell r="C273">
            <v>557</v>
          </cell>
          <cell r="D273">
            <v>819</v>
          </cell>
          <cell r="E273">
            <v>1187</v>
          </cell>
          <cell r="F273">
            <v>1721</v>
          </cell>
          <cell r="G273">
            <v>2065.1999999999998</v>
          </cell>
        </row>
        <row r="274">
          <cell r="A274">
            <v>56</v>
          </cell>
          <cell r="B274">
            <v>460</v>
          </cell>
          <cell r="C274">
            <v>547</v>
          </cell>
          <cell r="D274">
            <v>805</v>
          </cell>
          <cell r="E274">
            <v>1167</v>
          </cell>
          <cell r="F274">
            <v>1692</v>
          </cell>
          <cell r="G274">
            <v>2030.3999999999999</v>
          </cell>
        </row>
        <row r="275">
          <cell r="A275">
            <v>57</v>
          </cell>
          <cell r="B275">
            <v>460</v>
          </cell>
          <cell r="C275">
            <v>547</v>
          </cell>
          <cell r="D275">
            <v>805</v>
          </cell>
          <cell r="E275">
            <v>1167</v>
          </cell>
          <cell r="F275">
            <v>1692</v>
          </cell>
          <cell r="G275">
            <v>2030.3999999999999</v>
          </cell>
        </row>
        <row r="276">
          <cell r="A276">
            <v>58</v>
          </cell>
          <cell r="B276">
            <v>460</v>
          </cell>
          <cell r="C276">
            <v>547</v>
          </cell>
          <cell r="D276">
            <v>805</v>
          </cell>
          <cell r="E276">
            <v>1167</v>
          </cell>
          <cell r="F276">
            <v>1692</v>
          </cell>
          <cell r="G276">
            <v>2030.3999999999999</v>
          </cell>
        </row>
        <row r="277">
          <cell r="A277">
            <v>59</v>
          </cell>
          <cell r="B277">
            <v>460</v>
          </cell>
          <cell r="C277">
            <v>547</v>
          </cell>
          <cell r="D277">
            <v>805</v>
          </cell>
          <cell r="E277">
            <v>1167</v>
          </cell>
          <cell r="F277">
            <v>1692</v>
          </cell>
          <cell r="G277">
            <v>2030.3999999999999</v>
          </cell>
        </row>
        <row r="278">
          <cell r="A278">
            <v>60</v>
          </cell>
          <cell r="B278">
            <v>460</v>
          </cell>
          <cell r="C278">
            <v>547</v>
          </cell>
          <cell r="D278">
            <v>805</v>
          </cell>
          <cell r="E278">
            <v>1167</v>
          </cell>
          <cell r="F278">
            <v>1692</v>
          </cell>
          <cell r="G278">
            <v>2030.3999999999999</v>
          </cell>
        </row>
        <row r="279">
          <cell r="A279">
            <v>61</v>
          </cell>
          <cell r="B279">
            <v>453</v>
          </cell>
          <cell r="C279">
            <v>539</v>
          </cell>
          <cell r="D279">
            <v>792</v>
          </cell>
          <cell r="E279">
            <v>1149</v>
          </cell>
          <cell r="F279">
            <v>1666</v>
          </cell>
          <cell r="G279">
            <v>1999.1999999999998</v>
          </cell>
        </row>
        <row r="280">
          <cell r="A280">
            <v>62</v>
          </cell>
          <cell r="B280">
            <v>453</v>
          </cell>
          <cell r="C280">
            <v>539</v>
          </cell>
          <cell r="D280">
            <v>792</v>
          </cell>
          <cell r="E280">
            <v>1149</v>
          </cell>
          <cell r="F280">
            <v>1666</v>
          </cell>
          <cell r="G280">
            <v>1999.1999999999998</v>
          </cell>
        </row>
        <row r="281">
          <cell r="A281">
            <v>63</v>
          </cell>
          <cell r="B281">
            <v>453</v>
          </cell>
          <cell r="C281">
            <v>539</v>
          </cell>
          <cell r="D281">
            <v>792</v>
          </cell>
          <cell r="E281">
            <v>1149</v>
          </cell>
          <cell r="F281">
            <v>1666</v>
          </cell>
          <cell r="G281">
            <v>1999.1999999999998</v>
          </cell>
        </row>
        <row r="282">
          <cell r="A282">
            <v>64</v>
          </cell>
          <cell r="B282">
            <v>453</v>
          </cell>
          <cell r="C282">
            <v>539</v>
          </cell>
          <cell r="D282">
            <v>792</v>
          </cell>
          <cell r="E282">
            <v>1149</v>
          </cell>
          <cell r="F282">
            <v>1666</v>
          </cell>
          <cell r="G282">
            <v>1999.1999999999998</v>
          </cell>
        </row>
        <row r="283">
          <cell r="A283">
            <v>65</v>
          </cell>
          <cell r="B283">
            <v>453</v>
          </cell>
          <cell r="C283">
            <v>539</v>
          </cell>
          <cell r="D283">
            <v>792</v>
          </cell>
          <cell r="E283">
            <v>1149</v>
          </cell>
          <cell r="F283">
            <v>1666</v>
          </cell>
          <cell r="G283">
            <v>1999.1999999999998</v>
          </cell>
        </row>
        <row r="284">
          <cell r="A284">
            <v>66</v>
          </cell>
          <cell r="B284">
            <v>453</v>
          </cell>
          <cell r="C284">
            <v>539</v>
          </cell>
          <cell r="D284">
            <v>792</v>
          </cell>
          <cell r="E284">
            <v>1149</v>
          </cell>
          <cell r="F284">
            <v>1666</v>
          </cell>
          <cell r="G284">
            <v>1999.1999999999998</v>
          </cell>
        </row>
        <row r="285">
          <cell r="A285">
            <v>67</v>
          </cell>
          <cell r="B285">
            <v>453</v>
          </cell>
          <cell r="C285">
            <v>539</v>
          </cell>
          <cell r="D285">
            <v>792</v>
          </cell>
          <cell r="E285">
            <v>1149</v>
          </cell>
          <cell r="F285">
            <v>1666</v>
          </cell>
          <cell r="G285">
            <v>1999.1999999999998</v>
          </cell>
        </row>
        <row r="286">
          <cell r="A286">
            <v>68</v>
          </cell>
          <cell r="B286">
            <v>453</v>
          </cell>
          <cell r="C286">
            <v>539</v>
          </cell>
          <cell r="D286">
            <v>792</v>
          </cell>
          <cell r="E286">
            <v>1149</v>
          </cell>
          <cell r="F286">
            <v>1666</v>
          </cell>
          <cell r="G286">
            <v>1999.1999999999998</v>
          </cell>
        </row>
        <row r="287">
          <cell r="A287">
            <v>69</v>
          </cell>
          <cell r="B287">
            <v>453</v>
          </cell>
          <cell r="C287">
            <v>539</v>
          </cell>
          <cell r="D287">
            <v>792</v>
          </cell>
          <cell r="E287">
            <v>1149</v>
          </cell>
          <cell r="F287">
            <v>1666</v>
          </cell>
          <cell r="G287">
            <v>1999.1999999999998</v>
          </cell>
        </row>
        <row r="288">
          <cell r="A288">
            <v>70</v>
          </cell>
          <cell r="B288">
            <v>453</v>
          </cell>
          <cell r="C288">
            <v>539</v>
          </cell>
          <cell r="D288">
            <v>792</v>
          </cell>
          <cell r="E288">
            <v>1149</v>
          </cell>
          <cell r="F288">
            <v>1666</v>
          </cell>
          <cell r="G288">
            <v>1999.1999999999998</v>
          </cell>
        </row>
        <row r="289">
          <cell r="A289">
            <v>71</v>
          </cell>
          <cell r="B289">
            <v>447</v>
          </cell>
          <cell r="C289">
            <v>532</v>
          </cell>
          <cell r="D289">
            <v>782</v>
          </cell>
          <cell r="E289">
            <v>1134</v>
          </cell>
          <cell r="F289">
            <v>1644</v>
          </cell>
          <cell r="G289">
            <v>1972.8</v>
          </cell>
        </row>
        <row r="290">
          <cell r="A290">
            <v>72</v>
          </cell>
          <cell r="B290">
            <v>447</v>
          </cell>
          <cell r="C290">
            <v>532</v>
          </cell>
          <cell r="D290">
            <v>782</v>
          </cell>
          <cell r="E290">
            <v>1134</v>
          </cell>
          <cell r="F290">
            <v>1644</v>
          </cell>
          <cell r="G290">
            <v>1972.8</v>
          </cell>
        </row>
        <row r="291">
          <cell r="A291">
            <v>73</v>
          </cell>
          <cell r="B291">
            <v>447</v>
          </cell>
          <cell r="C291">
            <v>532</v>
          </cell>
          <cell r="D291">
            <v>782</v>
          </cell>
          <cell r="E291">
            <v>1134</v>
          </cell>
          <cell r="F291">
            <v>1644</v>
          </cell>
          <cell r="G291">
            <v>1972.8</v>
          </cell>
        </row>
        <row r="292">
          <cell r="A292">
            <v>74</v>
          </cell>
          <cell r="B292">
            <v>447</v>
          </cell>
          <cell r="C292">
            <v>532</v>
          </cell>
          <cell r="D292">
            <v>782</v>
          </cell>
          <cell r="E292">
            <v>1134</v>
          </cell>
          <cell r="F292">
            <v>1644</v>
          </cell>
          <cell r="G292">
            <v>1972.8</v>
          </cell>
        </row>
        <row r="293">
          <cell r="A293">
            <v>75</v>
          </cell>
          <cell r="B293">
            <v>447</v>
          </cell>
          <cell r="C293">
            <v>532</v>
          </cell>
          <cell r="D293">
            <v>782</v>
          </cell>
          <cell r="E293">
            <v>1134</v>
          </cell>
          <cell r="F293">
            <v>1644</v>
          </cell>
          <cell r="G293">
            <v>1972.8</v>
          </cell>
        </row>
        <row r="294">
          <cell r="A294">
            <v>76</v>
          </cell>
          <cell r="B294">
            <v>447</v>
          </cell>
          <cell r="C294">
            <v>532</v>
          </cell>
          <cell r="D294">
            <v>782</v>
          </cell>
          <cell r="E294">
            <v>1134</v>
          </cell>
          <cell r="F294">
            <v>1644</v>
          </cell>
          <cell r="G294">
            <v>1972.8</v>
          </cell>
        </row>
        <row r="295">
          <cell r="A295">
            <v>77</v>
          </cell>
          <cell r="B295">
            <v>447</v>
          </cell>
          <cell r="C295">
            <v>532</v>
          </cell>
          <cell r="D295">
            <v>782</v>
          </cell>
          <cell r="E295">
            <v>1134</v>
          </cell>
          <cell r="F295">
            <v>1644</v>
          </cell>
          <cell r="G295">
            <v>1972.8</v>
          </cell>
        </row>
        <row r="296">
          <cell r="A296">
            <v>78</v>
          </cell>
          <cell r="B296">
            <v>447</v>
          </cell>
          <cell r="C296">
            <v>532</v>
          </cell>
          <cell r="D296">
            <v>782</v>
          </cell>
          <cell r="E296">
            <v>1134</v>
          </cell>
          <cell r="F296">
            <v>1644</v>
          </cell>
          <cell r="G296">
            <v>1972.8</v>
          </cell>
        </row>
        <row r="297">
          <cell r="A297">
            <v>79</v>
          </cell>
          <cell r="B297">
            <v>447</v>
          </cell>
          <cell r="C297">
            <v>532</v>
          </cell>
          <cell r="D297">
            <v>782</v>
          </cell>
          <cell r="E297">
            <v>1134</v>
          </cell>
          <cell r="F297">
            <v>1644</v>
          </cell>
          <cell r="G297">
            <v>1972.8</v>
          </cell>
        </row>
        <row r="298">
          <cell r="A298">
            <v>80</v>
          </cell>
          <cell r="B298">
            <v>447</v>
          </cell>
          <cell r="C298">
            <v>532</v>
          </cell>
          <cell r="D298">
            <v>782</v>
          </cell>
          <cell r="E298">
            <v>1134</v>
          </cell>
          <cell r="F298">
            <v>1644</v>
          </cell>
          <cell r="G298">
            <v>1972.8</v>
          </cell>
        </row>
        <row r="299">
          <cell r="A299">
            <v>81</v>
          </cell>
          <cell r="B299">
            <v>442</v>
          </cell>
          <cell r="C299">
            <v>526</v>
          </cell>
          <cell r="D299">
            <v>773</v>
          </cell>
          <cell r="E299">
            <v>1121</v>
          </cell>
          <cell r="F299">
            <v>1626</v>
          </cell>
          <cell r="G299">
            <v>1951.1999999999998</v>
          </cell>
        </row>
        <row r="300">
          <cell r="A300">
            <v>82</v>
          </cell>
          <cell r="B300">
            <v>442</v>
          </cell>
          <cell r="C300">
            <v>526</v>
          </cell>
          <cell r="D300">
            <v>773</v>
          </cell>
          <cell r="E300">
            <v>1121</v>
          </cell>
          <cell r="F300">
            <v>1626</v>
          </cell>
          <cell r="G300">
            <v>1951.1999999999998</v>
          </cell>
        </row>
        <row r="301">
          <cell r="A301">
            <v>83</v>
          </cell>
          <cell r="B301">
            <v>442</v>
          </cell>
          <cell r="C301">
            <v>526</v>
          </cell>
          <cell r="D301">
            <v>773</v>
          </cell>
          <cell r="E301">
            <v>1121</v>
          </cell>
          <cell r="F301">
            <v>1626</v>
          </cell>
          <cell r="G301">
            <v>1951.1999999999998</v>
          </cell>
        </row>
        <row r="302">
          <cell r="A302">
            <v>84</v>
          </cell>
          <cell r="B302">
            <v>442</v>
          </cell>
          <cell r="C302">
            <v>526</v>
          </cell>
          <cell r="D302">
            <v>773</v>
          </cell>
          <cell r="E302">
            <v>1121</v>
          </cell>
          <cell r="F302">
            <v>1626</v>
          </cell>
          <cell r="G302">
            <v>1951.1999999999998</v>
          </cell>
        </row>
        <row r="303">
          <cell r="A303">
            <v>85</v>
          </cell>
          <cell r="B303">
            <v>442</v>
          </cell>
          <cell r="C303">
            <v>526</v>
          </cell>
          <cell r="D303">
            <v>773</v>
          </cell>
          <cell r="E303">
            <v>1121</v>
          </cell>
          <cell r="F303">
            <v>1626</v>
          </cell>
          <cell r="G303">
            <v>1951.1999999999998</v>
          </cell>
        </row>
        <row r="304">
          <cell r="A304">
            <v>86</v>
          </cell>
          <cell r="B304">
            <v>442</v>
          </cell>
          <cell r="C304">
            <v>526</v>
          </cell>
          <cell r="D304">
            <v>773</v>
          </cell>
          <cell r="E304">
            <v>1121</v>
          </cell>
          <cell r="F304">
            <v>1626</v>
          </cell>
          <cell r="G304">
            <v>1951.1999999999998</v>
          </cell>
        </row>
        <row r="305">
          <cell r="A305">
            <v>87</v>
          </cell>
          <cell r="B305">
            <v>442</v>
          </cell>
          <cell r="C305">
            <v>526</v>
          </cell>
          <cell r="D305">
            <v>773</v>
          </cell>
          <cell r="E305">
            <v>1121</v>
          </cell>
          <cell r="F305">
            <v>1626</v>
          </cell>
          <cell r="G305">
            <v>1951.1999999999998</v>
          </cell>
        </row>
        <row r="306">
          <cell r="A306">
            <v>88</v>
          </cell>
          <cell r="B306">
            <v>442</v>
          </cell>
          <cell r="C306">
            <v>526</v>
          </cell>
          <cell r="D306">
            <v>773</v>
          </cell>
          <cell r="E306">
            <v>1121</v>
          </cell>
          <cell r="F306">
            <v>1626</v>
          </cell>
          <cell r="G306">
            <v>1951.1999999999998</v>
          </cell>
        </row>
        <row r="307">
          <cell r="A307">
            <v>89</v>
          </cell>
          <cell r="B307">
            <v>442</v>
          </cell>
          <cell r="C307">
            <v>526</v>
          </cell>
          <cell r="D307">
            <v>773</v>
          </cell>
          <cell r="E307">
            <v>1121</v>
          </cell>
          <cell r="F307">
            <v>1626</v>
          </cell>
          <cell r="G307">
            <v>1951.1999999999998</v>
          </cell>
        </row>
        <row r="308">
          <cell r="A308">
            <v>90</v>
          </cell>
          <cell r="B308">
            <v>442</v>
          </cell>
          <cell r="C308">
            <v>526</v>
          </cell>
          <cell r="D308">
            <v>773</v>
          </cell>
          <cell r="E308">
            <v>1121</v>
          </cell>
          <cell r="F308">
            <v>1626</v>
          </cell>
          <cell r="G308">
            <v>1951.1999999999998</v>
          </cell>
        </row>
        <row r="309">
          <cell r="A309">
            <v>91</v>
          </cell>
          <cell r="B309">
            <v>438</v>
          </cell>
          <cell r="C309">
            <v>521</v>
          </cell>
          <cell r="D309">
            <v>766</v>
          </cell>
          <cell r="E309">
            <v>1111</v>
          </cell>
          <cell r="F309">
            <v>1611</v>
          </cell>
          <cell r="G309">
            <v>1933.1999999999998</v>
          </cell>
        </row>
        <row r="310">
          <cell r="A310">
            <v>92</v>
          </cell>
          <cell r="B310">
            <v>438</v>
          </cell>
          <cell r="C310">
            <v>521</v>
          </cell>
          <cell r="D310">
            <v>766</v>
          </cell>
          <cell r="E310">
            <v>1111</v>
          </cell>
          <cell r="F310">
            <v>1611</v>
          </cell>
          <cell r="G310">
            <v>1933.1999999999998</v>
          </cell>
        </row>
        <row r="311">
          <cell r="A311">
            <v>93</v>
          </cell>
          <cell r="B311">
            <v>438</v>
          </cell>
          <cell r="C311">
            <v>521</v>
          </cell>
          <cell r="D311">
            <v>766</v>
          </cell>
          <cell r="E311">
            <v>1111</v>
          </cell>
          <cell r="F311">
            <v>1611</v>
          </cell>
          <cell r="G311">
            <v>1933.1999999999998</v>
          </cell>
        </row>
        <row r="312">
          <cell r="A312">
            <v>94</v>
          </cell>
          <cell r="B312">
            <v>438</v>
          </cell>
          <cell r="C312">
            <v>521</v>
          </cell>
          <cell r="D312">
            <v>766</v>
          </cell>
          <cell r="E312">
            <v>1111</v>
          </cell>
          <cell r="F312">
            <v>1611</v>
          </cell>
          <cell r="G312">
            <v>1933.1999999999998</v>
          </cell>
        </row>
        <row r="313">
          <cell r="A313">
            <v>95</v>
          </cell>
          <cell r="B313">
            <v>438</v>
          </cell>
          <cell r="C313">
            <v>521</v>
          </cell>
          <cell r="D313">
            <v>766</v>
          </cell>
          <cell r="E313">
            <v>1111</v>
          </cell>
          <cell r="F313">
            <v>1611</v>
          </cell>
          <cell r="G313">
            <v>1933.1999999999998</v>
          </cell>
        </row>
        <row r="314">
          <cell r="A314">
            <v>96</v>
          </cell>
          <cell r="B314">
            <v>438</v>
          </cell>
          <cell r="C314">
            <v>521</v>
          </cell>
          <cell r="D314">
            <v>766</v>
          </cell>
          <cell r="E314">
            <v>1111</v>
          </cell>
          <cell r="F314">
            <v>1611</v>
          </cell>
          <cell r="G314">
            <v>1933.1999999999998</v>
          </cell>
        </row>
        <row r="315">
          <cell r="A315">
            <v>97</v>
          </cell>
          <cell r="B315">
            <v>438</v>
          </cell>
          <cell r="C315">
            <v>521</v>
          </cell>
          <cell r="D315">
            <v>766</v>
          </cell>
          <cell r="E315">
            <v>1111</v>
          </cell>
          <cell r="F315">
            <v>1611</v>
          </cell>
          <cell r="G315">
            <v>1933.1999999999998</v>
          </cell>
        </row>
        <row r="316">
          <cell r="A316">
            <v>98</v>
          </cell>
          <cell r="B316">
            <v>438</v>
          </cell>
          <cell r="C316">
            <v>521</v>
          </cell>
          <cell r="D316">
            <v>766</v>
          </cell>
          <cell r="E316">
            <v>1111</v>
          </cell>
          <cell r="F316">
            <v>1611</v>
          </cell>
          <cell r="G316">
            <v>1933.1999999999998</v>
          </cell>
        </row>
        <row r="317">
          <cell r="A317">
            <v>99</v>
          </cell>
          <cell r="B317">
            <v>438</v>
          </cell>
          <cell r="C317">
            <v>521</v>
          </cell>
          <cell r="D317">
            <v>766</v>
          </cell>
          <cell r="E317">
            <v>1111</v>
          </cell>
          <cell r="F317">
            <v>1611</v>
          </cell>
          <cell r="G317">
            <v>1933.1999999999998</v>
          </cell>
        </row>
        <row r="318">
          <cell r="A318">
            <v>100</v>
          </cell>
          <cell r="B318">
            <v>438</v>
          </cell>
          <cell r="C318">
            <v>521</v>
          </cell>
          <cell r="D318">
            <v>766</v>
          </cell>
          <cell r="E318">
            <v>1111</v>
          </cell>
          <cell r="F318">
            <v>1611</v>
          </cell>
          <cell r="G318">
            <v>1933.1999999999998</v>
          </cell>
        </row>
        <row r="319">
          <cell r="A319">
            <v>101</v>
          </cell>
          <cell r="B319">
            <v>435</v>
          </cell>
          <cell r="C319">
            <v>518</v>
          </cell>
          <cell r="D319">
            <v>761</v>
          </cell>
          <cell r="E319">
            <v>1103</v>
          </cell>
          <cell r="F319">
            <v>1600</v>
          </cell>
          <cell r="G319">
            <v>1920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refreshError="1"/>
      <sheetData sheetId="250"/>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refreshError="1"/>
      <sheetData sheetId="333" refreshError="1"/>
      <sheetData sheetId="334" refreshError="1"/>
      <sheetData sheetId="335"/>
      <sheetData sheetId="336"/>
      <sheetData sheetId="337" refreshError="1"/>
      <sheetData sheetId="338" refreshError="1"/>
      <sheetData sheetId="339" refreshError="1"/>
      <sheetData sheetId="340" refreshError="1"/>
      <sheetData sheetId="341" refreshError="1"/>
      <sheetData sheetId="342" refreshError="1"/>
      <sheetData sheetId="343"/>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refreshError="1"/>
      <sheetData sheetId="453"/>
      <sheetData sheetId="454"/>
      <sheetData sheetId="455"/>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refreshError="1"/>
      <sheetData sheetId="480"/>
      <sheetData sheetId="481" refreshError="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refreshError="1"/>
      <sheetData sheetId="492"/>
      <sheetData sheetId="493"/>
      <sheetData sheetId="494" refreshError="1"/>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refreshError="1"/>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refreshError="1"/>
      <sheetData sheetId="562"/>
      <sheetData sheetId="563"/>
      <sheetData sheetId="564"/>
      <sheetData sheetId="565"/>
      <sheetData sheetId="566"/>
      <sheetData sheetId="567"/>
      <sheetData sheetId="568"/>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sheetData sheetId="579"/>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sheetData sheetId="589"/>
      <sheetData sheetId="590" refreshError="1"/>
      <sheetData sheetId="59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sheetData sheetId="606" refreshError="1"/>
      <sheetData sheetId="607"/>
      <sheetData sheetId="608" refreshError="1"/>
      <sheetData sheetId="609" refreshError="1"/>
      <sheetData sheetId="610" refreshError="1"/>
      <sheetData sheetId="611" refreshError="1"/>
      <sheetData sheetId="612" refreshError="1"/>
      <sheetData sheetId="613" refreshError="1"/>
      <sheetData sheetId="614"/>
      <sheetData sheetId="615"/>
      <sheetData sheetId="616" refreshError="1"/>
      <sheetData sheetId="617" refreshError="1"/>
      <sheetData sheetId="618"/>
      <sheetData sheetId="619" refreshError="1"/>
      <sheetData sheetId="620"/>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OC"/>
      <sheetName val="CU36"/>
      <sheetName val="DG57"/>
      <sheetName val="dm56"/>
      <sheetName val="CU89"/>
    </sheetNames>
    <sheetDataSet>
      <sheetData sheetId="0" refreshError="1">
        <row r="3">
          <cell r="A3">
            <v>2</v>
          </cell>
          <cell r="B3">
            <v>1999</v>
          </cell>
          <cell r="C3">
            <v>2047</v>
          </cell>
          <cell r="D3">
            <v>2420</v>
          </cell>
          <cell r="E3">
            <v>2650</v>
          </cell>
          <cell r="F3">
            <v>2969</v>
          </cell>
          <cell r="G3">
            <v>3562.7999999999997</v>
          </cell>
        </row>
        <row r="4">
          <cell r="A4">
            <v>3</v>
          </cell>
          <cell r="B4">
            <v>1425</v>
          </cell>
          <cell r="C4">
            <v>1513</v>
          </cell>
          <cell r="D4">
            <v>1675</v>
          </cell>
          <cell r="E4">
            <v>2024</v>
          </cell>
          <cell r="F4">
            <v>2570</v>
          </cell>
          <cell r="G4">
            <v>3084</v>
          </cell>
        </row>
        <row r="5">
          <cell r="A5">
            <v>4</v>
          </cell>
          <cell r="B5">
            <v>1193</v>
          </cell>
          <cell r="C5">
            <v>1247</v>
          </cell>
          <cell r="D5">
            <v>1509</v>
          </cell>
          <cell r="E5">
            <v>1707</v>
          </cell>
          <cell r="F5">
            <v>1974</v>
          </cell>
          <cell r="G5">
            <v>2368.7999999999997</v>
          </cell>
        </row>
        <row r="6">
          <cell r="A6">
            <v>5</v>
          </cell>
          <cell r="B6">
            <v>1020</v>
          </cell>
          <cell r="C6">
            <v>1086</v>
          </cell>
          <cell r="D6">
            <v>1330</v>
          </cell>
          <cell r="E6">
            <v>1518</v>
          </cell>
          <cell r="F6">
            <v>1771</v>
          </cell>
          <cell r="G6">
            <v>2125.1999999999998</v>
          </cell>
        </row>
        <row r="7">
          <cell r="A7">
            <v>6</v>
          </cell>
          <cell r="B7">
            <v>929</v>
          </cell>
          <cell r="C7">
            <v>985</v>
          </cell>
          <cell r="D7">
            <v>1205</v>
          </cell>
          <cell r="E7">
            <v>1389</v>
          </cell>
          <cell r="F7">
            <v>1642</v>
          </cell>
          <cell r="G7">
            <v>1970.3999999999999</v>
          </cell>
        </row>
        <row r="8">
          <cell r="A8">
            <v>7</v>
          </cell>
          <cell r="B8">
            <v>856</v>
          </cell>
          <cell r="C8">
            <v>907</v>
          </cell>
          <cell r="D8">
            <v>1125</v>
          </cell>
          <cell r="E8">
            <v>1298</v>
          </cell>
          <cell r="F8">
            <v>1551</v>
          </cell>
          <cell r="G8">
            <v>1861.1999999999998</v>
          </cell>
        </row>
        <row r="9">
          <cell r="A9">
            <v>8</v>
          </cell>
          <cell r="B9">
            <v>800</v>
          </cell>
          <cell r="C9">
            <v>851</v>
          </cell>
          <cell r="D9">
            <v>1058</v>
          </cell>
          <cell r="E9">
            <v>1233</v>
          </cell>
          <cell r="F9">
            <v>1477</v>
          </cell>
          <cell r="G9">
            <v>1772.3999999999999</v>
          </cell>
        </row>
        <row r="10">
          <cell r="A10">
            <v>9</v>
          </cell>
          <cell r="B10">
            <v>754</v>
          </cell>
          <cell r="C10">
            <v>824</v>
          </cell>
          <cell r="D10">
            <v>1008</v>
          </cell>
          <cell r="E10">
            <v>1178</v>
          </cell>
          <cell r="F10">
            <v>1422</v>
          </cell>
          <cell r="G10">
            <v>1706.3999999999999</v>
          </cell>
        </row>
        <row r="11">
          <cell r="A11">
            <v>10</v>
          </cell>
          <cell r="B11">
            <v>736</v>
          </cell>
          <cell r="C11">
            <v>768</v>
          </cell>
          <cell r="D11">
            <v>962</v>
          </cell>
          <cell r="E11">
            <v>1137</v>
          </cell>
          <cell r="F11">
            <v>1380</v>
          </cell>
          <cell r="G11">
            <v>1656</v>
          </cell>
        </row>
        <row r="12">
          <cell r="A12">
            <v>11</v>
          </cell>
          <cell r="B12">
            <v>669</v>
          </cell>
          <cell r="C12">
            <v>696</v>
          </cell>
          <cell r="D12">
            <v>878</v>
          </cell>
          <cell r="E12">
            <v>1038</v>
          </cell>
          <cell r="F12">
            <v>1262</v>
          </cell>
          <cell r="G12">
            <v>1514.3999999999999</v>
          </cell>
        </row>
        <row r="13">
          <cell r="A13">
            <v>12</v>
          </cell>
          <cell r="B13">
            <v>617</v>
          </cell>
          <cell r="C13">
            <v>668</v>
          </cell>
          <cell r="D13">
            <v>838</v>
          </cell>
          <cell r="E13">
            <v>1002</v>
          </cell>
          <cell r="F13">
            <v>1217</v>
          </cell>
          <cell r="G13">
            <v>1460.3999999999999</v>
          </cell>
        </row>
        <row r="14">
          <cell r="A14">
            <v>13</v>
          </cell>
          <cell r="B14">
            <v>600</v>
          </cell>
          <cell r="C14">
            <v>647</v>
          </cell>
          <cell r="D14">
            <v>818</v>
          </cell>
          <cell r="E14">
            <v>976</v>
          </cell>
          <cell r="F14">
            <v>1199</v>
          </cell>
          <cell r="G14">
            <v>1438.8</v>
          </cell>
        </row>
        <row r="15">
          <cell r="A15">
            <v>14</v>
          </cell>
          <cell r="B15">
            <v>576</v>
          </cell>
          <cell r="C15">
            <v>629</v>
          </cell>
          <cell r="D15">
            <v>796</v>
          </cell>
          <cell r="E15">
            <v>954</v>
          </cell>
          <cell r="F15">
            <v>1175</v>
          </cell>
          <cell r="G15">
            <v>1410</v>
          </cell>
        </row>
        <row r="16">
          <cell r="A16">
            <v>15</v>
          </cell>
          <cell r="B16">
            <v>567</v>
          </cell>
          <cell r="C16">
            <v>618</v>
          </cell>
          <cell r="D16">
            <v>784</v>
          </cell>
          <cell r="E16">
            <v>937</v>
          </cell>
          <cell r="F16">
            <v>1154</v>
          </cell>
          <cell r="G16">
            <v>1384.8</v>
          </cell>
        </row>
        <row r="17">
          <cell r="A17">
            <v>16</v>
          </cell>
          <cell r="B17">
            <v>552</v>
          </cell>
          <cell r="C17">
            <v>599</v>
          </cell>
          <cell r="D17">
            <v>768</v>
          </cell>
          <cell r="E17">
            <v>917</v>
          </cell>
          <cell r="F17">
            <v>1138</v>
          </cell>
          <cell r="G17">
            <v>1365.6</v>
          </cell>
        </row>
        <row r="18">
          <cell r="A18">
            <v>17</v>
          </cell>
          <cell r="B18">
            <v>539</v>
          </cell>
          <cell r="C18">
            <v>590</v>
          </cell>
          <cell r="D18">
            <v>751</v>
          </cell>
          <cell r="E18">
            <v>904</v>
          </cell>
          <cell r="F18">
            <v>1124</v>
          </cell>
          <cell r="G18">
            <v>1348.8</v>
          </cell>
        </row>
        <row r="19">
          <cell r="A19">
            <v>18</v>
          </cell>
          <cell r="B19">
            <v>525</v>
          </cell>
          <cell r="C19">
            <v>571</v>
          </cell>
          <cell r="D19">
            <v>729</v>
          </cell>
          <cell r="E19">
            <v>879</v>
          </cell>
          <cell r="F19">
            <v>1087</v>
          </cell>
          <cell r="G19">
            <v>1304.3999999999999</v>
          </cell>
        </row>
        <row r="20">
          <cell r="A20">
            <v>19</v>
          </cell>
          <cell r="B20">
            <v>512</v>
          </cell>
          <cell r="C20">
            <v>562</v>
          </cell>
          <cell r="D20">
            <v>716</v>
          </cell>
          <cell r="E20">
            <v>866</v>
          </cell>
          <cell r="F20">
            <v>1080</v>
          </cell>
          <cell r="G20">
            <v>1296</v>
          </cell>
        </row>
        <row r="21">
          <cell r="A21">
            <v>20</v>
          </cell>
          <cell r="B21">
            <v>504</v>
          </cell>
          <cell r="C21">
            <v>553</v>
          </cell>
          <cell r="D21">
            <v>712</v>
          </cell>
          <cell r="E21">
            <v>857</v>
          </cell>
          <cell r="F21">
            <v>1067</v>
          </cell>
          <cell r="G21">
            <v>1280.3999999999999</v>
          </cell>
        </row>
        <row r="22">
          <cell r="A22">
            <v>21</v>
          </cell>
          <cell r="B22">
            <v>492</v>
          </cell>
          <cell r="C22">
            <v>537</v>
          </cell>
          <cell r="D22">
            <v>692</v>
          </cell>
          <cell r="E22">
            <v>836</v>
          </cell>
          <cell r="F22">
            <v>1045</v>
          </cell>
          <cell r="G22">
            <v>1254</v>
          </cell>
        </row>
        <row r="23">
          <cell r="A23">
            <v>22</v>
          </cell>
          <cell r="B23">
            <v>476</v>
          </cell>
          <cell r="C23">
            <v>525</v>
          </cell>
          <cell r="D23">
            <v>674</v>
          </cell>
          <cell r="E23">
            <v>815</v>
          </cell>
          <cell r="F23">
            <v>1021</v>
          </cell>
          <cell r="G23">
            <v>1225.2</v>
          </cell>
        </row>
        <row r="24">
          <cell r="A24">
            <v>23</v>
          </cell>
          <cell r="B24">
            <v>467</v>
          </cell>
          <cell r="C24">
            <v>512</v>
          </cell>
          <cell r="D24">
            <v>659</v>
          </cell>
          <cell r="E24">
            <v>798</v>
          </cell>
          <cell r="F24">
            <v>996</v>
          </cell>
          <cell r="G24">
            <v>1195.2</v>
          </cell>
        </row>
        <row r="25">
          <cell r="A25">
            <v>24</v>
          </cell>
          <cell r="B25">
            <v>449</v>
          </cell>
          <cell r="C25">
            <v>491</v>
          </cell>
          <cell r="D25">
            <v>634</v>
          </cell>
          <cell r="E25">
            <v>771</v>
          </cell>
          <cell r="F25">
            <v>968</v>
          </cell>
          <cell r="G25">
            <v>1161.5999999999999</v>
          </cell>
        </row>
        <row r="26">
          <cell r="A26">
            <v>25</v>
          </cell>
          <cell r="B26">
            <v>441</v>
          </cell>
          <cell r="C26">
            <v>484</v>
          </cell>
          <cell r="D26">
            <v>626</v>
          </cell>
          <cell r="E26">
            <v>760</v>
          </cell>
          <cell r="F26">
            <v>950</v>
          </cell>
          <cell r="G26">
            <v>1140</v>
          </cell>
        </row>
        <row r="27">
          <cell r="A27">
            <v>26</v>
          </cell>
          <cell r="B27">
            <v>434</v>
          </cell>
          <cell r="C27">
            <v>476</v>
          </cell>
          <cell r="D27">
            <v>617</v>
          </cell>
          <cell r="E27">
            <v>750</v>
          </cell>
          <cell r="F27">
            <v>940</v>
          </cell>
          <cell r="G27">
            <v>1128</v>
          </cell>
        </row>
        <row r="28">
          <cell r="A28">
            <v>27</v>
          </cell>
          <cell r="B28">
            <v>423</v>
          </cell>
          <cell r="C28">
            <v>464</v>
          </cell>
          <cell r="D28">
            <v>603</v>
          </cell>
          <cell r="E28">
            <v>734</v>
          </cell>
          <cell r="F28">
            <v>920</v>
          </cell>
          <cell r="G28">
            <v>1104</v>
          </cell>
        </row>
        <row r="29">
          <cell r="A29">
            <v>28</v>
          </cell>
          <cell r="B29">
            <v>415</v>
          </cell>
          <cell r="C29">
            <v>456</v>
          </cell>
          <cell r="D29">
            <v>590</v>
          </cell>
          <cell r="E29">
            <v>723</v>
          </cell>
          <cell r="F29">
            <v>909</v>
          </cell>
          <cell r="G29">
            <v>1090.8</v>
          </cell>
        </row>
        <row r="30">
          <cell r="A30">
            <v>29</v>
          </cell>
          <cell r="B30">
            <v>411</v>
          </cell>
          <cell r="C30">
            <v>452</v>
          </cell>
          <cell r="D30">
            <v>586</v>
          </cell>
          <cell r="E30">
            <v>716</v>
          </cell>
          <cell r="F30">
            <v>905</v>
          </cell>
          <cell r="G30">
            <v>1086</v>
          </cell>
        </row>
        <row r="31">
          <cell r="A31">
            <v>30</v>
          </cell>
          <cell r="B31">
            <v>403</v>
          </cell>
          <cell r="C31">
            <v>447</v>
          </cell>
          <cell r="D31">
            <v>580</v>
          </cell>
          <cell r="E31">
            <v>709</v>
          </cell>
          <cell r="F31">
            <v>898</v>
          </cell>
          <cell r="G31">
            <v>1077.5999999999999</v>
          </cell>
        </row>
        <row r="32">
          <cell r="A32">
            <v>31</v>
          </cell>
          <cell r="B32">
            <v>390</v>
          </cell>
          <cell r="C32">
            <v>438</v>
          </cell>
          <cell r="D32">
            <v>567</v>
          </cell>
          <cell r="E32">
            <v>694</v>
          </cell>
          <cell r="F32">
            <v>880</v>
          </cell>
          <cell r="G32">
            <v>1056</v>
          </cell>
        </row>
        <row r="33">
          <cell r="A33">
            <v>32</v>
          </cell>
          <cell r="B33">
            <v>390</v>
          </cell>
          <cell r="C33">
            <v>438</v>
          </cell>
          <cell r="D33">
            <v>567</v>
          </cell>
          <cell r="E33">
            <v>694</v>
          </cell>
          <cell r="F33">
            <v>880</v>
          </cell>
          <cell r="G33">
            <v>1056</v>
          </cell>
        </row>
        <row r="34">
          <cell r="A34">
            <v>33</v>
          </cell>
          <cell r="B34">
            <v>390</v>
          </cell>
          <cell r="C34">
            <v>438</v>
          </cell>
          <cell r="D34">
            <v>567</v>
          </cell>
          <cell r="E34">
            <v>694</v>
          </cell>
          <cell r="F34">
            <v>880</v>
          </cell>
          <cell r="G34">
            <v>1056</v>
          </cell>
        </row>
        <row r="35">
          <cell r="A35">
            <v>34</v>
          </cell>
          <cell r="B35">
            <v>390</v>
          </cell>
          <cell r="C35">
            <v>438</v>
          </cell>
          <cell r="D35">
            <v>567</v>
          </cell>
          <cell r="E35">
            <v>694</v>
          </cell>
          <cell r="F35">
            <v>880</v>
          </cell>
          <cell r="G35">
            <v>1056</v>
          </cell>
        </row>
        <row r="36">
          <cell r="A36">
            <v>35</v>
          </cell>
          <cell r="B36">
            <v>390</v>
          </cell>
          <cell r="C36">
            <v>438</v>
          </cell>
          <cell r="D36">
            <v>567</v>
          </cell>
          <cell r="E36">
            <v>694</v>
          </cell>
          <cell r="F36">
            <v>880</v>
          </cell>
          <cell r="G36">
            <v>1056</v>
          </cell>
        </row>
        <row r="37">
          <cell r="A37">
            <v>36</v>
          </cell>
          <cell r="B37">
            <v>380</v>
          </cell>
          <cell r="C37">
            <v>427</v>
          </cell>
          <cell r="D37">
            <v>553</v>
          </cell>
          <cell r="E37">
            <v>679</v>
          </cell>
          <cell r="F37">
            <v>861</v>
          </cell>
          <cell r="G37">
            <v>1033.2</v>
          </cell>
        </row>
        <row r="38">
          <cell r="A38">
            <v>37</v>
          </cell>
          <cell r="B38">
            <v>380</v>
          </cell>
          <cell r="C38">
            <v>427</v>
          </cell>
          <cell r="D38">
            <v>553</v>
          </cell>
          <cell r="E38">
            <v>679</v>
          </cell>
          <cell r="F38">
            <v>861</v>
          </cell>
          <cell r="G38">
            <v>1033.2</v>
          </cell>
        </row>
        <row r="39">
          <cell r="A39">
            <v>38</v>
          </cell>
          <cell r="B39">
            <v>380</v>
          </cell>
          <cell r="C39">
            <v>427</v>
          </cell>
          <cell r="D39">
            <v>553</v>
          </cell>
          <cell r="E39">
            <v>679</v>
          </cell>
          <cell r="F39">
            <v>861</v>
          </cell>
          <cell r="G39">
            <v>1033.2</v>
          </cell>
        </row>
        <row r="40">
          <cell r="A40">
            <v>39</v>
          </cell>
          <cell r="B40">
            <v>380</v>
          </cell>
          <cell r="C40">
            <v>427</v>
          </cell>
          <cell r="D40">
            <v>553</v>
          </cell>
          <cell r="E40">
            <v>679</v>
          </cell>
          <cell r="F40">
            <v>861</v>
          </cell>
          <cell r="G40">
            <v>1033.2</v>
          </cell>
        </row>
        <row r="41">
          <cell r="A41">
            <v>40</v>
          </cell>
          <cell r="B41">
            <v>380</v>
          </cell>
          <cell r="C41">
            <v>427</v>
          </cell>
          <cell r="D41">
            <v>553</v>
          </cell>
          <cell r="E41">
            <v>679</v>
          </cell>
          <cell r="F41">
            <v>861</v>
          </cell>
          <cell r="G41">
            <v>1033.2</v>
          </cell>
        </row>
        <row r="42">
          <cell r="A42">
            <v>41</v>
          </cell>
          <cell r="B42">
            <v>373</v>
          </cell>
          <cell r="C42">
            <v>417</v>
          </cell>
          <cell r="D42">
            <v>543</v>
          </cell>
          <cell r="E42">
            <v>666</v>
          </cell>
          <cell r="F42">
            <v>848</v>
          </cell>
          <cell r="G42">
            <v>1017.5999999999999</v>
          </cell>
        </row>
        <row r="43">
          <cell r="A43">
            <v>42</v>
          </cell>
          <cell r="B43">
            <v>373</v>
          </cell>
          <cell r="C43">
            <v>417</v>
          </cell>
          <cell r="D43">
            <v>543</v>
          </cell>
          <cell r="E43">
            <v>666</v>
          </cell>
          <cell r="F43">
            <v>848</v>
          </cell>
          <cell r="G43">
            <v>1017.5999999999999</v>
          </cell>
        </row>
      </sheetData>
      <sheetData sheetId="1" refreshError="1"/>
      <sheetData sheetId="2" refreshError="1"/>
      <sheetData sheetId="3" refreshError="1"/>
      <sheetData sheetId="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Sheet1"/>
      <sheetName val="Sheet2"/>
      <sheetName val="Sheet3"/>
      <sheetName val="Sheet4"/>
      <sheetName val="Sheet5"/>
      <sheetName val="Dinh muc du toan"/>
      <sheetName val="Config"/>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TSCD DUNG CHUNG "/>
      <sheetName val="KHKHAUHAOTSCHUNG"/>
      <sheetName val="TSCDTOAN NHA MAY"/>
      <sheetName val="CPSXTOAN BO SP"/>
      <sheetName val="PBCPCHUNG CHO CAC DTUONG"/>
      <sheetName val="XL4Poppy"/>
      <sheetName val="VLieu"/>
      <sheetName val="CT"/>
      <sheetName val="DToan"/>
      <sheetName val="TH"/>
      <sheetName val="Tong hop"/>
      <sheetName val="Cuoc V.chuyen"/>
      <sheetName val="Sheet7"/>
      <sheetName val="Sheet8"/>
      <sheetName val="Sheet9"/>
      <sheetName val="TH An ca"/>
      <sheetName val="XN SL An ca"/>
      <sheetName val="Dang ky an ca"/>
      <sheetName val="Dang ky an ca T2"/>
      <sheetName val="XL4Test5"/>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1"/>
      <sheetName val="00000000"/>
      <sheetName val="NC"/>
      <sheetName val="M"/>
      <sheetName val="TSo"/>
      <sheetName val="PC"/>
      <sheetName val="Vua"/>
      <sheetName val="KL"/>
      <sheetName val="VC"/>
      <sheetName val="DGduong"/>
      <sheetName val="DT"/>
      <sheetName val="Thu"/>
      <sheetName val="XXXXXXXX"/>
      <sheetName val="bg+th45"/>
      <sheetName val="4-5"/>
      <sheetName val="bg+th34"/>
      <sheetName val="3-4"/>
      <sheetName val="bg+th23"/>
      <sheetName val="2-3"/>
      <sheetName val="bg+th12"/>
      <sheetName val="1-2"/>
      <sheetName val="bg+th"/>
      <sheetName val="ptvl"/>
      <sheetName val="0-1"/>
      <sheetName val="C47-456"/>
      <sheetName val="C46"/>
      <sheetName val="C47-PII"/>
      <sheetName val="DTduong"/>
      <sheetName val="Nhahat"/>
      <sheetName val="Sheet6"/>
      <sheetName val="T2"/>
      <sheetName val="T3"/>
      <sheetName val="T4"/>
      <sheetName val="T5"/>
      <sheetName val="THop"/>
      <sheetName val="THKD"/>
      <sheetName val="10000000"/>
      <sheetName val="20000000"/>
      <sheetName val="30000000"/>
      <sheetName val="40000000"/>
      <sheetName val="50000000"/>
      <sheetName val="60000000"/>
      <sheetName val="XL4Uest5"/>
      <sheetName val="tra-vat-lieu"/>
      <sheetName val="phan tich DG"/>
      <sheetName val="gia vat lieu"/>
      <sheetName val="gia xe may"/>
      <sheetName val="gia nhan cong"/>
      <sheetName val="DT-THL7"/>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Lç khoan LK1"/>
      <sheetName val="kl-hoga"/>
      <sheetName val="tra Ap"/>
      <sheetName val="so lieu bang tra"/>
      <sheetName val="tam"/>
      <sheetName val="tra h~v"/>
      <sheetName val="tinh toan"/>
      <sheetName val="kluong"/>
      <sheetName val="TH-XL"/>
      <sheetName val="S`eet12"/>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dam"/>
      <sheetName val="Mocantho"/>
      <sheetName val="MoQL91"/>
      <sheetName val="tru"/>
      <sheetName val="dg"/>
      <sheetName val="10mduongsaumo"/>
      <sheetName val="ctt"/>
      <sheetName val="thanmkhao"/>
      <sheetName val="monho"/>
      <sheetName val="ktduong"/>
      <sheetName val="vl"/>
      <sheetName val="cu"/>
      <sheetName val="KTcau2004"/>
      <sheetName val="KT2004XL#moi"/>
      <sheetName val="denbu"/>
      <sheetName val="MTO REV.2(ARMOR)"/>
      <sheetName val="Thuc thanh"/>
      <sheetName val="glv"/>
      <sheetName val="IBASE"/>
      <sheetName val="dongia (2)"/>
      <sheetName val="NewPOS"/>
      <sheetName val="Thdien"/>
      <sheetName val="DTdien"/>
      <sheetName val="Gia"/>
      <sheetName val="SILICATE"/>
      <sheetName val="klmchitiet"/>
      <sheetName val="THCT"/>
      <sheetName val="THDZ0,4"/>
      <sheetName val="TH DZ35"/>
      <sheetName val="gvt"/>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TH VL, NC, DDHT Thanhphuoc"/>
      <sheetName val="THTram"/>
      <sheetName val="Tinh Qmax (Xoko)"/>
      <sheetName val="Hinh thai"/>
      <sheetName val="Khau do Kasin"/>
      <sheetName val="Khau do cau nho"/>
      <sheetName val="Tinh Qmax"/>
      <sheetName val="H2%"/>
      <sheetName val="H~Q~V"/>
      <sheetName val="Tra K"/>
      <sheetName val="b_ tra"/>
      <sheetName val="DGXDCB_DD"/>
      <sheetName val="_x0001__x0008_䂀_x0004_"/>
      <sheetName val="Bcaonhanh"/>
      <sheetName val="Tonghop"/>
      <sheetName val="chitieth.chinh"/>
      <sheetName val="trinhEVN29.8"/>
      <sheetName val="hieuchinh30.11"/>
      <sheetName val="PBCPCHUNG CHO CAC ETUONG"/>
      <sheetName val="TT35"/>
      <sheetName val="Congty"/>
      <sheetName val="VPPN"/>
      <sheetName val="XN74"/>
      <sheetName val="XN54"/>
      <sheetName val="XN33"/>
      <sheetName val="NK96"/>
      <sheetName val="DG "/>
      <sheetName val="TNHCHINH"/>
      <sheetName val="chiet tinh"/>
      <sheetName val="111"/>
      <sheetName val="112"/>
      <sheetName val="311(1)"/>
      <sheetName val="3331"/>
      <sheetName val="511"/>
      <sheetName val="336,334"/>
      <sheetName val="Nợ111"/>
      <sheetName val="531"/>
      <sheetName val="BK thu-chi"/>
      <sheetName val="SổTSCĐ"/>
      <sheetName val="tamungKB"/>
      <sheetName val="khoanchiHC"/>
      <sheetName val="TGNH"/>
      <sheetName val="Sổ chi hoạt động"/>
      <sheetName val=" 111"/>
      <sheetName val="BKCO111"/>
      <sheetName val="BKCO112"/>
      <sheetName val="BKCO3331"/>
      <sheetName val="BKCO511"/>
      <sheetName val="CO531"/>
      <sheetName val="BKNỢ 111"/>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Chart1"/>
      <sheetName val="bgxk06"/>
      <sheetName val="THTD"/>
      <sheetName val="tt"/>
      <sheetName val="bankl"/>
      <sheetName val="bankl cau"/>
      <sheetName val="THDT"/>
      <sheetName val="ctkl"/>
      <sheetName val="ptdg"/>
      <sheetName val="luong"/>
      <sheetName val="bb"/>
      <sheetName val="tkcc"/>
      <sheetName val="BDDT"/>
      <sheetName val="Mua sach"/>
      <sheetName val="TIEN DIEN"/>
      <sheetName val="Bao hiem"/>
      <sheetName val="VPP"/>
      <sheetName val="Muc - thanh quang"/>
      <sheetName val="Quang cao"/>
      <sheetName val="Nuoc"/>
      <sheetName val="D thoai"/>
      <sheetName val="Dat com"/>
      <sheetName val="May photo"/>
      <sheetName val="COTTHEPMO"/>
      <sheetName val="t6"/>
      <sheetName val="t7"/>
      <sheetName val="t8"/>
      <sheetName val="t9"/>
      <sheetName val="t10"/>
      <sheetName val="t11"/>
      <sheetName val="t12"/>
      <sheetName val="Thang 2"/>
      <sheetName val="Tháng 3"/>
      <sheetName val="Tháng 4"/>
      <sheetName val="Tháng 5"/>
      <sheetName val="Tháng 6"/>
      <sheetName val="BC 6 nhanh"/>
      <sheetName val="uoc 2002"/>
      <sheetName val="thang 7"/>
      <sheetName val="thang 8"/>
      <sheetName val="thang 9"/>
      <sheetName val="Thang 10"/>
      <sheetName val="Thang 11"/>
      <sheetName val="S02-TTN"/>
      <sheetName val="T.pho"/>
      <sheetName val="P.Hoa"/>
      <sheetName val="T.An"/>
      <sheetName val="D.Hoa"/>
      <sheetName val="T.Hoa"/>
      <sheetName val="S.hoa"/>
      <sheetName val="S.Hinh"/>
      <sheetName val="D.Xuan"/>
      <sheetName val="S.Cau"/>
      <sheetName val="TuanAnh"/>
      <sheetName val="TrungAnh "/>
      <sheetName val="VanAnh"/>
      <sheetName val="N,T,Binh"/>
      <sheetName val="D,T,Chung"/>
      <sheetName val="N,T,Chung "/>
      <sheetName val="Chungf"/>
      <sheetName val="N,T,Dung"/>
      <sheetName val="Dung "/>
      <sheetName val="Dien-tb"/>
      <sheetName val="Duc.182"/>
      <sheetName val="D.X.Ha"/>
      <sheetName val="T,T,Hai"/>
      <sheetName val="T,D,.Hai"/>
      <sheetName val="Huong-PGD"/>
      <sheetName val="Huong-kh"/>
      <sheetName val="Hung185"/>
      <sheetName val="Hoa-TCCB"/>
      <sheetName val="Hoa-KH"/>
      <sheetName val="Huy-KH"/>
      <sheetName val="Huy-199"/>
      <sheetName val="Khanh"/>
      <sheetName val="Lan-KH"/>
      <sheetName val="Lan-KH (2)"/>
      <sheetName val="Lan-TCKT"/>
      <sheetName val="Lanh-TCKT"/>
      <sheetName val="Loi-TCKT"/>
      <sheetName val="Ngoan-187"/>
      <sheetName val="Nhuong-TCCB"/>
      <sheetName val="Ninh-188"/>
      <sheetName val="MInh"/>
      <sheetName val="Quang-KHKT"/>
      <sheetName val="San-TCCB"/>
      <sheetName val="Son-PGD"/>
      <sheetName val="Thanh-TCCB"/>
      <sheetName val="Thao -CoMa"/>
      <sheetName val="Tuyen182"/>
      <sheetName val="L.V.thinh"/>
      <sheetName val="Vu-lxe"/>
      <sheetName val="P.V.Xuan"/>
      <sheetName val="70000000"/>
      <sheetName val="80000000"/>
      <sheetName val="90000000"/>
      <sheetName val="a0000000"/>
      <sheetName val="TSCD DUNE CHUNG "/>
      <sheetName val="KHKHAUHAOTSCHUNE"/>
      <sheetName val="Dinh_x0000_mub du poan"/>
      <sheetName val="AutgClose"/>
      <sheetName val="tatlieu"/>
      <sheetName val="CHIT_x0009_ET"/>
      <sheetName val="_x0014_Hgoi2"/>
      <sheetName val="THgoi_x0013_"/>
      <sheetName val="RBI(eng)SW"/>
      <sheetName val="VLiau"/>
      <sheetName val="Dinh"/>
      <sheetName val="KP-XL"/>
      <sheetName val="RFI(eng)SW_(2)"/>
      <sheetName val="RFI(eng)Lab_"/>
      <sheetName val="RFI_-add"/>
      <sheetName val="Dinh_muc_du_toan"/>
      <sheetName val="TSCD_DUNG_CHUNG_"/>
      <sheetName val="TSCDTOAN_NHA_MAY"/>
      <sheetName val="CPSXTOAN_BO_SP"/>
      <sheetName val="PBCPCHUNG_CHO_CAC_DTUONG"/>
      <sheetName val="Tong_hop"/>
      <sheetName val="Cuoc_V_chuyen"/>
      <sheetName val="TH_An_ca"/>
      <sheetName val="XN_SL_An_ca"/>
      <sheetName val="Dang_ky_an_ca"/>
      <sheetName val="Dang_ky_an_ca_T2"/>
      <sheetName val="Tong_hop_goi_thau"/>
      <sheetName val="Ky_thu_,_Ky_tho"/>
      <sheetName val="ThCtiet_Hanh_Lang__KG,_KT,_KP"/>
      <sheetName val="TH_Hanh_Lang__KG,_KT,_KP_"/>
      <sheetName val="ThCtiet_lap_dung_cot_KG,KT,_KP"/>
      <sheetName val="TH_Ky_Anh"/>
      <sheetName val="Th_Ct_iet_KL,KH,KT,Kvan"/>
      <sheetName val="_THop__KL,KH,KT,Kvan_"/>
      <sheetName val="_THop__KL,KH,KT,Kvan__(2)"/>
      <sheetName val="Lap_dung_cot,_san_bai"/>
      <sheetName val="RFI(eng)SW_(2)1"/>
      <sheetName val="RFI(eng)Lab_1"/>
      <sheetName val="RFI_-add1"/>
      <sheetName val="Dinh_muc_du_toan1"/>
      <sheetName val="TSCD_DUNG_CHUNG_1"/>
      <sheetName val="TSCDTOAN_NHA_MAY1"/>
      <sheetName val="CPSXTOAN_BO_SP1"/>
      <sheetName val="PBCPCHUNG_CHO_CAC_DTUONG1"/>
      <sheetName val="Tong_hop1"/>
      <sheetName val="Cuoc_V_chuyen1"/>
      <sheetName val="TH_An_ca1"/>
      <sheetName val="XN_SL_An_ca1"/>
      <sheetName val="Dang_ky_an_ca1"/>
      <sheetName val="Dang_ky_an_ca_T21"/>
      <sheetName val="Tong_hop_goi_thau1"/>
      <sheetName val="Ky_thu_,_Ky_tho1"/>
      <sheetName val="ThCtiet_Hanh_Lang__KG,_KT,_KP1"/>
      <sheetName val="TH_Hanh_Lang__KG,_KT,_KP_1"/>
      <sheetName val="ThCtiet_lap_dung_cot_KG,KT,_KP1"/>
      <sheetName val="TH_Ky_Anh1"/>
      <sheetName val="Th_Ct_iet_KL,KH,KT,Kvan1"/>
      <sheetName val="_THop__KL,KH,KT,Kvan_1"/>
      <sheetName val="_THop__KL,KH,KT,Kvan__(2)1"/>
      <sheetName val="Lap_dung_cot,_san_bai1"/>
      <sheetName val="기둥"/>
      <sheetName val="저판(버림100)"/>
      <sheetName val="thuyet minh"/>
      <sheetName val="BKKLHT"/>
      <sheetName val="gia cong"/>
      <sheetName val="KHAI BAO"/>
      <sheetName val="DU TOAN"/>
      <sheetName val="THKP"/>
      <sheetName val="MR"/>
      <sheetName val="CVC"/>
      <sheetName val="BIA"/>
      <sheetName val="QT"/>
      <sheetName val="THQT"/>
      <sheetName val="BIA QT"/>
      <sheetName val="CTRUNGC"/>
      <sheetName val="Du_lieu"/>
      <sheetName val="THDK03"/>
      <sheetName val="thuchien"/>
      <sheetName val="KH chung"/>
      <sheetName val="AVuong"/>
      <sheetName val="CBDT03"/>
      <sheetName val="dauthau"/>
      <sheetName val="CBDT"/>
      <sheetName val="DK04"/>
      <sheetName val="DSKH HN"/>
      <sheetName val="NKY "/>
      <sheetName val="DS-TT"/>
      <sheetName val=" HN NHAP"/>
      <sheetName val="KHO HN"/>
      <sheetName val="CNO "/>
      <sheetName val="10_1_20"/>
      <sheetName val="10_2_20"/>
      <sheetName val="11_7_30"/>
      <sheetName val="Nhan_cong_KS"/>
      <sheetName val="01_2_20"/>
      <sheetName val="01_2_30"/>
      <sheetName val="08_6_00"/>
      <sheetName val="12_1_30"/>
      <sheetName val="12_1_70"/>
      <sheetName val="12_1_50"/>
      <sheetName val="17_1_30"/>
      <sheetName val="17_1_20"/>
      <sheetName val="07_3_10"/>
      <sheetName val="03_1_00"/>
      <sheetName val="09_3_00"/>
      <sheetName val="TH_DZ35"/>
      <sheetName val="TH_VL,_NC,_DDHT_Thanhphuoc"/>
      <sheetName val="Chiet tinh dz35"/>
      <sheetName val="TONGKE3p "/>
      <sheetName val="TDTKP"/>
      <sheetName val="CHITIET VL-NC-TT -1p"/>
      <sheetName val="TONG HOP VL-NC TT"/>
      <sheetName val="Thongso"/>
      <sheetName val="DGXDCB"/>
      <sheetName val="chitimc"/>
      <sheetName val="PLoaiNS"/>
      <sheetName val="LuongNS"/>
      <sheetName val="BLuong"/>
      <sheetName val="TN"/>
      <sheetName val="Blad1"/>
      <sheetName val="TSO_CHUNG"/>
      <sheetName val="Chiet tinh 0,4KV"/>
      <sheetName val="Khoi luong TBA"/>
      <sheetName val="Khoi luong"/>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Thu hoi"/>
      <sheetName val="KS"/>
      <sheetName val="Tu TK"/>
      <sheetName val="Tu QT"/>
      <sheetName val="Thep ma kem-DT"/>
      <sheetName val="Thep ma kem"/>
      <sheetName val="KLCT"/>
      <sheetName val="PNT-QUOT-#3"/>
      <sheetName val="COAT&amp;WRAP-QIOT-#3"/>
      <sheetName val="CHIT ET"/>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Giai trinh"/>
      <sheetName val="DGchitiet "/>
      <sheetName val="PSIII"/>
      <sheetName val="PSIV"/>
      <sheetName val="TC"/>
      <sheetName val="PTNenduong"/>
      <sheetName val="PTMatduong"/>
      <sheetName val="PTAntoan"/>
      <sheetName val="Gia vua"/>
      <sheetName val="PTGiaco"/>
      <sheetName val="PTChieusang"/>
      <sheetName val="TNuoc"/>
      <sheetName val="CI"/>
      <sheetName val="CII"/>
      <sheetName val="Ctrong"/>
      <sheetName val="CT-500"/>
      <sheetName val="ctdg"/>
      <sheetName val="Chi tiet"/>
      <sheetName val="DK-KH"/>
      <sheetName val="12KV"/>
      <sheetName val="TONG HOP VL-NC"/>
      <sheetName val="CUOC"/>
      <sheetName val="Cuoc89"/>
      <sheetName val="Dinhmub du poan"/>
      <sheetName val="SL"/>
      <sheetName val="chiettinh"/>
      <sheetName val="Tiepdia"/>
      <sheetName val="DG  286"/>
      <sheetName val="Control"/>
      <sheetName val="THVATTU"/>
      <sheetName val="PA_coso"/>
      <sheetName val="PA_von"/>
      <sheetName val="PA_nhucau"/>
      <sheetName val="PA_TH"/>
      <sheetName val="XL35"/>
      <sheetName val="DZ-35"/>
      <sheetName val="TN_35"/>
      <sheetName val="CT-DZ"/>
      <sheetName val="TH_BA"/>
      <sheetName val="TBA"/>
      <sheetName val="TNT"/>
      <sheetName val="CT_TBA"/>
      <sheetName val="KB"/>
      <sheetName val="CT_BT"/>
      <sheetName val="BT"/>
      <sheetName val="CP_BT"/>
      <sheetName val="DB"/>
      <sheetName val="CHITIET VL-NC"/>
      <sheetName val="DON GIA"/>
      <sheetName val="ctiet"/>
      <sheetName val="Chsu"/>
      <sheetName val="sheet 2"/>
      <sheetName val="THAMCHIEU"/>
      <sheetName val="BAOGIATHANG"/>
      <sheetName val="DAODAT"/>
      <sheetName val="vanchuyen TC"/>
      <sheetName val="Giathanh1m3BT"/>
      <sheetName val="402"/>
      <sheetName val="DATA"/>
      <sheetName val="TDTKP1"/>
      <sheetName val="KPVC-BD "/>
      <sheetName val="CEV3x10+6 (2)"/>
      <sheetName val="gtrinh"/>
      <sheetName val="MTO REV.0"/>
      <sheetName val="Catalog d©y"/>
      <sheetName val="LuongT1"/>
      <sheetName val="LuongT2"/>
      <sheetName val="luongthang12"/>
      <sheetName val="LuongT11"/>
      <sheetName val="thang5"/>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DT"/>
      <sheetName val="THXL"/>
      <sheetName val="KSDH"/>
      <sheetName val="Q-Htran"/>
      <sheetName val="Q-Hha"/>
      <sheetName val="h,,~Hh"/>
      <sheetName val="Hbe"/>
      <sheetName val="1,2"/>
      <sheetName val="600_x0010_0000"/>
      <sheetName val="MTP1"/>
    </sheetNames>
    <sheetDataSet>
      <sheetData sheetId="0"/>
      <sheetData sheetId="1" refreshError="1"/>
      <sheetData sheetId="2" refreshError="1">
        <row r="9">
          <cell r="N9">
            <v>118182</v>
          </cell>
        </row>
        <row r="16">
          <cell r="N16">
            <v>759</v>
          </cell>
        </row>
        <row r="17">
          <cell r="N17">
            <v>55000</v>
          </cell>
        </row>
        <row r="38">
          <cell r="N38">
            <v>4.5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refreshError="1"/>
      <sheetData sheetId="450" refreshError="1"/>
      <sheetData sheetId="451"/>
      <sheetData sheetId="452"/>
      <sheetData sheetId="453"/>
      <sheetData sheetId="454"/>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sheetData sheetId="644" refreshError="1"/>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refreshError="1"/>
      <sheetData sheetId="671" refreshError="1"/>
      <sheetData sheetId="672" refreshError="1"/>
      <sheetData sheetId="673" refreshError="1"/>
      <sheetData sheetId="674" refreshError="1"/>
      <sheetData sheetId="675" refreshError="1"/>
      <sheetData sheetId="676"/>
      <sheetData sheetId="677"/>
      <sheetData sheetId="678"/>
      <sheetData sheetId="679"/>
      <sheetData sheetId="680"/>
      <sheetData sheetId="681"/>
      <sheetData sheetId="682"/>
      <sheetData sheetId="683" refreshError="1"/>
      <sheetData sheetId="684" refreshError="1"/>
      <sheetData sheetId="685"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G (2)"/>
      <sheetName val="Loading"/>
      <sheetName val="Check A"/>
      <sheetName val="CheckB"/>
      <sheetName val="Check C"/>
      <sheetName val="Check D"/>
      <sheetName val="Check F"/>
      <sheetName val="Check G"/>
      <sheetName val="Check E"/>
      <sheetName val="XXXXXXXX"/>
      <sheetName val="XL4Poppy (2)"/>
      <sheetName val="XL4Poppy"/>
      <sheetName val="B-B"/>
      <sheetName val="Analysis"/>
      <sheetName val="C-C"/>
      <sheetName val="D-D"/>
      <sheetName val="chitimc"/>
      <sheetName val="Don gia"/>
      <sheetName val="13.BANG CT"/>
      <sheetName val="14.MMUS GIUA NHIP"/>
      <sheetName val="4.HSPBngang"/>
      <sheetName val="6.Tinh tai"/>
      <sheetName val="2 NSl"/>
      <sheetName val="17.US CHU tho a_b"/>
      <sheetName val="15.MMUS GOI"/>
      <sheetName val="5.BANG I"/>
      <sheetName val="DG"/>
      <sheetName val="Sheet3"/>
      <sheetName val="NSL"/>
      <sheetName val="DG "/>
      <sheetName val="Sheet1"/>
      <sheetName val="KH-Q1,Q2,01"/>
      <sheetName val="Du_lieu"/>
      <sheetName val="A6,MAY"/>
      <sheetName val="tra-vat-lieu"/>
      <sheetName val="Xuly Data"/>
      <sheetName val="gvl"/>
      <sheetName val="GTXL1"/>
      <sheetName val="XXXXXXX_x0018_"/>
      <sheetName val="SILICATE"/>
      <sheetName val="vlieu"/>
      <sheetName val="VL,NC"/>
      <sheetName val="Control"/>
      <sheetName val="THVATTU"/>
      <sheetName val="Input"/>
      <sheetName val="khung ten TD"/>
      <sheetName val="CheckG_(2)"/>
      <sheetName val="Check_A"/>
      <sheetName val="Check_C"/>
      <sheetName val="Check_D"/>
      <sheetName val="Check_F"/>
      <sheetName val="Check_G"/>
      <sheetName val="Check_E"/>
      <sheetName val="XL4Poppy_(2)"/>
      <sheetName val="Don_gia"/>
      <sheetName val="13_BANG_CT"/>
      <sheetName val="14_MMUS_GIUA_NHIP"/>
      <sheetName val="4_HSPBngang"/>
      <sheetName val="6_Tinh_tai"/>
      <sheetName val="2_NSl"/>
      <sheetName val="17_US_CHU_tho_a_b"/>
      <sheetName val="15_MMUS_GOI"/>
      <sheetName val="5_BANG_I"/>
      <sheetName val="DG_"/>
      <sheetName val="XXXXXXX"/>
      <sheetName val="VL-NC-M"/>
      <sheetName val="Ch_x0000__x0000_k F"/>
      <sheetName val="Chekk D"/>
      <sheetName val="nenmat"/>
      <sheetName val="THKL"/>
      <sheetName val="Lç khoan LK1"/>
      <sheetName val="PNT-QUOT-#3"/>
      <sheetName val="COAT&amp;WRAP-QIOT-#3"/>
      <sheetName val="Bang chiet tinh TBA"/>
      <sheetName val="Chiet tinh DZ 22"/>
      <sheetName val="TTDZ22"/>
      <sheetName val="_x0000__x0000__x0000__x0000__x0000__x0000__x0000__x0000_ (2)"/>
      <sheetName val="_x0000__x0000__x0000__x0000__x0000__x0000__x0000__x0000_"/>
      <sheetName val="Sheet2"/>
      <sheetName val="TINHMOA2"/>
      <sheetName val="ChackB"/>
      <sheetName val="HL4Poppy"/>
      <sheetName val="Mo M1"/>
      <sheetName val="Ch"/>
      <sheetName val="giathanh1"/>
      <sheetName val="ptvt-dg"/>
      <sheetName val="BKTH"/>
      <sheetName val="nhap_xuat_ton"/>
      <sheetName val="TN"/>
      <sheetName val="ND"/>
      <sheetName val="Giai trinh"/>
      <sheetName val="Ch??k F"/>
      <sheetName val="???????? (2)"/>
      <sheetName val="????????"/>
      <sheetName val="KKKKKKKK (2)"/>
      <sheetName val="KKKKKKKK"/>
      <sheetName val="Ch__k F"/>
      <sheetName val="________ (2)"/>
      <sheetName val="________"/>
      <sheetName val="DTCT"/>
      <sheetName val="dongia"/>
      <sheetName val="P2"/>
      <sheetName val="BeTong"/>
      <sheetName val="LE"/>
      <sheetName val="Quantity"/>
      <sheetName val="A6"/>
      <sheetName val="DG NC+ MAY"/>
      <sheetName val="Bcao"/>
      <sheetName val="Nhaplieusp"/>
      <sheetName val="XXXXXXX_x005f_x0018_"/>
      <sheetName val="Ch_x005f_x0000__x005f_x0000_k F"/>
      <sheetName val="solieu"/>
      <sheetName val="DG dien"/>
      <sheetName val="Ky thuat"/>
      <sheetName val="Quan ly "/>
      <sheetName val="Ke hoach"/>
      <sheetName val=""/>
      <sheetName val="Names"/>
      <sheetName val="5.Don gia XD"/>
      <sheetName val="10.NhanCong"/>
      <sheetName val="DLC DIEN AP"/>
      <sheetName val="SL dau tien"/>
      <sheetName val="HSKVUC"/>
      <sheetName val="VCDD_TBA"/>
      <sheetName val="Links"/>
      <sheetName val="Lead"/>
      <sheetName val="GVT"/>
      <sheetName val="Bid Price Schedule"/>
      <sheetName val="Name"/>
      <sheetName val="M 67"/>
      <sheetName val="_x005f_x0000__x005f_x0000__x005f_x0000__x005f_x0000__x0"/>
      <sheetName val="13_BANG CT"/>
      <sheetName val="14_MMUS GIUA NHIP"/>
      <sheetName val="6_Tinh tai"/>
      <sheetName val="17_US CHU tho a_b"/>
      <sheetName val="15_MMUS GOI"/>
      <sheetName val="5_BANG I"/>
      <sheetName val="VL"/>
      <sheetName val="sheet12"/>
      <sheetName val="NC"/>
      <sheetName val="L4-Info"/>
      <sheetName val="Config"/>
      <sheetName val="D÷ liÖu"/>
      <sheetName val="BOQ-1"/>
      <sheetName val="Tongke"/>
      <sheetName val="DI-ESTI"/>
      <sheetName val="dongia _2_"/>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CT-1"/>
      <sheetName val="TH-2"/>
      <sheetName val="Chi phi KS-3"/>
      <sheetName val="SL dau tien-4"/>
      <sheetName val="TKP-5"/>
      <sheetName val="DLNS"/>
      <sheetName val="CPTV-6"/>
      <sheetName val="tobia22KV-7"/>
      <sheetName val="TH dz 22-8"/>
      <sheetName val="vtAcap-N"/>
      <sheetName val="chi tietdz22 kv-N"/>
      <sheetName val="CHITIET 0.4 KV-23"/>
      <sheetName val="TNGHIEM 22-12"/>
      <sheetName val="Chlech -22-13"/>
      <sheetName val="VCDD DZ 22-14"/>
      <sheetName val="DM 67"/>
      <sheetName val="TONG KE DZ 22 KV-N"/>
      <sheetName val="TB dz"/>
      <sheetName val="VCVT_CNHUG-N"/>
      <sheetName val="DG 36"/>
      <sheetName val="Trung chuyen-N"/>
      <sheetName val="DGVCTC 67"/>
      <sheetName val="TLCB"/>
      <sheetName val="Gvlcht-18"/>
      <sheetName val="CPDB-19"/>
      <sheetName val="LP cap dat"/>
      <sheetName val="Bia 0,4-20"/>
      <sheetName val="Th 0,4-21"/>
      <sheetName val="VT ds 0,4-22"/>
      <sheetName val="TNGHIEM 0,4-24"/>
      <sheetName val="Ch lech -0,4-25"/>
      <sheetName val="VCdd 0,4-26"/>
      <sheetName val="TONG DZ 0.4 KV-N"/>
      <sheetName val="DG vat tu-N"/>
      <sheetName val="TT CL VC DZ 0.4"/>
      <sheetName val="DM 85"/>
      <sheetName val="Bia 50 LT 10,5"/>
      <sheetName val="TH 50 LT10,5"/>
      <sheetName val="T T CL VC DZ 22-N"/>
      <sheetName val="Bia TBA-29"/>
      <sheetName val="Phan dien TBA-N"/>
      <sheetName val="Bia tram 50"/>
      <sheetName val="TH Tram 50"/>
      <sheetName val="Bia 25"/>
      <sheetName val="TH 25"/>
      <sheetName val="Bia 15"/>
      <sheetName val="TH 15"/>
      <sheetName val="Bia 10"/>
      <sheetName val="TH 10"/>
      <sheetName val="Bia tram160"/>
      <sheetName val="TH Tram160"/>
      <sheetName val="Bia tram100 "/>
      <sheetName val="TH Tram100"/>
      <sheetName val="Bia tram 75"/>
      <sheetName val="TH Tram 75"/>
      <sheetName val="chi tiet TBA-31"/>
      <sheetName val="SLVC"/>
      <sheetName val="VC dd TBA"/>
      <sheetName val="Bia HA den CT-32"/>
      <sheetName val="HA den CT-33"/>
      <sheetName val="Bia sau CT-34"/>
      <sheetName val="Sau CT-35"/>
      <sheetName val="kho bai tam-36"/>
      <sheetName val="PQ tuyen PV thi cong-37"/>
      <sheetName val="kl tt-38"/>
      <sheetName val="Bia 50 LT12 "/>
      <sheetName val="TH 50 LT12"/>
      <sheetName val="DM 66"/>
      <sheetName val="TH 75"/>
      <sheetName val="Bia 75"/>
      <sheetName val="tkct"/>
      <sheetName val="DTCD"/>
      <sheetName val="chitietdatdao-39"/>
      <sheetName val="TH VT22-40"/>
      <sheetName val="TH VT0,4-4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21">
          <cell r="A21" t="str">
            <v>03.1121</v>
          </cell>
          <cell r="B21" t="str">
            <v>Âaìo âáút moïng truû S&lt;=15m2 h&gt;1m âáút cáúp 1</v>
          </cell>
          <cell r="C21" t="str">
            <v>m3</v>
          </cell>
          <cell r="E21">
            <v>8094</v>
          </cell>
        </row>
        <row r="22">
          <cell r="A22" t="str">
            <v>03.1122</v>
          </cell>
          <cell r="B22" t="str">
            <v>Âaìo âáút moïng truû S&lt;=15m2 h&gt;1m âáút cáúp 2</v>
          </cell>
          <cell r="C22" t="str">
            <v>m3</v>
          </cell>
          <cell r="E22">
            <v>11037</v>
          </cell>
        </row>
        <row r="23">
          <cell r="A23" t="str">
            <v>03.1123</v>
          </cell>
          <cell r="B23" t="str">
            <v>Âaìo âáút moïng truû S&lt;=15m2 h&gt;1m âáút cáúp 3</v>
          </cell>
          <cell r="C23" t="str">
            <v>m3</v>
          </cell>
          <cell r="E23">
            <v>16482</v>
          </cell>
        </row>
        <row r="24">
          <cell r="A24" t="str">
            <v>03.1124</v>
          </cell>
          <cell r="B24" t="str">
            <v>Âaìo âáút moïng truû S&lt;=15m2 h&gt;1m âáút cáúp 4</v>
          </cell>
          <cell r="C24" t="str">
            <v>m3</v>
          </cell>
          <cell r="E24">
            <v>24575</v>
          </cell>
        </row>
        <row r="25">
          <cell r="A25" t="str">
            <v>03.2101</v>
          </cell>
          <cell r="B25" t="str">
            <v>Láúp âáút moïng âáút cáúp 1</v>
          </cell>
          <cell r="C25" t="str">
            <v>m3</v>
          </cell>
          <cell r="E25">
            <v>8241</v>
          </cell>
        </row>
        <row r="26">
          <cell r="A26" t="str">
            <v>03.2102</v>
          </cell>
          <cell r="B26" t="str">
            <v>Láúp âáút moïng âáút cáúp 2</v>
          </cell>
          <cell r="C26" t="str">
            <v>m3</v>
          </cell>
          <cell r="E26">
            <v>10890</v>
          </cell>
        </row>
        <row r="27">
          <cell r="A27" t="str">
            <v>03.2103</v>
          </cell>
          <cell r="B27" t="str">
            <v>Láúp âáút moïng âáút cáúp 3</v>
          </cell>
          <cell r="C27" t="str">
            <v>m3</v>
          </cell>
          <cell r="E27">
            <v>13686</v>
          </cell>
        </row>
        <row r="28">
          <cell r="A28" t="str">
            <v>03.2104</v>
          </cell>
          <cell r="B28" t="str">
            <v>Láúp âáút moïng âáút cáúp 4</v>
          </cell>
          <cell r="C28" t="str">
            <v>m3</v>
          </cell>
          <cell r="E28">
            <v>16923</v>
          </cell>
        </row>
        <row r="29">
          <cell r="A29" t="str">
            <v>03.2201</v>
          </cell>
          <cell r="B29" t="str">
            <v>Âàõp âáút cáúp 1</v>
          </cell>
          <cell r="C29" t="str">
            <v>m3</v>
          </cell>
          <cell r="E29">
            <v>7505</v>
          </cell>
        </row>
        <row r="30">
          <cell r="A30" t="str">
            <v>03.2202</v>
          </cell>
          <cell r="B30" t="str">
            <v>Âàõp âáút cáúp 2</v>
          </cell>
          <cell r="C30" t="str">
            <v>m3</v>
          </cell>
          <cell r="E30">
            <v>9712</v>
          </cell>
        </row>
        <row r="31">
          <cell r="A31" t="str">
            <v>03.2203</v>
          </cell>
          <cell r="B31" t="str">
            <v>Âàõp âáút cáúp 3</v>
          </cell>
          <cell r="C31" t="str">
            <v>m3</v>
          </cell>
          <cell r="E31">
            <v>10890</v>
          </cell>
        </row>
        <row r="32">
          <cell r="A32" t="str">
            <v>03.2204</v>
          </cell>
          <cell r="B32" t="str">
            <v>Âàõp âáút cáúp 4</v>
          </cell>
          <cell r="C32" t="str">
            <v>m3</v>
          </cell>
          <cell r="E32">
            <v>10890</v>
          </cell>
        </row>
        <row r="33">
          <cell r="A33" t="str">
            <v>03.3101</v>
          </cell>
          <cell r="B33" t="str">
            <v>Âaìo âáút raînh tiãúp âëa âáút cáúp 1</v>
          </cell>
          <cell r="C33" t="str">
            <v>m3</v>
          </cell>
          <cell r="E33">
            <v>9860</v>
          </cell>
        </row>
        <row r="34">
          <cell r="A34" t="str">
            <v>03.3102</v>
          </cell>
          <cell r="B34" t="str">
            <v>Âaìo âáút raînh tiãúp âëa âáút cáúp 2</v>
          </cell>
          <cell r="C34" t="str">
            <v>m3</v>
          </cell>
          <cell r="E34">
            <v>14716</v>
          </cell>
        </row>
        <row r="35">
          <cell r="A35" t="str">
            <v>03.3103</v>
          </cell>
          <cell r="B35" t="str">
            <v>Âaìo âáút raînh tiãúp âëa âáút cáúp 3</v>
          </cell>
          <cell r="C35" t="str">
            <v>m3</v>
          </cell>
          <cell r="E35">
            <v>21926</v>
          </cell>
        </row>
        <row r="36">
          <cell r="A36" t="str">
            <v>03.3104</v>
          </cell>
          <cell r="B36" t="str">
            <v>Âaìo âáút raînh tiãúp âëa âáút cáúp 4</v>
          </cell>
          <cell r="C36" t="str">
            <v>m3</v>
          </cell>
          <cell r="E36">
            <v>33405</v>
          </cell>
        </row>
        <row r="37">
          <cell r="A37" t="str">
            <v>03.3201</v>
          </cell>
          <cell r="B37" t="str">
            <v>Láúp âáút raînh tiãúp âëa âáút cáúp 1</v>
          </cell>
          <cell r="C37" t="str">
            <v>m3</v>
          </cell>
          <cell r="E37">
            <v>7505</v>
          </cell>
        </row>
        <row r="38">
          <cell r="A38" t="str">
            <v>03.3202</v>
          </cell>
          <cell r="B38" t="str">
            <v>Láúp âáút raînh tiãúp âëa âáút cáúp 2</v>
          </cell>
          <cell r="C38" t="str">
            <v>m3</v>
          </cell>
          <cell r="E38">
            <v>8682</v>
          </cell>
        </row>
        <row r="39">
          <cell r="A39" t="str">
            <v>03.3203</v>
          </cell>
          <cell r="B39" t="str">
            <v>Láúp âáút raînh tiãúp âëa âáút cáúp 3</v>
          </cell>
          <cell r="C39" t="str">
            <v>m3</v>
          </cell>
          <cell r="E39">
            <v>10007</v>
          </cell>
        </row>
        <row r="40">
          <cell r="A40" t="str">
            <v>03.3204</v>
          </cell>
          <cell r="B40" t="str">
            <v>Láúp âáút raînh tiãúp âëa âáút cáúp 4</v>
          </cell>
          <cell r="C40" t="str">
            <v>m3</v>
          </cell>
          <cell r="E40">
            <v>10007</v>
          </cell>
        </row>
        <row r="56">
          <cell r="A56" t="str">
            <v>05.8001</v>
          </cell>
          <cell r="B56" t="str">
            <v>Âoïng coüc tiãúp âëa âáút cáúp 1</v>
          </cell>
          <cell r="C56" t="str">
            <v>coüc</v>
          </cell>
          <cell r="D56">
            <v>1177.5999999999999</v>
          </cell>
          <cell r="E56">
            <v>3870.8</v>
          </cell>
          <cell r="F56">
            <v>776</v>
          </cell>
        </row>
        <row r="57">
          <cell r="A57" t="str">
            <v>05.8002</v>
          </cell>
          <cell r="B57" t="str">
            <v>Âoïng coüc tiãúp âëa âáút cáúp 2</v>
          </cell>
          <cell r="C57" t="str">
            <v>coüc</v>
          </cell>
          <cell r="D57">
            <v>1177.5999999999999</v>
          </cell>
          <cell r="E57">
            <v>4335.3</v>
          </cell>
          <cell r="F57">
            <v>776</v>
          </cell>
        </row>
        <row r="58">
          <cell r="A58" t="str">
            <v>05.8003</v>
          </cell>
          <cell r="B58" t="str">
            <v>Âoïng coüc tiãúp âëa âáút cáúp 3</v>
          </cell>
          <cell r="C58" t="str">
            <v>coüc</v>
          </cell>
          <cell r="D58">
            <v>1177.5999999999999</v>
          </cell>
          <cell r="E58">
            <v>6781.7</v>
          </cell>
          <cell r="F58">
            <v>776</v>
          </cell>
        </row>
        <row r="59">
          <cell r="A59" t="str">
            <v>05.8004</v>
          </cell>
          <cell r="B59" t="str">
            <v>Âoïng coüc tiãúp âëa âáút cáúp 4</v>
          </cell>
          <cell r="C59" t="str">
            <v>coüc</v>
          </cell>
          <cell r="D59">
            <v>1177.5999999999999</v>
          </cell>
          <cell r="E59">
            <v>11612.5</v>
          </cell>
          <cell r="F59">
            <v>776</v>
          </cell>
        </row>
        <row r="74">
          <cell r="A74" t="str">
            <v>05.6012</v>
          </cell>
          <cell r="B74" t="str">
            <v>Làõp âàût xaì theïp cäüt neïo 25kg/xaì</v>
          </cell>
          <cell r="C74">
            <v>25</v>
          </cell>
          <cell r="E74">
            <v>26244</v>
          </cell>
        </row>
        <row r="75">
          <cell r="A75" t="str">
            <v>05.6022</v>
          </cell>
          <cell r="B75" t="str">
            <v>Làõp âàût xaì theïp cäüt neïo 50kg/xaì</v>
          </cell>
          <cell r="C75">
            <v>50</v>
          </cell>
          <cell r="E75">
            <v>35533.5</v>
          </cell>
        </row>
        <row r="76">
          <cell r="A76" t="str">
            <v>05.6032</v>
          </cell>
          <cell r="B76" t="str">
            <v>Làõp âàût xaì theïp cäüt neïo 100kg/xaì</v>
          </cell>
          <cell r="C76">
            <v>100</v>
          </cell>
          <cell r="E76">
            <v>47844</v>
          </cell>
        </row>
        <row r="77">
          <cell r="A77" t="str">
            <v>05.6042</v>
          </cell>
          <cell r="B77" t="str">
            <v>Làõp âàût xaì theïp cäüt neïo 140kg/xaì</v>
          </cell>
          <cell r="C77">
            <v>140</v>
          </cell>
          <cell r="E77">
            <v>57366</v>
          </cell>
        </row>
        <row r="78">
          <cell r="A78" t="str">
            <v>05.6052</v>
          </cell>
          <cell r="B78" t="str">
            <v>Làõp âàût xaì theïp cäüt neïo 230kg/xaì</v>
          </cell>
          <cell r="C78">
            <v>230</v>
          </cell>
          <cell r="E78">
            <v>79197</v>
          </cell>
        </row>
        <row r="79">
          <cell r="A79" t="str">
            <v>05.6062</v>
          </cell>
          <cell r="B79" t="str">
            <v>Làõp âàût xaì theïp cäüt neïo 320kg/xaì</v>
          </cell>
          <cell r="C79">
            <v>320</v>
          </cell>
          <cell r="E79">
            <v>101260.5</v>
          </cell>
        </row>
        <row r="80">
          <cell r="A80" t="str">
            <v>05.6072</v>
          </cell>
          <cell r="B80" t="str">
            <v>Làõp âàût xaì theïp cäüt neïo 410kg/xaì</v>
          </cell>
          <cell r="C80">
            <v>410</v>
          </cell>
          <cell r="E80">
            <v>119376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u day du"/>
      <sheetName val="phu luc 1"/>
      <sheetName val="phu luc 2A"/>
      <sheetName val="Bang 2B"/>
      <sheetName val="phu luc 3"/>
      <sheetName val="Trung gian"/>
    </sheetNames>
    <sheetDataSet>
      <sheetData sheetId="0" refreshError="1"/>
      <sheetData sheetId="1" refreshError="1"/>
      <sheetData sheetId="2" refreshError="1"/>
      <sheetData sheetId="3"/>
      <sheetData sheetId="4"/>
      <sheetData sheetId="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D"/>
      <sheetName val="ND"/>
      <sheetName val="CONG"/>
      <sheetName val="DGCT"/>
      <sheetName val="XL4Poppy"/>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9"/>
      <sheetName val="10"/>
      <sheetName val="DTHH"/>
      <sheetName val="Bang1"/>
      <sheetName val="TAI TRONG"/>
      <sheetName val="NOI LUC"/>
      <sheetName val="TINH DUYET THTT CHINH"/>
      <sheetName val="TDUYET THTT PHU"/>
      <sheetName val="TINH DAO DONG VA DO VONG"/>
      <sheetName val="TINH NEO"/>
      <sheetName val="Chart1"/>
      <sheetName val="Interim payment"/>
      <sheetName val="Letter"/>
      <sheetName val="Bid Sum"/>
      <sheetName val="Item B"/>
      <sheetName val="Dg A"/>
      <sheetName val="Dg B&amp;C"/>
      <sheetName val="Rates&amp;Prices"/>
      <sheetName val="Material at site"/>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Gia VL"/>
      <sheetName val="Bang gia ca may"/>
      <sheetName val="Bang luong CB"/>
      <sheetName val="Bang P.tich CT"/>
      <sheetName val="D.toan chi tiet"/>
      <sheetName val="Bang TH Dtoan"/>
      <sheetName val="XXXXXXXX"/>
      <sheetName val="01"/>
      <sheetName val="02"/>
      <sheetName val="03"/>
      <sheetName val="04"/>
      <sheetName val="05"/>
      <sheetName val="Sheet13"/>
      <sheetName val="Sheet14"/>
      <sheetName val="Sheet15"/>
      <sheetName val="Sheet16"/>
      <sheetName val="Sheet17"/>
      <sheetName val="Sheet18"/>
      <sheetName val="Sheet19"/>
      <sheetName val="Sheet20"/>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BC_KKTSCD"/>
      <sheetName val="Chitiet"/>
      <sheetName val="Sheet2 (2)"/>
      <sheetName val="Mau_BC_KKTSCD"/>
      <sheetName val="KH 2003 (moi max)"/>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cd viaK0-T6"/>
      <sheetName val="cdvia T6-Tc24"/>
      <sheetName val="cdvia Tc24-T46"/>
      <sheetName val="cdbtnL2ko-k0+361"/>
      <sheetName val="cd btnL2k0+361-T19"/>
      <sheetName val="XL4Test5"/>
      <sheetName val="Congty"/>
      <sheetName val="VPPN"/>
      <sheetName val="XN74"/>
      <sheetName val="XN54"/>
      <sheetName val="XN33"/>
      <sheetName val="NK96"/>
      <sheetName val="KH12"/>
      <sheetName val="CN12"/>
      <sheetName val="HD12"/>
      <sheetName val="KH1"/>
      <sheetName val="Chi tiet - Dv lap"/>
      <sheetName val="TH KHTC"/>
      <sheetName val="000"/>
      <sheetName val="Km0-Km1"/>
      <sheetName val="Km1-Km2"/>
      <sheetName val="TH"/>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Dong Dau"/>
      <sheetName val="Dong Dau (2)"/>
      <sheetName val="Sau dong"/>
      <sheetName val="Ma xa"/>
      <sheetName val="My dinh"/>
      <sheetName val="Tong cong"/>
      <sheetName val="1"/>
      <sheetName val="Chart2"/>
      <sheetName val="sent to"/>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THCT"/>
      <sheetName val="cap cho cac DT"/>
      <sheetName val="Ung - hoan"/>
      <sheetName val="CP may"/>
      <sheetName val="SS"/>
      <sheetName val="NVL"/>
      <sheetName val="cong Q2"/>
      <sheetName val="T.U luong Q1"/>
      <sheetName val="T.U luong Q2"/>
      <sheetName val="T.U luong Q3"/>
      <sheetName val="be tong"/>
      <sheetName val="Thep"/>
      <sheetName val="Tong hop thep"/>
      <sheetName val="VL"/>
      <sheetName val="CTXD"/>
      <sheetName val=".."/>
      <sheetName val="CTDN"/>
      <sheetName val="san vuon"/>
      <sheetName val="khu phu tro"/>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KL VL"/>
      <sheetName val="KHCTiet"/>
      <sheetName val="QT 9-6"/>
      <sheetName val="Thuong luu HB"/>
      <sheetName val="QT03"/>
      <sheetName val="QT"/>
      <sheetName val="PTmay"/>
      <sheetName val="KK"/>
      <sheetName val="QT Ky T"/>
      <sheetName val="BCKT"/>
      <sheetName val="bc vt TON BAI"/>
      <sheetName val="XXXXXXX0"/>
      <sheetName val="DT"/>
      <sheetName val="THND"/>
      <sheetName val="THMD"/>
      <sheetName val="Phtro1"/>
      <sheetName val="DTKS1"/>
      <sheetName val="CT1m"/>
      <sheetName val="Thep "/>
      <sheetName val="Chi tiet Khoi luong"/>
      <sheetName val="TH khoi luong"/>
      <sheetName val="Chiet tinh vat lieu "/>
      <sheetName val="TH KL VL"/>
      <sheetName val="Thuyet minh"/>
      <sheetName val="CQ-HQ"/>
      <sheetName val="Phu luc"/>
      <sheetName val="Gia trÞ"/>
      <sheetName val="PTCT"/>
      <sheetName val="CDghino"/>
      <sheetName val="Tonghop"/>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S them luong qui 4-2002"/>
      <sheetName val="Phuc loi 2-9-02"/>
      <sheetName val="PCLB-2002"/>
      <sheetName val="Thuong nhan dip 21-12-02"/>
      <sheetName val="Thuong dip nhan danh hieu AHL§"/>
      <sheetName val="Thang luong thu 13 nam 2002"/>
      <sheetName val="Luong SX# dip Tet Qui Mui(dong)"/>
      <sheetName val="CHIT"/>
      <sheetName val="THXH"/>
      <sheetName val="BHXH"/>
      <sheetName val="Quang Tri"/>
      <sheetName val="TTHue"/>
      <sheetName val="Da Nang"/>
      <sheetName val="Quang Nam"/>
      <sheetName val="Quang Ngai"/>
      <sheetName val="TH DH-QN"/>
      <sheetName val="KP HD"/>
      <sheetName val="DB HD"/>
      <sheetName val="dutoan1"/>
      <sheetName val="Anhtoan"/>
      <sheetName val="dutoan2"/>
      <sheetName val="vat tu"/>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tscd"/>
      <sheetName val="phan tich DG"/>
      <sheetName val="gia vat lieu"/>
      <sheetName val="gia xe may"/>
      <sheetName val="gia nhan co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KM"/>
      <sheetName val="KHOANMUC"/>
      <sheetName val="CPQL"/>
      <sheetName val="SANLUONG"/>
      <sheetName val="SSCP-SL"/>
      <sheetName val="CPSX"/>
      <sheetName val="KQKD"/>
      <sheetName val="CDSL (2)"/>
      <sheetName val="00000001"/>
      <sheetName val="00000002"/>
      <sheetName val="00000003"/>
      <sheetName val="00000004"/>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Q1-02"/>
      <sheetName val="Q2-02"/>
      <sheetName val="Q3-02"/>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Phu luc HD"/>
      <sheetName val="Gia du thau"/>
      <sheetName val="PTDG"/>
      <sheetName val="Ca xe"/>
      <sheetName val="TM"/>
      <sheetName val="BU-gian"/>
      <sheetName val="Bu-Ha"/>
      <sheetName val="PTVT"/>
      <sheetName val="Gia DAN"/>
      <sheetName val="Dan"/>
      <sheetName val="Cuoc"/>
      <sheetName val="Bugia"/>
      <sheetName val="KL57"/>
      <sheetName val="binh do"/>
      <sheetName val="cot lieu"/>
      <sheetName val="van khuon"/>
      <sheetName val="CT BT"/>
      <sheetName val="lay mau"/>
      <sheetName val="mat ngoai goi"/>
      <sheetName val="coc tram-bt"/>
      <sheetName val="Caodo"/>
      <sheetName val="Dat"/>
      <sheetName val="KL-CTTK"/>
      <sheetName val="BTH"/>
      <sheetName val="T01"/>
      <sheetName val="T04"/>
      <sheetName val="T7"/>
      <sheetName val="T10"/>
      <sheetName val="T11"/>
      <sheetName val="T12"/>
      <sheetName val="cong bien t10"/>
      <sheetName val="luong t9 "/>
      <sheetName val="bb t9"/>
      <sheetName val="XETT10-03"/>
      <sheetName val="bxet"/>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7T11"/>
      <sheetName val="C45T11"/>
      <sheetName val="C45 T10"/>
      <sheetName val="C47-t10"/>
      <sheetName val="C45A-BH"/>
      <sheetName val="C46A-BH"/>
      <sheetName val="C47A-BH"/>
      <sheetName val="C48A-BH"/>
      <sheetName val="S-53-1"/>
      <sheetName val="PXuat"/>
      <sheetName val="THVT.T5"/>
      <sheetName val="XL1.t5"/>
      <sheetName val="XL2.T5"/>
      <sheetName val="XL3.T5"/>
      <sheetName val="XL5.T5"/>
      <sheetName val="THCCDCXN"/>
      <sheetName val="clvl"/>
      <sheetName val="VAT TU NHAN TXQN"/>
      <sheetName val="bang tong ke khoi luong vat tu"/>
      <sheetName val="hcong tkhe"/>
      <sheetName val="VAT TU NHAN TKHE"/>
      <sheetName val="hcong qn"/>
      <sheetName val="VAT TU NHAN (2)"/>
      <sheetName val="XN79"/>
      <sheetName val="CTMT"/>
      <sheetName val="HTSD6LD"/>
      <sheetName val="HTSDDNN"/>
      <sheetName val="HTSDKT"/>
      <sheetName val="BD"/>
      <sheetName val="HTNT"/>
      <sheetName val="CHART"/>
      <sheetName val="HTDT"/>
      <sheetName val="HTSDD"/>
      <sheetName val="Tien ung"/>
      <sheetName val="phi luong3"/>
      <sheetName val="TH mau moi tu T10"/>
      <sheetName val="Tong hop Quy IV"/>
      <sheetName val="tc"/>
      <sheetName val="TDT"/>
      <sheetName val="xl"/>
      <sheetName val="NN"/>
      <sheetName val="Tralaivay"/>
      <sheetName val="TBTN"/>
      <sheetName val="CPTV"/>
      <sheetName val="PCCHAY"/>
      <sheetName val="dtks"/>
      <sheetName val="KL Tram Cty"/>
      <sheetName val="Gam may Cty"/>
      <sheetName val="KL tram KH"/>
      <sheetName val="Gam may KH"/>
      <sheetName val="Cach dien"/>
      <sheetName val="Mang tai"/>
      <sheetName val="KL DDK"/>
      <sheetName val="Bang 2B"/>
      <sheetName val="Mang tai DDK"/>
      <sheetName val="KL DDK0,4"/>
      <sheetName val="TT Ky thuat"/>
      <sheetName val="CT moi"/>
      <sheetName val="Tu dien"/>
      <sheetName val="May cat"/>
      <sheetName val="Dao Cly"/>
      <sheetName val="Dao Ptai"/>
      <sheetName val="Tu RMU"/>
      <sheetName val="C.set"/>
      <sheetName val="SI"/>
      <sheetName val="Sco Cap"/>
      <sheetName val="Chenh lech"/>
      <sheetName val="Kinh phí"/>
      <sheetName val="Quyet toan"/>
      <sheetName val="Thu hoi"/>
      <sheetName val="Lai vay"/>
      <sheetName val="Tien vay"/>
      <sheetName val="Cong no"/>
      <sheetName val="Cop pha"/>
      <sheetName val="20000000"/>
      <sheetName val="Cau 2(3)"/>
      <sheetName val="T1(T1)04"/>
      <sheetName val="THDT"/>
      <sheetName val="DM-Goc"/>
      <sheetName val="Gia-CT"/>
      <sheetName val="PTCP"/>
      <sheetName val="cphoi"/>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C.XL1"/>
      <sheetName val="XL2"/>
      <sheetName val="XL3"/>
      <sheetName val="XL5"/>
      <sheetName val="XE DAU"/>
      <sheetName val="XE XANG"/>
      <sheetName val="KH-2001"/>
      <sheetName val="KH-2002"/>
      <sheetName val="KH-2003"/>
      <sheetName val="DGTL"/>
      <sheetName val="®¬ngi¸"/>
      <sheetName val="dongle"/>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Cpa"/>
      <sheetName val="khXN"/>
      <sheetName val="KKTS.04"/>
      <sheetName val="nha kct"/>
      <sheetName val="BKVT"/>
      <sheetName val="Sco TB"/>
      <sheetName val="TN tram"/>
      <sheetName val="TN C.set"/>
      <sheetName val="TN TD DDay"/>
      <sheetName val="Phan chung"/>
      <sheetName val="Tong Thu"/>
      <sheetName val="Tong Chi"/>
      <sheetName val="Truong hoc"/>
      <sheetName val="Cty CP"/>
      <sheetName val="G.thau 3B"/>
      <sheetName val="T.Hop Thu-chi"/>
      <sheetName val="CT xa"/>
      <sheetName val="TLGC"/>
      <sheetName val="BL"/>
      <sheetName val="DGXDCB"/>
      <sheetName val="DEM"/>
      <sheetName val="KHOILUONG"/>
      <sheetName val="DONGIA"/>
      <sheetName val="CPKSTK"/>
      <sheetName val="THIETBI"/>
      <sheetName val="VC1"/>
      <sheetName val="VC2"/>
      <sheetName val="VC3"/>
      <sheetName val="VC4"/>
      <sheetName val="VC5"/>
      <sheetName val="BaoCao"/>
      <sheetName val="TT"/>
      <sheetName val="CO SO DU LIEU PTVL"/>
      <sheetName val="00000005"/>
      <sheetName val="00000006"/>
      <sheetName val="B01b"/>
      <sheetName val="B01a"/>
      <sheetName val="B03a"/>
      <sheetName val="B03b"/>
      <sheetName val="B5"/>
      <sheetName val="B8,1"/>
      <sheetName val="B6b"/>
      <sheetName val="B4a"/>
      <sheetName val="B4b"/>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N1111"/>
      <sheetName val="C1111"/>
      <sheetName val="1121"/>
      <sheetName val="daura"/>
      <sheetName val="dauvao"/>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HKL37"/>
      <sheetName val=""/>
      <sheetName val="Thang 12"/>
      <sheetName val="Thang 1"/>
      <sheetName val="moi"/>
      <sheetName val="Thang 12 (2)"/>
      <sheetName val="Thang 01"/>
      <sheetName val="253 K98"/>
      <sheetName val="T9"/>
      <sheetName val="T8"/>
      <sheetName val="T6"/>
      <sheetName val="T5"/>
      <sheetName val="T4"/>
      <sheetName val="T3"/>
      <sheetName val="T2"/>
      <sheetName val="T1"/>
      <sheetName val="NRC"/>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TH du toan "/>
      <sheetName val="Du toan "/>
      <sheetName val="C.Tinh"/>
      <sheetName val="TK_cap"/>
    </sheetNames>
    <definedNames>
      <definedName name="DataFilter"/>
      <definedName name="DataSort"/>
      <definedName name="GoBack" sheetId="0"/>
    </defined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refreshError="1"/>
      <sheetData sheetId="172" refreshError="1"/>
      <sheetData sheetId="173" refreshError="1"/>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refreshError="1"/>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
      <sheetName val="TL"/>
      <sheetName val="Phantich"/>
      <sheetName val="DT"/>
      <sheetName val="DGNC"/>
      <sheetName val="TL Ky HD"/>
      <sheetName val="Sheet6"/>
      <sheetName val="Sheet7"/>
      <sheetName val="Sheet8"/>
      <sheetName val="Gia_VL"/>
      <sheetName val="dg-VTu"/>
    </sheetNames>
    <sheetDataSet>
      <sheetData sheetId="0" refreshError="1">
        <row r="2">
          <cell r="B2">
            <v>1.46</v>
          </cell>
        </row>
        <row r="3">
          <cell r="B3">
            <v>1</v>
          </cell>
        </row>
      </sheetData>
      <sheetData sheetId="1" refreshError="1">
        <row r="4">
          <cell r="I4">
            <v>1.07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XD TBA"/>
    </sheetNames>
    <sheetDataSet>
      <sheetData sheetId="0"/>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luong"/>
      <sheetName val="Dgia-66"/>
      <sheetName val="Dgia-67"/>
      <sheetName val="Dgia-3385"/>
      <sheetName val="Chitiet"/>
      <sheetName val="Gia-VL"/>
      <sheetName val="gia VLXD"/>
      <sheetName val="gBT"/>
      <sheetName val="Dao-dat"/>
      <sheetName val="Chitiet_ TT"/>
      <sheetName val="Chitiet_ HT"/>
      <sheetName val="DmucLD"/>
      <sheetName val="QT_CTKC"/>
      <sheetName val="Gia_VL"/>
      <sheetName val="Gia_ VLXD"/>
      <sheetName val="GT_BETON"/>
      <sheetName val="KL_DAO"/>
      <sheetName val="QT_CTKC (2)"/>
      <sheetName val="Dgia_66"/>
      <sheetName val="Dgia_67"/>
      <sheetName val="chi tiet"/>
      <sheetName val="Bu CL"/>
    </sheetNames>
    <sheetDataSet>
      <sheetData sheetId="0" refreshError="1"/>
      <sheetData sheetId="1" refreshError="1">
        <row r="7">
          <cell r="B7" t="str">
            <v>L¾P §ÆT MBA TRUNG GIAN</v>
          </cell>
        </row>
        <row r="8">
          <cell r="A8" t="str">
            <v>01.1131</v>
          </cell>
          <cell r="B8" t="str">
            <v>L¾p ®Æt MBA 35/22(15)/6KV, S&lt; =1000KVA</v>
          </cell>
          <cell r="C8" t="str">
            <v>m¸y</v>
          </cell>
          <cell r="D8">
            <v>148243</v>
          </cell>
          <cell r="E8">
            <v>262167</v>
          </cell>
          <cell r="F8">
            <v>315191</v>
          </cell>
        </row>
        <row r="9">
          <cell r="A9" t="str">
            <v>01.1132</v>
          </cell>
          <cell r="B9" t="str">
            <v>L¾p ®Æt MBA 35/22(15)/6KV, S&lt; =1800KVA</v>
          </cell>
          <cell r="C9" t="str">
            <v>m¸y</v>
          </cell>
          <cell r="D9">
            <v>153446</v>
          </cell>
          <cell r="E9">
            <v>309526</v>
          </cell>
          <cell r="F9">
            <v>321354</v>
          </cell>
        </row>
        <row r="10">
          <cell r="A10" t="str">
            <v>01.1133</v>
          </cell>
          <cell r="B10" t="str">
            <v>L¾p ®Æt MBA 35/22(15)/6KV, S&lt; =3200KVA</v>
          </cell>
          <cell r="C10" t="str">
            <v>m¸y</v>
          </cell>
          <cell r="D10">
            <v>281186</v>
          </cell>
          <cell r="E10">
            <v>372108</v>
          </cell>
          <cell r="F10">
            <v>367691</v>
          </cell>
        </row>
        <row r="11">
          <cell r="A11" t="str">
            <v>01.1134</v>
          </cell>
          <cell r="B11" t="str">
            <v>L¾p ®Æt MBA 35/22(15)/6KV, S&lt; =5600KVA</v>
          </cell>
          <cell r="C11" t="str">
            <v>m¸y</v>
          </cell>
          <cell r="D11">
            <v>282154</v>
          </cell>
          <cell r="E11">
            <v>456678</v>
          </cell>
          <cell r="F11">
            <v>448058</v>
          </cell>
        </row>
        <row r="12">
          <cell r="A12" t="str">
            <v>01.1135</v>
          </cell>
          <cell r="B12" t="str">
            <v>L¾p ®Æt MBA 35/22(15)/6KV, S&lt; =7500KVA</v>
          </cell>
          <cell r="C12" t="str">
            <v>m¸y</v>
          </cell>
          <cell r="D12">
            <v>282154</v>
          </cell>
          <cell r="E12">
            <v>493212</v>
          </cell>
          <cell r="F12">
            <v>448058</v>
          </cell>
        </row>
        <row r="13">
          <cell r="A13" t="str">
            <v>05.5215</v>
          </cell>
          <cell r="B13" t="str">
            <v>L¾P §ÆT MBA PH¢N PHèI- 3 PHA</v>
          </cell>
          <cell r="C13" t="str">
            <v>cét</v>
          </cell>
          <cell r="D13">
            <v>10970</v>
          </cell>
          <cell r="E13">
            <v>111001.79999999999</v>
          </cell>
        </row>
        <row r="14">
          <cell r="A14" t="str">
            <v>01.1141</v>
          </cell>
          <cell r="B14" t="str">
            <v>L¾p ®Æt MBA 35(22)/0,4KV, S&lt; =30KVA</v>
          </cell>
          <cell r="C14" t="str">
            <v>m¸y</v>
          </cell>
          <cell r="D14">
            <v>483865</v>
          </cell>
          <cell r="E14">
            <v>52095</v>
          </cell>
          <cell r="F14">
            <v>107252</v>
          </cell>
        </row>
        <row r="15">
          <cell r="A15" t="str">
            <v>01.1142</v>
          </cell>
          <cell r="B15" t="str">
            <v>L¾p ®Æt MBA 35(22)/0,4KV, S&lt; =50KVA</v>
          </cell>
          <cell r="C15" t="str">
            <v>m¸y</v>
          </cell>
          <cell r="D15">
            <v>485820</v>
          </cell>
          <cell r="E15">
            <v>58692</v>
          </cell>
          <cell r="F15">
            <v>107252</v>
          </cell>
        </row>
        <row r="16">
          <cell r="A16" t="str">
            <v>01.1143</v>
          </cell>
          <cell r="B16" t="str">
            <v>L¾p ®Æt MBA 35(22)/0,4KV, S&lt; =100KVA</v>
          </cell>
          <cell r="C16" t="str">
            <v>m¸y</v>
          </cell>
          <cell r="D16">
            <v>486441</v>
          </cell>
          <cell r="E16">
            <v>71715</v>
          </cell>
          <cell r="F16">
            <v>107252</v>
          </cell>
        </row>
        <row r="17">
          <cell r="A17" t="str">
            <v>01.1144</v>
          </cell>
          <cell r="B17" t="str">
            <v>L¾p ®Æt MBA 35(22)/0,4KV, S&lt; =180KVA</v>
          </cell>
          <cell r="C17" t="str">
            <v>m¸y</v>
          </cell>
          <cell r="D17">
            <v>486441</v>
          </cell>
          <cell r="E17">
            <v>84063</v>
          </cell>
          <cell r="F17">
            <v>107252</v>
          </cell>
        </row>
        <row r="18">
          <cell r="A18" t="str">
            <v>01.1145</v>
          </cell>
          <cell r="B18" t="str">
            <v>L¾p ®Æt MBA 35(22)/0,4KV, S&lt; =320KVA</v>
          </cell>
          <cell r="C18" t="str">
            <v>m¸y</v>
          </cell>
          <cell r="D18">
            <v>486441</v>
          </cell>
          <cell r="E18">
            <v>98270</v>
          </cell>
          <cell r="F18">
            <v>127832</v>
          </cell>
        </row>
        <row r="19">
          <cell r="A19" t="str">
            <v>01.1146</v>
          </cell>
          <cell r="B19" t="str">
            <v>L¾p ®Æt MBA 35(22)/0,4KV, S&lt; =560KVA</v>
          </cell>
          <cell r="C19" t="str">
            <v>m¸y</v>
          </cell>
          <cell r="D19">
            <v>486441</v>
          </cell>
          <cell r="E19">
            <v>117214</v>
          </cell>
          <cell r="F19">
            <v>127832</v>
          </cell>
        </row>
        <row r="20">
          <cell r="A20" t="str">
            <v>01.1147</v>
          </cell>
          <cell r="B20" t="str">
            <v>L¾p ®Æt MBA 35(22)/0,4KV, S&gt; =750KVA</v>
          </cell>
          <cell r="C20" t="str">
            <v>m¸y</v>
          </cell>
          <cell r="D20">
            <v>486441</v>
          </cell>
          <cell r="E20">
            <v>136158</v>
          </cell>
          <cell r="F20">
            <v>145471</v>
          </cell>
        </row>
        <row r="21">
          <cell r="A21" t="str">
            <v>01.1151</v>
          </cell>
          <cell r="B21" t="str">
            <v>L¾p ®Æt MBA 15;10;6/0,4KV, S&lt; =30KVA</v>
          </cell>
          <cell r="C21" t="str">
            <v>m¸y</v>
          </cell>
          <cell r="D21">
            <v>479479</v>
          </cell>
          <cell r="E21">
            <v>47359</v>
          </cell>
          <cell r="F21">
            <v>107252</v>
          </cell>
        </row>
        <row r="22">
          <cell r="A22" t="str">
            <v>01.1152</v>
          </cell>
          <cell r="B22" t="str">
            <v>L¾p ®Æt MBA 15;10;6/0,4KV, S&lt; =50KVA</v>
          </cell>
          <cell r="C22" t="str">
            <v>m¸y</v>
          </cell>
          <cell r="D22">
            <v>481434</v>
          </cell>
          <cell r="E22">
            <v>53279</v>
          </cell>
          <cell r="F22">
            <v>107252</v>
          </cell>
        </row>
        <row r="23">
          <cell r="A23" t="str">
            <v>01.1153</v>
          </cell>
          <cell r="B23" t="str">
            <v>L¾p ®Æt MBA 15;10;6/0,4KV, S&lt; =100KVA</v>
          </cell>
          <cell r="C23" t="str">
            <v>m¸y</v>
          </cell>
          <cell r="D23">
            <v>482055</v>
          </cell>
          <cell r="E23">
            <v>65119</v>
          </cell>
          <cell r="F23">
            <v>107252</v>
          </cell>
        </row>
        <row r="24">
          <cell r="A24" t="str">
            <v>01.1154</v>
          </cell>
          <cell r="B24" t="str">
            <v>L¾p ®Æt MBA 15;10;6/0,4KV, S&lt; =180KVA</v>
          </cell>
          <cell r="C24" t="str">
            <v>m¸y</v>
          </cell>
          <cell r="D24">
            <v>482055</v>
          </cell>
          <cell r="E24">
            <v>76959</v>
          </cell>
          <cell r="F24">
            <v>107252</v>
          </cell>
        </row>
        <row r="25">
          <cell r="A25" t="str">
            <v>01.1155</v>
          </cell>
          <cell r="B25" t="str">
            <v>L¾p ®Æt MBA 15;10;6/0,4KV, S&lt; =320KVA</v>
          </cell>
          <cell r="C25" t="str">
            <v>m¸y</v>
          </cell>
          <cell r="D25">
            <v>482055</v>
          </cell>
          <cell r="E25">
            <v>89982</v>
          </cell>
          <cell r="F25">
            <v>127832</v>
          </cell>
        </row>
        <row r="26">
          <cell r="A26" t="str">
            <v>01.1156</v>
          </cell>
          <cell r="B26" t="str">
            <v>L¾p ®Æt MBA 15;10;6/0,4KV, S&lt; =560KVA</v>
          </cell>
          <cell r="C26" t="str">
            <v>m¸y</v>
          </cell>
          <cell r="D26">
            <v>482055</v>
          </cell>
          <cell r="E26">
            <v>106558</v>
          </cell>
          <cell r="F26">
            <v>127832</v>
          </cell>
        </row>
        <row r="27">
          <cell r="A27" t="str">
            <v>01.1157</v>
          </cell>
          <cell r="B27" t="str">
            <v>L¾p ®Æt MBA 15;10;6/0,4KV, S&gt; =750KVA</v>
          </cell>
          <cell r="C27" t="str">
            <v>m¸y</v>
          </cell>
          <cell r="D27">
            <v>482055</v>
          </cell>
          <cell r="E27">
            <v>124318</v>
          </cell>
          <cell r="F27">
            <v>145471</v>
          </cell>
        </row>
        <row r="28">
          <cell r="A28" t="str">
            <v>05.5220</v>
          </cell>
          <cell r="B28" t="str">
            <v>L¾P §ÆT TU, TI</v>
          </cell>
          <cell r="E28">
            <v>0</v>
          </cell>
        </row>
        <row r="29">
          <cell r="A29" t="str">
            <v>02.1111</v>
          </cell>
          <cell r="B29" t="str">
            <v>L¾p ®Æt TU 1 pha - 500KV</v>
          </cell>
          <cell r="C29" t="str">
            <v>bé</v>
          </cell>
          <cell r="D29">
            <v>60759</v>
          </cell>
          <cell r="E29">
            <v>168782</v>
          </cell>
          <cell r="F29">
            <v>398285</v>
          </cell>
        </row>
        <row r="30">
          <cell r="A30" t="str">
            <v>02.1112</v>
          </cell>
          <cell r="B30" t="str">
            <v>L¾p ®Æt TU 1 pha - 220KV</v>
          </cell>
          <cell r="C30" t="str">
            <v>bé</v>
          </cell>
          <cell r="D30">
            <v>40560</v>
          </cell>
          <cell r="E30">
            <v>146687</v>
          </cell>
          <cell r="F30">
            <v>301118</v>
          </cell>
        </row>
        <row r="31">
          <cell r="A31" t="str">
            <v>02.1113</v>
          </cell>
          <cell r="B31" t="str">
            <v>L¾p ®Æt TU 1 pha &lt; = 110KV</v>
          </cell>
          <cell r="C31" t="str">
            <v>bé</v>
          </cell>
          <cell r="D31">
            <v>26590</v>
          </cell>
          <cell r="E31">
            <v>115079</v>
          </cell>
          <cell r="F31">
            <v>129706</v>
          </cell>
        </row>
        <row r="32">
          <cell r="A32" t="str">
            <v>02.1114</v>
          </cell>
          <cell r="B32" t="str">
            <v>L¾p ®Æt TU 1 pha &lt; = 35KV</v>
          </cell>
          <cell r="C32" t="str">
            <v>bé</v>
          </cell>
          <cell r="D32">
            <v>22642</v>
          </cell>
          <cell r="E32">
            <v>46031</v>
          </cell>
          <cell r="F32">
            <v>74206</v>
          </cell>
        </row>
        <row r="33">
          <cell r="A33" t="str">
            <v>02.1115</v>
          </cell>
          <cell r="B33" t="str">
            <v>L¾p ®Æt TU 1 pha &lt; = 10KV</v>
          </cell>
          <cell r="C33" t="str">
            <v>bé</v>
          </cell>
          <cell r="D33">
            <v>9741</v>
          </cell>
          <cell r="E33">
            <v>36825</v>
          </cell>
          <cell r="F33">
            <v>66502</v>
          </cell>
        </row>
        <row r="34">
          <cell r="A34" t="str">
            <v>02.1116</v>
          </cell>
          <cell r="B34" t="str">
            <v>L¾p ®Æt TU 3 pha &lt; = 35KV</v>
          </cell>
          <cell r="C34" t="str">
            <v>bé</v>
          </cell>
          <cell r="D34">
            <v>18113</v>
          </cell>
          <cell r="E34">
            <v>36825</v>
          </cell>
          <cell r="F34">
            <v>56424</v>
          </cell>
        </row>
        <row r="35">
          <cell r="A35" t="str">
            <v>02.1117</v>
          </cell>
          <cell r="B35" t="str">
            <v>L¾p ®Æt TU 3 pha &lt; = 10KV</v>
          </cell>
          <cell r="C35" t="str">
            <v>bé</v>
          </cell>
          <cell r="D35">
            <v>7793</v>
          </cell>
          <cell r="E35">
            <v>29460</v>
          </cell>
          <cell r="F35">
            <v>50262</v>
          </cell>
        </row>
        <row r="36">
          <cell r="A36" t="str">
            <v>02.1121</v>
          </cell>
          <cell r="B36" t="str">
            <v>L¾p ®Æt TI  - 500KV</v>
          </cell>
          <cell r="C36" t="str">
            <v>bé</v>
          </cell>
          <cell r="D36">
            <v>60759</v>
          </cell>
          <cell r="E36">
            <v>168782</v>
          </cell>
          <cell r="F36">
            <v>398285</v>
          </cell>
        </row>
        <row r="37">
          <cell r="A37" t="str">
            <v>02.1122</v>
          </cell>
          <cell r="B37" t="str">
            <v>L¾p ®Æt TI  - 220KV</v>
          </cell>
          <cell r="C37" t="str">
            <v>bé</v>
          </cell>
          <cell r="D37">
            <v>40560</v>
          </cell>
          <cell r="E37">
            <v>146687</v>
          </cell>
          <cell r="F37">
            <v>301118</v>
          </cell>
        </row>
        <row r="38">
          <cell r="A38" t="str">
            <v>02.1123</v>
          </cell>
          <cell r="B38" t="str">
            <v>L¾p ®Æt TI  &lt; = 110KV</v>
          </cell>
          <cell r="C38" t="str">
            <v>bé</v>
          </cell>
          <cell r="D38">
            <v>26590</v>
          </cell>
          <cell r="E38">
            <v>115079</v>
          </cell>
          <cell r="F38">
            <v>129706</v>
          </cell>
        </row>
        <row r="39">
          <cell r="A39" t="str">
            <v>02.1124</v>
          </cell>
          <cell r="B39" t="str">
            <v>L¾p ®Æt TI  &lt; = 35KV</v>
          </cell>
          <cell r="C39" t="str">
            <v>bé</v>
          </cell>
          <cell r="D39">
            <v>22642</v>
          </cell>
          <cell r="E39">
            <v>46031</v>
          </cell>
          <cell r="F39">
            <v>74206</v>
          </cell>
        </row>
        <row r="40">
          <cell r="A40" t="str">
            <v>02.1125</v>
          </cell>
          <cell r="B40" t="str">
            <v>L¾p ®Æt TI &lt; = 10KV</v>
          </cell>
          <cell r="C40" t="str">
            <v>bé</v>
          </cell>
          <cell r="D40">
            <v>9741</v>
          </cell>
          <cell r="E40">
            <v>36825</v>
          </cell>
          <cell r="F40">
            <v>66502</v>
          </cell>
        </row>
        <row r="41">
          <cell r="A41" t="str">
            <v>05.5230</v>
          </cell>
          <cell r="B41" t="str">
            <v>L¾P §ÆT M¸Y C¾T</v>
          </cell>
          <cell r="E41">
            <v>0</v>
          </cell>
        </row>
        <row r="42">
          <cell r="A42" t="str">
            <v>02.2111</v>
          </cell>
          <cell r="B42" t="str">
            <v>L¾p ®Æt MC Ýt dÇu ngoµi trêi lo¹i 220KV</v>
          </cell>
          <cell r="C42" t="str">
            <v>m¸y</v>
          </cell>
          <cell r="D42">
            <v>294488</v>
          </cell>
          <cell r="E42">
            <v>1285464</v>
          </cell>
          <cell r="F42">
            <v>722788</v>
          </cell>
        </row>
        <row r="43">
          <cell r="A43" t="str">
            <v>02.2112</v>
          </cell>
          <cell r="B43" t="str">
            <v>L¾p ®Æt MC Ýt dÇu ngoµi trêi lo¹i &lt; =110KV</v>
          </cell>
          <cell r="C43" t="str">
            <v>m¸y</v>
          </cell>
          <cell r="D43">
            <v>176163</v>
          </cell>
          <cell r="E43">
            <v>502346</v>
          </cell>
          <cell r="F43">
            <v>417148</v>
          </cell>
        </row>
        <row r="44">
          <cell r="A44" t="str">
            <v>02.2113</v>
          </cell>
          <cell r="B44" t="str">
            <v>L¾p ®Æt MC Ýt dÇu ngoµi trêi lo¹i &lt; =35KV</v>
          </cell>
          <cell r="C44" t="str">
            <v>m¸y</v>
          </cell>
          <cell r="D44">
            <v>118358</v>
          </cell>
          <cell r="E44">
            <v>241870</v>
          </cell>
          <cell r="F44">
            <v>156115</v>
          </cell>
        </row>
        <row r="45">
          <cell r="A45" t="str">
            <v>02.2114</v>
          </cell>
          <cell r="B45" t="str">
            <v>L¾p ®Æt MC nhiÒu dÇu ngoµi trêi lo¹i 220KV</v>
          </cell>
          <cell r="C45" t="str">
            <v>m¸y</v>
          </cell>
          <cell r="D45">
            <v>294488</v>
          </cell>
          <cell r="E45">
            <v>1671103</v>
          </cell>
          <cell r="F45">
            <v>722788</v>
          </cell>
        </row>
        <row r="46">
          <cell r="A46" t="str">
            <v>02.2115</v>
          </cell>
          <cell r="B46" t="str">
            <v>L¾p ®Æt MC nhiÒu dÇu ngoµi trêi lo¹i &lt; =110KV</v>
          </cell>
          <cell r="C46" t="str">
            <v>m¸y</v>
          </cell>
          <cell r="D46">
            <v>176163</v>
          </cell>
          <cell r="E46">
            <v>653050</v>
          </cell>
          <cell r="F46">
            <v>417148</v>
          </cell>
        </row>
        <row r="47">
          <cell r="A47" t="str">
            <v>02.2116</v>
          </cell>
          <cell r="B47" t="str">
            <v>L¾p ®Æt MC nhiÒu dÇu ngoµi trêi lo¹i &lt; =35KV</v>
          </cell>
          <cell r="C47" t="str">
            <v>m¸y</v>
          </cell>
          <cell r="D47">
            <v>118358</v>
          </cell>
          <cell r="E47">
            <v>314431</v>
          </cell>
          <cell r="F47">
            <v>156115</v>
          </cell>
        </row>
        <row r="48">
          <cell r="A48" t="str">
            <v>02.2121</v>
          </cell>
          <cell r="B48" t="str">
            <v>L¾p ®Æt MC khÝ SF6  lo¹i 500KV</v>
          </cell>
          <cell r="C48" t="str">
            <v>m¸y</v>
          </cell>
          <cell r="D48">
            <v>357287</v>
          </cell>
          <cell r="E48">
            <v>1633892</v>
          </cell>
          <cell r="F48">
            <v>536481</v>
          </cell>
        </row>
        <row r="49">
          <cell r="A49" t="str">
            <v>02.2122</v>
          </cell>
          <cell r="B49" t="str">
            <v>L¾p ®Æt MC khÝ SF6  lo¹i 220KV</v>
          </cell>
          <cell r="C49" t="str">
            <v>m¸y</v>
          </cell>
          <cell r="D49">
            <v>294488</v>
          </cell>
          <cell r="E49">
            <v>899825</v>
          </cell>
          <cell r="F49">
            <v>392208</v>
          </cell>
        </row>
        <row r="50">
          <cell r="A50" t="str">
            <v>02.2123</v>
          </cell>
          <cell r="B50" t="str">
            <v>L¾p ®Æt MC khÝ SF6  lo¹i &lt; =110KV</v>
          </cell>
          <cell r="C50" t="str">
            <v>m¸y</v>
          </cell>
          <cell r="D50">
            <v>176163</v>
          </cell>
          <cell r="E50">
            <v>351642</v>
          </cell>
          <cell r="F50">
            <v>231685</v>
          </cell>
        </row>
        <row r="51">
          <cell r="A51" t="str">
            <v>02.2124</v>
          </cell>
          <cell r="B51" t="str">
            <v>L¾p ®Æt MC khÝ SF6  lo¹i &lt; =35KV</v>
          </cell>
          <cell r="C51" t="str">
            <v>m¸y</v>
          </cell>
          <cell r="D51">
            <v>118358</v>
          </cell>
          <cell r="E51">
            <v>169309</v>
          </cell>
          <cell r="F51">
            <v>97316</v>
          </cell>
        </row>
        <row r="52">
          <cell r="A52" t="str">
            <v>05.6051</v>
          </cell>
          <cell r="B52" t="str">
            <v>L¾P §ÆT DAO C¸CH LY NGOµI TRêI</v>
          </cell>
          <cell r="C52" t="str">
            <v>bé</v>
          </cell>
          <cell r="E52">
            <v>37802.400000000001</v>
          </cell>
        </row>
        <row r="53">
          <cell r="A53" t="str">
            <v>02.3111a</v>
          </cell>
          <cell r="B53" t="str">
            <v>L¾p ®Æt DCL 1 pha ngoµi trêi kh«ng T.®Þa lo¹i 500KV</v>
          </cell>
          <cell r="C53" t="str">
            <v>bé</v>
          </cell>
          <cell r="D53">
            <v>48432</v>
          </cell>
          <cell r="E53">
            <v>191128</v>
          </cell>
          <cell r="F53">
            <v>209951</v>
          </cell>
        </row>
        <row r="54">
          <cell r="A54" t="str">
            <v>02.3112a</v>
          </cell>
          <cell r="B54" t="str">
            <v>L¾p ®Æt DCL 1 pha ngoµi trêi kh«ng T.®Þa lo¹i 220KV</v>
          </cell>
          <cell r="C54" t="str">
            <v>bé</v>
          </cell>
          <cell r="D54">
            <v>40901</v>
          </cell>
          <cell r="E54">
            <v>128546</v>
          </cell>
          <cell r="F54">
            <v>174959</v>
          </cell>
        </row>
        <row r="55">
          <cell r="A55" t="str">
            <v>02.3113a</v>
          </cell>
          <cell r="B55" t="str">
            <v>L¾p ®Æt DCL 1 pha ngoµi trêi kh«ng T.®Þa lo¹i &lt; =110KV</v>
          </cell>
          <cell r="C55" t="str">
            <v>bé</v>
          </cell>
          <cell r="D55">
            <v>28911</v>
          </cell>
          <cell r="E55">
            <v>77128</v>
          </cell>
          <cell r="F55">
            <v>86245</v>
          </cell>
        </row>
        <row r="56">
          <cell r="A56" t="str">
            <v>02.3114a</v>
          </cell>
          <cell r="B56" t="str">
            <v>L¾p ®Æt DCL 1 pha ngoµi trêi kh«ng T.®Þa lo¹i &lt; =35KV</v>
          </cell>
          <cell r="C56" t="str">
            <v>bé</v>
          </cell>
          <cell r="D56">
            <v>19082</v>
          </cell>
          <cell r="E56">
            <v>38564</v>
          </cell>
          <cell r="F56">
            <v>60141</v>
          </cell>
        </row>
        <row r="57">
          <cell r="A57" t="str">
            <v>02.3115a</v>
          </cell>
          <cell r="B57" t="str">
            <v>L¾p ®Æt DCL 1 pha ngoµi trêi kh«ng T.®Þa lo¹i &lt; =10KV</v>
          </cell>
          <cell r="C57" t="str">
            <v>bé</v>
          </cell>
          <cell r="D57">
            <v>16822</v>
          </cell>
          <cell r="E57">
            <v>32137</v>
          </cell>
          <cell r="F57">
            <v>23804</v>
          </cell>
        </row>
        <row r="58">
          <cell r="A58" t="str">
            <v>02.3111b</v>
          </cell>
          <cell r="B58" t="str">
            <v>L¾p ®Æt DCL 1P- ngoµi trêi,T.®Þa 1®Çu lo¹i 500KV</v>
          </cell>
          <cell r="C58" t="str">
            <v>bé</v>
          </cell>
          <cell r="D58">
            <v>48432</v>
          </cell>
          <cell r="E58">
            <v>265550</v>
          </cell>
          <cell r="F58">
            <v>209951</v>
          </cell>
        </row>
        <row r="59">
          <cell r="A59" t="str">
            <v>02.3112b</v>
          </cell>
          <cell r="B59" t="str">
            <v>L¾p ®Æt DCL 1P- ngoµi trêi,T.®Þa 1®Çu lo¹i 220KV</v>
          </cell>
          <cell r="C59" t="str">
            <v>bé</v>
          </cell>
          <cell r="D59">
            <v>40901</v>
          </cell>
          <cell r="E59">
            <v>176751</v>
          </cell>
          <cell r="F59">
            <v>174959</v>
          </cell>
        </row>
        <row r="60">
          <cell r="A60" t="str">
            <v>02.3113b</v>
          </cell>
          <cell r="B60" t="str">
            <v>L¾p ®Æt DCL 1P- ngoµi trêi,T.®Þa 1®Çu lo¹i &lt; =110KV</v>
          </cell>
          <cell r="C60" t="str">
            <v>bé</v>
          </cell>
          <cell r="D60">
            <v>28911</v>
          </cell>
          <cell r="E60">
            <v>110956</v>
          </cell>
          <cell r="F60">
            <v>86245</v>
          </cell>
        </row>
        <row r="61">
          <cell r="A61" t="str">
            <v>02.3114b</v>
          </cell>
          <cell r="B61" t="str">
            <v>L¾p ®Æt DCL 1P- ngoµi trêi,T.®Þa 1®Çu lo¹i &lt; =35KV</v>
          </cell>
          <cell r="C61" t="str">
            <v>bé</v>
          </cell>
          <cell r="D61">
            <v>19082</v>
          </cell>
          <cell r="E61">
            <v>72392</v>
          </cell>
          <cell r="F61">
            <v>60141</v>
          </cell>
        </row>
        <row r="62">
          <cell r="A62" t="str">
            <v>02.3115b</v>
          </cell>
          <cell r="B62" t="str">
            <v>L¾p ®Æt DCL 1P- ngoµi trêi,T.®Þa 1®Çu lo¹i &lt; =10KV</v>
          </cell>
          <cell r="C62" t="str">
            <v>bé</v>
          </cell>
          <cell r="D62">
            <v>16822</v>
          </cell>
          <cell r="E62">
            <v>59199</v>
          </cell>
          <cell r="F62">
            <v>23804</v>
          </cell>
        </row>
        <row r="63">
          <cell r="A63" t="str">
            <v>02.3111c</v>
          </cell>
          <cell r="B63" t="str">
            <v>L¾p ®Æt DCL 1P- ngoµi trêi,T.®Þa 2®Çu lo¹i 500KV</v>
          </cell>
          <cell r="C63" t="str">
            <v>bé</v>
          </cell>
          <cell r="D63">
            <v>48432</v>
          </cell>
          <cell r="E63">
            <v>318660</v>
          </cell>
          <cell r="F63">
            <v>209951</v>
          </cell>
        </row>
        <row r="64">
          <cell r="A64" t="str">
            <v>02.3112c</v>
          </cell>
          <cell r="B64" t="str">
            <v>L¾p ®Æt DCL 1P- ngoµi trêi,T.®Þa 2®Çu lo¹i 220KV</v>
          </cell>
          <cell r="C64" t="str">
            <v>bé</v>
          </cell>
          <cell r="D64">
            <v>40901</v>
          </cell>
          <cell r="E64">
            <v>212102</v>
          </cell>
          <cell r="F64">
            <v>174959</v>
          </cell>
        </row>
        <row r="65">
          <cell r="A65" t="str">
            <v>02.3113c</v>
          </cell>
          <cell r="B65" t="str">
            <v>L¾p ®Æt DCL 1P- ngoµi trêi,T.®Þa 2®Çu lo¹i &lt; =110KV</v>
          </cell>
          <cell r="C65" t="str">
            <v>bé</v>
          </cell>
          <cell r="D65">
            <v>28911</v>
          </cell>
          <cell r="E65">
            <v>133113</v>
          </cell>
          <cell r="F65">
            <v>86245</v>
          </cell>
        </row>
        <row r="66">
          <cell r="A66" t="str">
            <v>02.3114c</v>
          </cell>
          <cell r="B66" t="str">
            <v>L¾p ®Æt DCL 1P- ngoµi trêi,T.®Þa 2®Çu lo¹i &lt; =35KV</v>
          </cell>
          <cell r="C66" t="str">
            <v>bé</v>
          </cell>
          <cell r="D66">
            <v>19082</v>
          </cell>
          <cell r="E66">
            <v>86938</v>
          </cell>
          <cell r="F66">
            <v>60141</v>
          </cell>
        </row>
        <row r="67">
          <cell r="A67" t="str">
            <v>02.3115c</v>
          </cell>
          <cell r="B67" t="str">
            <v>L¾p ®Æt DCL 1P- ngoµi trêi,T.®Þa 2®Çu lo¹i &lt; =10KV</v>
          </cell>
          <cell r="C67" t="str">
            <v>bé</v>
          </cell>
          <cell r="D67">
            <v>16822</v>
          </cell>
          <cell r="E67">
            <v>71039</v>
          </cell>
          <cell r="F67">
            <v>23804</v>
          </cell>
        </row>
        <row r="68">
          <cell r="A68" t="str">
            <v>02.3121a</v>
          </cell>
          <cell r="B68" t="str">
            <v>L¾p ®Æt DCL 3 pha ngoµi trêi kh«ng T.®Þa lo¹i 220KV</v>
          </cell>
          <cell r="C68" t="str">
            <v>bé</v>
          </cell>
          <cell r="D68">
            <v>111846</v>
          </cell>
          <cell r="E68">
            <v>262167</v>
          </cell>
          <cell r="F68">
            <v>349919</v>
          </cell>
        </row>
        <row r="69">
          <cell r="A69" t="str">
            <v>02.3122a</v>
          </cell>
          <cell r="B69" t="str">
            <v>L¾p ®Æt DCL 3 pha ngoµi trêi kh«ng T.®Þa lo¹i &lt; =110KV</v>
          </cell>
          <cell r="C69" t="str">
            <v>bé</v>
          </cell>
          <cell r="D69">
            <v>79116</v>
          </cell>
          <cell r="E69">
            <v>154256</v>
          </cell>
          <cell r="F69">
            <v>155033</v>
          </cell>
        </row>
        <row r="70">
          <cell r="A70" t="str">
            <v>02.3123a</v>
          </cell>
          <cell r="B70" t="str">
            <v>L¾p ®Æt DCL 3 pha ngoµi trêi kh«ng T.®Þa lo¹i &lt; =35KV</v>
          </cell>
          <cell r="C70" t="str">
            <v>bé</v>
          </cell>
          <cell r="D70">
            <v>51280</v>
          </cell>
          <cell r="E70">
            <v>77128</v>
          </cell>
          <cell r="F70">
            <v>99653</v>
          </cell>
        </row>
        <row r="71">
          <cell r="A71" t="str">
            <v>02.3124a</v>
          </cell>
          <cell r="B71" t="str">
            <v>L¾p ®Æt DCL 3 pha ngoµi trêi kh«ng T.®Þa lo¹i &lt; =10KV</v>
          </cell>
          <cell r="C71" t="str">
            <v>bé</v>
          </cell>
          <cell r="D71">
            <v>47384</v>
          </cell>
          <cell r="E71">
            <v>64273</v>
          </cell>
          <cell r="F71">
            <v>19043</v>
          </cell>
        </row>
        <row r="72">
          <cell r="A72" t="str">
            <v>02.3121b</v>
          </cell>
          <cell r="B72" t="str">
            <v>L¾p ®Æt DCL 3P- ngoµi trêi,T.®Þa 1®Çu lo¹i 220KV</v>
          </cell>
          <cell r="C72" t="str">
            <v>bé</v>
          </cell>
          <cell r="D72">
            <v>111846</v>
          </cell>
          <cell r="E72">
            <v>356885</v>
          </cell>
          <cell r="F72">
            <v>349919</v>
          </cell>
        </row>
        <row r="73">
          <cell r="A73" t="str">
            <v>02.3122b</v>
          </cell>
          <cell r="B73" t="str">
            <v>L¾p ®Æt DCL 3P- ngoµi trêi,T.®Þa 1®Çu lo¹i &lt; =110KV</v>
          </cell>
          <cell r="C73" t="str">
            <v>bé</v>
          </cell>
          <cell r="D73">
            <v>79116</v>
          </cell>
          <cell r="E73">
            <v>221912</v>
          </cell>
          <cell r="F73">
            <v>155033</v>
          </cell>
        </row>
        <row r="74">
          <cell r="A74" t="str">
            <v>02.3123b</v>
          </cell>
          <cell r="B74" t="str">
            <v>L¾p ®Æt DCL 3P- ngoµi trêi,T.®Þa 1®Çu lo¹i &lt; =35KV</v>
          </cell>
          <cell r="C74" t="str">
            <v>bé</v>
          </cell>
          <cell r="D74">
            <v>51280</v>
          </cell>
          <cell r="E74">
            <v>144784</v>
          </cell>
          <cell r="F74">
            <v>99653</v>
          </cell>
        </row>
        <row r="75">
          <cell r="A75" t="str">
            <v>02.3124b</v>
          </cell>
          <cell r="B75" t="str">
            <v>L¾p ®Æt DCL 3P- ngoµi trêi,T.®Þa 1®Çu lo¹i &lt; =10KV</v>
          </cell>
          <cell r="C75" t="str">
            <v>bé</v>
          </cell>
          <cell r="D75">
            <v>47384</v>
          </cell>
          <cell r="E75">
            <v>118398</v>
          </cell>
          <cell r="F75">
            <v>19043</v>
          </cell>
        </row>
        <row r="76">
          <cell r="A76" t="str">
            <v>02.3121c</v>
          </cell>
          <cell r="B76" t="str">
            <v>L¾p ®Æt DCL 3P- ngoµi trêi,T.®Þa 2®Çu lo¹i 220KV</v>
          </cell>
          <cell r="C76" t="str">
            <v>bé</v>
          </cell>
          <cell r="D76">
            <v>111846</v>
          </cell>
          <cell r="E76">
            <v>428262</v>
          </cell>
          <cell r="F76">
            <v>349919</v>
          </cell>
        </row>
        <row r="77">
          <cell r="A77" t="str">
            <v>02.3122c</v>
          </cell>
          <cell r="B77" t="str">
            <v>L¾p ®Æt DCL 3P- ngoµi trêi,T.®Þa 2®Çu lo¹i &lt; =110KV</v>
          </cell>
          <cell r="C77" t="str">
            <v>bé</v>
          </cell>
          <cell r="D77">
            <v>79116</v>
          </cell>
          <cell r="E77">
            <v>261152</v>
          </cell>
          <cell r="F77">
            <v>155033</v>
          </cell>
        </row>
        <row r="78">
          <cell r="A78" t="str">
            <v>02.3123c</v>
          </cell>
          <cell r="B78" t="str">
            <v>L¾p ®Æt DCL 3P- ngoµi trêi,T.®Þa 2®Çu lo¹i &lt; =35KV</v>
          </cell>
          <cell r="C78" t="str">
            <v>bé</v>
          </cell>
          <cell r="D78">
            <v>51280</v>
          </cell>
          <cell r="E78">
            <v>171170</v>
          </cell>
          <cell r="F78">
            <v>99653</v>
          </cell>
        </row>
        <row r="79">
          <cell r="A79" t="str">
            <v>02.3124c</v>
          </cell>
          <cell r="B79" t="str">
            <v>L¾p ®Æt DCL 3P- ngoµi trêi,T.®Þa 2®Çu lo¹i &lt; =10KV</v>
          </cell>
          <cell r="C79" t="str">
            <v>bé</v>
          </cell>
          <cell r="D79">
            <v>47384</v>
          </cell>
          <cell r="E79">
            <v>142078</v>
          </cell>
          <cell r="F79">
            <v>19043</v>
          </cell>
        </row>
        <row r="80">
          <cell r="A80" t="str">
            <v>05.6104</v>
          </cell>
          <cell r="B80" t="str">
            <v>L¾P §ÆT DAO C¸CH LY TRONG NHµ</v>
          </cell>
          <cell r="C80" t="str">
            <v>bé</v>
          </cell>
          <cell r="E80">
            <v>111642.09999999999</v>
          </cell>
        </row>
        <row r="81">
          <cell r="A81" t="str">
            <v>02.3131a</v>
          </cell>
          <cell r="B81" t="str">
            <v>Dao c¸ch ly lo¹i &lt; =35KV, kh«ng tiÕp ®Þa</v>
          </cell>
          <cell r="C81" t="str">
            <v>bé</v>
          </cell>
          <cell r="D81">
            <v>45321</v>
          </cell>
          <cell r="E81">
            <v>92520</v>
          </cell>
        </row>
        <row r="82">
          <cell r="A82" t="str">
            <v>02.3131b</v>
          </cell>
          <cell r="B82" t="str">
            <v>Dao c¸ch ly lo¹i &lt; =35KV, tiÕp ®Þa 1 ®Çu</v>
          </cell>
          <cell r="C82" t="str">
            <v>bé</v>
          </cell>
          <cell r="D82">
            <v>45321</v>
          </cell>
          <cell r="E82">
            <v>172523</v>
          </cell>
        </row>
        <row r="83">
          <cell r="A83" t="str">
            <v>02.3131c</v>
          </cell>
          <cell r="B83" t="str">
            <v>Dao c¸ch ly lo¹i &lt; =35KV, tiÕp ®Þa 2 ®Çu</v>
          </cell>
          <cell r="C83" t="str">
            <v>bé</v>
          </cell>
          <cell r="D83">
            <v>45321</v>
          </cell>
          <cell r="E83">
            <v>205336</v>
          </cell>
        </row>
        <row r="84">
          <cell r="A84" t="str">
            <v>02.3132a</v>
          </cell>
          <cell r="B84" t="str">
            <v>Dao c¸ch ly lo¹i &lt; =10KV, kh«ng tiÕp ®Þa</v>
          </cell>
          <cell r="C84" t="str">
            <v>bé</v>
          </cell>
          <cell r="D84">
            <v>30214</v>
          </cell>
          <cell r="E84">
            <v>77128</v>
          </cell>
        </row>
        <row r="85">
          <cell r="A85" t="str">
            <v>02.3132b</v>
          </cell>
          <cell r="B85" t="str">
            <v>Dao c¸ch ly lo¹i &lt; =10KV, tiÕp ®Þa 1 ®Çu</v>
          </cell>
          <cell r="C85" t="str">
            <v>bé</v>
          </cell>
          <cell r="D85">
            <v>30214</v>
          </cell>
          <cell r="E85">
            <v>142078</v>
          </cell>
          <cell r="F85">
            <v>776</v>
          </cell>
        </row>
        <row r="86">
          <cell r="A86" t="str">
            <v>02.3132c</v>
          </cell>
          <cell r="B86" t="str">
            <v>Dao c¸ch ly lo¹i &lt; =10KV, tiÕp ®Þa 2 ®Çu</v>
          </cell>
          <cell r="C86" t="str">
            <v>bé</v>
          </cell>
          <cell r="D86">
            <v>30214</v>
          </cell>
          <cell r="E86">
            <v>170493</v>
          </cell>
          <cell r="F86">
            <v>776</v>
          </cell>
        </row>
        <row r="87">
          <cell r="A87" t="str">
            <v>05.8003</v>
          </cell>
          <cell r="B87" t="str">
            <v xml:space="preserve">L¾P §ÆT CÇU DAO H¹ THÕ </v>
          </cell>
          <cell r="C87" t="str">
            <v>cäc</v>
          </cell>
          <cell r="D87">
            <v>1177.5999999999999</v>
          </cell>
          <cell r="E87">
            <v>6442.6149999999998</v>
          </cell>
          <cell r="F87">
            <v>776</v>
          </cell>
        </row>
        <row r="88">
          <cell r="A88" t="str">
            <v>02.3141</v>
          </cell>
          <cell r="B88" t="str">
            <v>L¾p ®Æt cÇu dao h¹ thÕ &lt; =100A</v>
          </cell>
          <cell r="C88" t="str">
            <v>bé</v>
          </cell>
          <cell r="D88">
            <v>10430</v>
          </cell>
          <cell r="E88">
            <v>7672</v>
          </cell>
          <cell r="F88">
            <v>776</v>
          </cell>
        </row>
        <row r="89">
          <cell r="A89" t="str">
            <v>02.3142</v>
          </cell>
          <cell r="B89" t="str">
            <v>L¾p ®Æt cÇu dao h¹ thÕ &lt; =200A</v>
          </cell>
          <cell r="C89" t="str">
            <v>bé</v>
          </cell>
          <cell r="D89">
            <v>10430</v>
          </cell>
          <cell r="E89">
            <v>10741</v>
          </cell>
        </row>
        <row r="90">
          <cell r="A90" t="str">
            <v>02.3143</v>
          </cell>
          <cell r="B90" t="str">
            <v>L¾p ®Æt cÇu dao h¹ thÕ &lt; =400A</v>
          </cell>
          <cell r="C90" t="str">
            <v>bé</v>
          </cell>
          <cell r="D90">
            <v>10780</v>
          </cell>
          <cell r="E90">
            <v>15344</v>
          </cell>
        </row>
        <row r="91">
          <cell r="A91" t="str">
            <v>02.3144</v>
          </cell>
          <cell r="B91" t="str">
            <v>L¾p ®Æt cÇu dao h¹ thÕ &lt; =600A</v>
          </cell>
          <cell r="C91" t="str">
            <v>bé</v>
          </cell>
          <cell r="D91">
            <v>10780</v>
          </cell>
          <cell r="E91">
            <v>18413</v>
          </cell>
        </row>
        <row r="92">
          <cell r="A92" t="str">
            <v>02.3145</v>
          </cell>
          <cell r="B92" t="str">
            <v>L¾p ®Æt cÇu dao h¹ thÕ  &gt; 600A</v>
          </cell>
          <cell r="C92" t="str">
            <v>bé</v>
          </cell>
          <cell r="D92">
            <v>10780</v>
          </cell>
          <cell r="E92">
            <v>21481</v>
          </cell>
        </row>
        <row r="93">
          <cell r="A93" t="str">
            <v>06.1100</v>
          </cell>
          <cell r="B93" t="str">
            <v>L¾P §ÆT CÇU CH×, CÇU CH× Tù R¥I</v>
          </cell>
          <cell r="E93">
            <v>0</v>
          </cell>
        </row>
        <row r="94">
          <cell r="A94" t="str">
            <v>02.3151</v>
          </cell>
          <cell r="B94" t="str">
            <v>L¾p ®Æt cÇu ch× 35;(22)KV</v>
          </cell>
          <cell r="C94" t="str">
            <v>bé</v>
          </cell>
          <cell r="D94">
            <v>32715</v>
          </cell>
          <cell r="E94">
            <v>36825</v>
          </cell>
        </row>
        <row r="95">
          <cell r="A95" t="str">
            <v>02.3152</v>
          </cell>
          <cell r="B95" t="str">
            <v>L¾p ®Æt cÇu ch×  6 - 10KV</v>
          </cell>
          <cell r="C95" t="str">
            <v>bé</v>
          </cell>
          <cell r="D95">
            <v>32715</v>
          </cell>
          <cell r="E95">
            <v>27619</v>
          </cell>
        </row>
        <row r="96">
          <cell r="A96" t="str">
            <v>02.3154</v>
          </cell>
          <cell r="B96" t="str">
            <v>L¾p ®Æt cÇu ch× tù r¬i 6;(10);(15)KV</v>
          </cell>
          <cell r="C96" t="str">
            <v>bé</v>
          </cell>
          <cell r="D96">
            <v>24340</v>
          </cell>
          <cell r="E96">
            <v>27619</v>
          </cell>
        </row>
        <row r="97">
          <cell r="A97" t="str">
            <v>02.3155</v>
          </cell>
          <cell r="B97" t="str">
            <v>L¾p ®Æt cÇu ch× tù r¬i 35;(22)KV</v>
          </cell>
          <cell r="C97" t="str">
            <v>bé</v>
          </cell>
          <cell r="D97">
            <v>24340</v>
          </cell>
          <cell r="E97">
            <v>36825</v>
          </cell>
        </row>
        <row r="98">
          <cell r="A98" t="str">
            <v>06.1105</v>
          </cell>
          <cell r="B98" t="str">
            <v>L¾P §ÆT THIÕT BÞ CHèNG SÐT</v>
          </cell>
          <cell r="C98" t="str">
            <v>sø</v>
          </cell>
          <cell r="D98">
            <v>185</v>
          </cell>
          <cell r="E98">
            <v>3324.24</v>
          </cell>
        </row>
        <row r="99">
          <cell r="A99" t="str">
            <v>02.5112</v>
          </cell>
          <cell r="B99" t="str">
            <v>L¾p ®Æt chèng sÐt van 220KV</v>
          </cell>
          <cell r="C99" t="str">
            <v>bé</v>
          </cell>
          <cell r="D99">
            <v>51117</v>
          </cell>
          <cell r="E99">
            <v>184126</v>
          </cell>
          <cell r="F99">
            <v>123642</v>
          </cell>
        </row>
        <row r="100">
          <cell r="A100" t="str">
            <v>02.5113</v>
          </cell>
          <cell r="B100" t="str">
            <v>L¾p ®Æt chèng sÐt van &lt; =110KV</v>
          </cell>
          <cell r="C100" t="str">
            <v>bé</v>
          </cell>
          <cell r="D100">
            <v>28310</v>
          </cell>
          <cell r="E100">
            <v>128888</v>
          </cell>
          <cell r="F100">
            <v>123642</v>
          </cell>
        </row>
        <row r="101">
          <cell r="A101" t="str">
            <v>02.5114</v>
          </cell>
          <cell r="B101" t="str">
            <v>L¾p ®Æt chèng sÐt van &lt; =35KV</v>
          </cell>
          <cell r="C101" t="str">
            <v>bé</v>
          </cell>
          <cell r="D101">
            <v>24099</v>
          </cell>
          <cell r="E101">
            <v>38360</v>
          </cell>
        </row>
        <row r="102">
          <cell r="A102" t="str">
            <v>02.5115</v>
          </cell>
          <cell r="B102" t="str">
            <v>L¾p ®Æt chèng sÐt van &lt; =11KV</v>
          </cell>
          <cell r="C102" t="str">
            <v>bé</v>
          </cell>
          <cell r="D102">
            <v>16833</v>
          </cell>
          <cell r="E102">
            <v>11508</v>
          </cell>
        </row>
        <row r="103">
          <cell r="A103" t="str">
            <v>06.1114</v>
          </cell>
          <cell r="B103" t="str">
            <v>L¾P §ÆT TAPTOMAT Vµ KHëI  §éNG Tõ</v>
          </cell>
          <cell r="C103" t="str">
            <v>sø</v>
          </cell>
          <cell r="D103">
            <v>185</v>
          </cell>
          <cell r="E103">
            <v>1676.8449999999998</v>
          </cell>
        </row>
        <row r="104">
          <cell r="A104" t="str">
            <v>02.8401</v>
          </cell>
          <cell r="B104" t="str">
            <v>L¾p ®Æt ¸pt«m¸t vµ khëi déng tõ &lt; =300A</v>
          </cell>
          <cell r="C104" t="str">
            <v>c¸i</v>
          </cell>
          <cell r="D104">
            <v>24379</v>
          </cell>
          <cell r="E104">
            <v>38360</v>
          </cell>
        </row>
        <row r="105">
          <cell r="A105" t="str">
            <v>02.8402</v>
          </cell>
          <cell r="B105" t="str">
            <v>L¾p ®Æt ¸pt«m¸t vµ khëi déng tõ &lt; =400A</v>
          </cell>
          <cell r="C105" t="str">
            <v>c¸i</v>
          </cell>
          <cell r="D105">
            <v>24859</v>
          </cell>
          <cell r="E105">
            <v>53703</v>
          </cell>
        </row>
        <row r="106">
          <cell r="A106" t="str">
            <v>02.8403</v>
          </cell>
          <cell r="B106" t="str">
            <v>L¾p ®Æt ¸pt«m¸t vµ khëi déng tõ &lt; =600A</v>
          </cell>
          <cell r="C106" t="str">
            <v>c¸i</v>
          </cell>
          <cell r="D106">
            <v>27408</v>
          </cell>
          <cell r="E106">
            <v>61375</v>
          </cell>
        </row>
        <row r="107">
          <cell r="A107" t="str">
            <v>02.8404</v>
          </cell>
          <cell r="B107" t="str">
            <v>L¾p ®Æt ¸pt«m¸t vµ khëi déng tõ &lt; =1000A</v>
          </cell>
          <cell r="C107" t="str">
            <v>c¸i</v>
          </cell>
          <cell r="D107">
            <v>35182</v>
          </cell>
          <cell r="E107">
            <v>76719</v>
          </cell>
        </row>
        <row r="108">
          <cell r="A108" t="str">
            <v>06.1212</v>
          </cell>
          <cell r="B108" t="str">
            <v>L¾P §ÆT HÖ THèNG Tô Bï</v>
          </cell>
          <cell r="C108" t="str">
            <v>sø</v>
          </cell>
          <cell r="D108">
            <v>52500</v>
          </cell>
          <cell r="E108">
            <v>978.59499999999991</v>
          </cell>
        </row>
        <row r="109">
          <cell r="A109" t="str">
            <v>02.8501</v>
          </cell>
          <cell r="B109" t="str">
            <v>L¾p ®Æt hÖ thèng tô bï trªn giµn ®iÖn ¸p 500KV</v>
          </cell>
          <cell r="C109" t="str">
            <v>MVAr</v>
          </cell>
          <cell r="D109">
            <v>40324</v>
          </cell>
          <cell r="E109">
            <v>155271</v>
          </cell>
          <cell r="F109">
            <v>133802</v>
          </cell>
        </row>
        <row r="110">
          <cell r="A110" t="str">
            <v>02.8502</v>
          </cell>
          <cell r="B110" t="str">
            <v>L¾p ®Æt hÖ thèng tô bï trªn giµn ®iÖn ¸p 220KV</v>
          </cell>
          <cell r="C110" t="str">
            <v>MVAr</v>
          </cell>
          <cell r="D110">
            <v>32701</v>
          </cell>
          <cell r="E110">
            <v>124149</v>
          </cell>
          <cell r="F110">
            <v>106711</v>
          </cell>
        </row>
        <row r="111">
          <cell r="A111" t="str">
            <v>02.8503</v>
          </cell>
          <cell r="B111" t="str">
            <v>L¾p ®Æt hÖ thèng tô bï trªn giµn ®iÖn ¸p 110KV</v>
          </cell>
          <cell r="C111" t="str">
            <v>MVAr</v>
          </cell>
          <cell r="D111">
            <v>26134</v>
          </cell>
          <cell r="E111">
            <v>99454</v>
          </cell>
          <cell r="F111">
            <v>85864</v>
          </cell>
        </row>
        <row r="112">
          <cell r="A112" t="str">
            <v>02.8504</v>
          </cell>
          <cell r="B112" t="str">
            <v>L¾p ®Æt hÖ thèng tô bï trªn giµn ®iÖn ¸p 6 -35KV</v>
          </cell>
          <cell r="C112" t="str">
            <v>KVAr</v>
          </cell>
          <cell r="D112">
            <v>501.9</v>
          </cell>
          <cell r="E112">
            <v>2976.9</v>
          </cell>
          <cell r="F112">
            <v>2939.9</v>
          </cell>
        </row>
        <row r="113">
          <cell r="A113" t="str">
            <v>02.8505</v>
          </cell>
          <cell r="B113" t="str">
            <v>L¾p ®Æt hÖ thèng tô bï trªn giµn ®iÖn ¸p 0,4KV</v>
          </cell>
          <cell r="C113" t="str">
            <v>KVAr</v>
          </cell>
          <cell r="D113">
            <v>405.3</v>
          </cell>
          <cell r="E113">
            <v>2384.9</v>
          </cell>
          <cell r="F113">
            <v>2939.9</v>
          </cell>
        </row>
        <row r="114">
          <cell r="A114" t="str">
            <v>02.8504a</v>
          </cell>
          <cell r="B114" t="str">
            <v>L¾p ®Æt hÖ thèng tô bï trªn cét ®iÖn ¸p 6 -35KV</v>
          </cell>
          <cell r="C114" t="str">
            <v>KVAr</v>
          </cell>
          <cell r="D114">
            <v>501.9</v>
          </cell>
          <cell r="E114">
            <v>3585.8</v>
          </cell>
          <cell r="F114">
            <v>2939.9</v>
          </cell>
        </row>
        <row r="115">
          <cell r="A115" t="str">
            <v>02.8505a</v>
          </cell>
          <cell r="B115" t="str">
            <v>L¾p ®Æt hÖ thèng tô bï trªn cét ®iÖn ¸p 0,4KV</v>
          </cell>
          <cell r="C115" t="str">
            <v>KVAr</v>
          </cell>
          <cell r="D115">
            <v>405.3</v>
          </cell>
          <cell r="E115">
            <v>2858.5</v>
          </cell>
          <cell r="F115">
            <v>2939.9</v>
          </cell>
        </row>
        <row r="116">
          <cell r="A116" t="str">
            <v>02.8504b</v>
          </cell>
          <cell r="B116" t="str">
            <v>L¾p ®Æt hÖ thèng tô bï trong tñ ®iÖn ¸p 6 -35KV</v>
          </cell>
          <cell r="C116" t="str">
            <v>KVAr</v>
          </cell>
          <cell r="D116">
            <v>501.9</v>
          </cell>
          <cell r="E116">
            <v>4042.4</v>
          </cell>
          <cell r="F116">
            <v>2939.9</v>
          </cell>
        </row>
        <row r="117">
          <cell r="A117" t="str">
            <v>02.8505b</v>
          </cell>
          <cell r="B117" t="str">
            <v>L¾p ®Æt hÖ thèng tô bï trong tñ ®iÖn ¸p 0,4KV</v>
          </cell>
          <cell r="C117" t="str">
            <v>KVAr</v>
          </cell>
          <cell r="D117">
            <v>405.3</v>
          </cell>
          <cell r="E117">
            <v>3230.6</v>
          </cell>
          <cell r="F117">
            <v>2939.9</v>
          </cell>
        </row>
        <row r="118">
          <cell r="A118" t="str">
            <v>06.1411</v>
          </cell>
          <cell r="B118" t="str">
            <v>L¾P §ÆT C¸P TR£N GI¸ §ì</v>
          </cell>
          <cell r="C118" t="str">
            <v>chuæi</v>
          </cell>
          <cell r="D118">
            <v>505</v>
          </cell>
          <cell r="E118">
            <v>2778.75</v>
          </cell>
        </row>
        <row r="119">
          <cell r="A119" t="str">
            <v>03.1201</v>
          </cell>
          <cell r="B119" t="str">
            <v>L¾p ®Æt c¸p trªn gi¸ ®ì, TL c¸p &lt; = 1kg/m</v>
          </cell>
          <cell r="C119" t="str">
            <v>m</v>
          </cell>
          <cell r="D119">
            <v>521.5</v>
          </cell>
          <cell r="E119">
            <v>380.53</v>
          </cell>
        </row>
        <row r="120">
          <cell r="A120" t="str">
            <v>03.1202</v>
          </cell>
          <cell r="B120" t="str">
            <v>L¾p ®Æt c¸p trªn gi¸ ®ì, TL c¸p &lt; = 2kg/m</v>
          </cell>
          <cell r="C120" t="str">
            <v>m</v>
          </cell>
          <cell r="D120">
            <v>521.5</v>
          </cell>
          <cell r="E120">
            <v>421.95</v>
          </cell>
        </row>
        <row r="121">
          <cell r="A121" t="str">
            <v>03.1203</v>
          </cell>
          <cell r="B121" t="str">
            <v>L¾p ®Æt c¸p trªn gi¸ ®ì, TL c¸p &lt; = 3kg/m</v>
          </cell>
          <cell r="C121" t="str">
            <v>m</v>
          </cell>
          <cell r="D121">
            <v>521.5</v>
          </cell>
          <cell r="E121">
            <v>549.30999999999995</v>
          </cell>
        </row>
        <row r="122">
          <cell r="A122" t="str">
            <v>03.1204</v>
          </cell>
          <cell r="B122" t="str">
            <v>L¾p ®Æt c¸p trªn gi¸ ®ì, TL c¸p &lt; = 4,5kg/m</v>
          </cell>
          <cell r="C122" t="str">
            <v>m</v>
          </cell>
          <cell r="D122">
            <v>600.1</v>
          </cell>
          <cell r="E122">
            <v>718.09</v>
          </cell>
        </row>
        <row r="123">
          <cell r="A123" t="str">
            <v>03.1205</v>
          </cell>
          <cell r="B123" t="str">
            <v>L¾p ®Æt c¸p trªn gi¸ ®ì, TL c¸p &lt; = 6kg/m</v>
          </cell>
          <cell r="C123" t="str">
            <v>m</v>
          </cell>
          <cell r="D123">
            <v>630.1</v>
          </cell>
          <cell r="E123">
            <v>843.91</v>
          </cell>
        </row>
        <row r="124">
          <cell r="A124" t="str">
            <v>03.1206</v>
          </cell>
          <cell r="B124" t="str">
            <v>L¾p ®Æt c¸p trªn gi¸ ®ì, TL c¸p &lt; = 7,5kg/m</v>
          </cell>
          <cell r="C124" t="str">
            <v>m</v>
          </cell>
          <cell r="D124">
            <v>708.7</v>
          </cell>
          <cell r="E124">
            <v>1055.6500000000001</v>
          </cell>
        </row>
        <row r="125">
          <cell r="A125" t="str">
            <v>03.1207</v>
          </cell>
          <cell r="B125" t="str">
            <v>L¾p ®Æt c¸p trªn gi¸ ®ì, TL c¸p &lt; = 9kg/m</v>
          </cell>
          <cell r="C125" t="str">
            <v>m</v>
          </cell>
          <cell r="D125">
            <v>708.7</v>
          </cell>
          <cell r="E125">
            <v>1308.83</v>
          </cell>
        </row>
        <row r="126">
          <cell r="A126" t="str">
            <v>03.1208</v>
          </cell>
          <cell r="B126" t="str">
            <v>L¾p ®Æt c¸p trªn gi¸ ®ì, TL c¸p &lt; = 10,5kg/m</v>
          </cell>
          <cell r="C126" t="str">
            <v>m</v>
          </cell>
          <cell r="D126">
            <v>783.8</v>
          </cell>
          <cell r="E126">
            <v>1583.48</v>
          </cell>
        </row>
        <row r="127">
          <cell r="A127" t="str">
            <v>03.1209</v>
          </cell>
          <cell r="B127" t="str">
            <v>L¾p ®Æt c¸p trªn gi¸ ®ì, TL c¸p &lt; = 12kg/m</v>
          </cell>
          <cell r="C127" t="str">
            <v>m</v>
          </cell>
          <cell r="D127">
            <v>783.8</v>
          </cell>
          <cell r="E127">
            <v>1836.65</v>
          </cell>
        </row>
        <row r="128">
          <cell r="A128" t="str">
            <v>03.1210</v>
          </cell>
          <cell r="B128" t="str">
            <v>L¾p ®Æt c¸p trªn gi¸ ®ì, TL c¸p &lt; = 15kg/m</v>
          </cell>
          <cell r="C128" t="str">
            <v>m</v>
          </cell>
          <cell r="D128">
            <v>869.4</v>
          </cell>
          <cell r="E128">
            <v>2321.52</v>
          </cell>
        </row>
        <row r="129">
          <cell r="A129" t="str">
            <v>03.1211</v>
          </cell>
          <cell r="B129" t="str">
            <v>L¾p ®Æt c¸p trªn gi¸ ®ì, TL c¸p &lt; = 18kg/m</v>
          </cell>
          <cell r="C129" t="str">
            <v>m</v>
          </cell>
          <cell r="D129">
            <v>902.9</v>
          </cell>
          <cell r="E129">
            <v>2953.68</v>
          </cell>
        </row>
        <row r="130">
          <cell r="A130" t="str">
            <v>03.1212</v>
          </cell>
          <cell r="B130" t="str">
            <v>L¾p ®Æt c¸p trªn gi¸ ®ì, TL c¸p &lt; = 21kg/m</v>
          </cell>
          <cell r="C130" t="str">
            <v>m</v>
          </cell>
          <cell r="D130">
            <v>902.9</v>
          </cell>
          <cell r="E130">
            <v>3924.94</v>
          </cell>
        </row>
        <row r="131">
          <cell r="A131" t="str">
            <v>03.1213</v>
          </cell>
          <cell r="B131" t="str">
            <v>L¾p ®Æt c¸p trªn gi¸ ®ì, TL c¸p &lt; = 24kg/m</v>
          </cell>
          <cell r="C131" t="str">
            <v>m</v>
          </cell>
          <cell r="D131">
            <v>956.2</v>
          </cell>
          <cell r="E131">
            <v>5213.82</v>
          </cell>
        </row>
        <row r="132">
          <cell r="A132" t="str">
            <v>03.1214</v>
          </cell>
          <cell r="B132" t="str">
            <v>L¾p ®Æt c¸p trªn gi¸ ®ì, TL c¸p &lt; = 28kg/m</v>
          </cell>
          <cell r="C132" t="str">
            <v>m</v>
          </cell>
          <cell r="D132">
            <v>1002</v>
          </cell>
          <cell r="E132">
            <v>6778.89</v>
          </cell>
        </row>
        <row r="133">
          <cell r="A133" t="str">
            <v>03.1215</v>
          </cell>
          <cell r="B133" t="str">
            <v>L¾p ®Æt c¸p trªn gi¸ ®ì, TL c¸p &lt; = 32kg/m</v>
          </cell>
          <cell r="C133" t="str">
            <v>m</v>
          </cell>
          <cell r="D133">
            <v>1044.3</v>
          </cell>
          <cell r="E133">
            <v>8474.3799999999992</v>
          </cell>
        </row>
        <row r="134">
          <cell r="A134" t="str">
            <v>06.1442</v>
          </cell>
          <cell r="B134" t="str">
            <v>L¾P §ÆT C¸P TRONG èNG B¶O VÖ</v>
          </cell>
          <cell r="C134" t="str">
            <v>chuæi</v>
          </cell>
          <cell r="D134">
            <v>1665</v>
          </cell>
          <cell r="E134">
            <v>14666.099999999999</v>
          </cell>
        </row>
        <row r="135">
          <cell r="A135" t="str">
            <v>03.1401</v>
          </cell>
          <cell r="B135" t="str">
            <v>L¾p ®Æt c¸p trong èng b¶o vÖ, TL c¸p &lt; = 1kg/m</v>
          </cell>
          <cell r="C135" t="str">
            <v>m</v>
          </cell>
          <cell r="D135">
            <v>454.6</v>
          </cell>
          <cell r="E135">
            <v>443.44</v>
          </cell>
        </row>
        <row r="136">
          <cell r="A136" t="str">
            <v>03.1402</v>
          </cell>
          <cell r="B136" t="str">
            <v>L¾p ®Æt c¸p trong èng b¶o vÖ, TL c¸p &lt; = 2kg/m</v>
          </cell>
          <cell r="C136" t="str">
            <v>m</v>
          </cell>
          <cell r="D136">
            <v>454.6</v>
          </cell>
          <cell r="E136">
            <v>506.35</v>
          </cell>
        </row>
        <row r="137">
          <cell r="A137" t="str">
            <v>03.1403</v>
          </cell>
          <cell r="B137" t="str">
            <v>L¾p ®Æt c¸p trong èng b¶o vÖ, TL c¸p &lt; = 3kg/m</v>
          </cell>
          <cell r="C137" t="str">
            <v>m</v>
          </cell>
          <cell r="D137">
            <v>454.6</v>
          </cell>
          <cell r="E137">
            <v>633.70000000000005</v>
          </cell>
        </row>
        <row r="138">
          <cell r="A138" t="str">
            <v>03.1404</v>
          </cell>
          <cell r="B138" t="str">
            <v>L¾p ®Æt c¸p trong èng b¶o vÖ, TL c¸p &lt; = 4,5kg/m</v>
          </cell>
          <cell r="C138" t="str">
            <v>m</v>
          </cell>
          <cell r="D138">
            <v>534.4</v>
          </cell>
          <cell r="E138">
            <v>8439.1</v>
          </cell>
        </row>
        <row r="139">
          <cell r="A139" t="str">
            <v>03.1405</v>
          </cell>
          <cell r="B139" t="str">
            <v>L¾p ®Æt c¸p trong èng b¶o vÖ, TL c¸p &lt; = 6kg/m</v>
          </cell>
          <cell r="C139" t="str">
            <v>m</v>
          </cell>
          <cell r="D139">
            <v>534.4</v>
          </cell>
          <cell r="E139">
            <v>1075.5999999999999</v>
          </cell>
        </row>
        <row r="140">
          <cell r="A140" t="str">
            <v>03.1406</v>
          </cell>
          <cell r="B140" t="str">
            <v>L¾p ®Æt c¸p trong èng b¶o vÖ, TL c¸p &lt; = 7,5kg/m</v>
          </cell>
          <cell r="C140" t="str">
            <v>m</v>
          </cell>
          <cell r="D140">
            <v>672.71</v>
          </cell>
          <cell r="E140">
            <v>1393.22</v>
          </cell>
        </row>
        <row r="141">
          <cell r="A141" t="str">
            <v>03.1407</v>
          </cell>
          <cell r="B141" t="str">
            <v>L¾p ®Æt c¸p trong èng b¶o vÖ, TL c¸p &lt; = 9kg/m</v>
          </cell>
          <cell r="C141" t="str">
            <v>m</v>
          </cell>
          <cell r="D141">
            <v>672.71</v>
          </cell>
          <cell r="E141">
            <v>1709.3</v>
          </cell>
        </row>
        <row r="142">
          <cell r="A142" t="str">
            <v>03.1408</v>
          </cell>
          <cell r="B142" t="str">
            <v>L¾p ®Æt c¸p trong èng b¶o vÖ, TL c¸p &lt; = 10,5kg/m</v>
          </cell>
          <cell r="C142" t="str">
            <v>m</v>
          </cell>
          <cell r="D142">
            <v>749.01</v>
          </cell>
          <cell r="E142">
            <v>2068.34</v>
          </cell>
        </row>
        <row r="143">
          <cell r="A143" t="str">
            <v>03.1409</v>
          </cell>
          <cell r="B143" t="str">
            <v>L¾p ®Æt c¸p trong èng b¶o vÖ, TL c¸p &lt; = 12kg/m</v>
          </cell>
          <cell r="C143" t="str">
            <v>m</v>
          </cell>
          <cell r="D143">
            <v>749.01</v>
          </cell>
          <cell r="E143">
            <v>2405.91</v>
          </cell>
        </row>
        <row r="144">
          <cell r="A144" t="str">
            <v>03.1410</v>
          </cell>
          <cell r="B144" t="str">
            <v>L¾p ®Æt c¸p trong èng b¶o vÖ, TL c¸p &lt; = 15kg/m</v>
          </cell>
          <cell r="C144" t="str">
            <v>m</v>
          </cell>
          <cell r="D144">
            <v>835.81</v>
          </cell>
          <cell r="E144">
            <v>3081.04</v>
          </cell>
        </row>
        <row r="145">
          <cell r="A145" t="str">
            <v>03.1411</v>
          </cell>
          <cell r="B145" t="str">
            <v>L¾p ®Æt c¸p trong èng b¶o vÖ, TL c¸p &lt; = 18kg/m</v>
          </cell>
          <cell r="C145" t="str">
            <v>m</v>
          </cell>
          <cell r="D145">
            <v>839.31</v>
          </cell>
          <cell r="E145">
            <v>4303.9399999999996</v>
          </cell>
        </row>
        <row r="146">
          <cell r="A146" t="str">
            <v>03.1412</v>
          </cell>
          <cell r="B146" t="str">
            <v>L¾p ®Æt c¸p trong èng b¶o vÖ, TL c¸p &lt; = 21kg/m</v>
          </cell>
          <cell r="C146" t="str">
            <v>m</v>
          </cell>
          <cell r="D146">
            <v>839.31</v>
          </cell>
          <cell r="E146">
            <v>5316.63</v>
          </cell>
        </row>
        <row r="147">
          <cell r="A147" t="str">
            <v>03.1413</v>
          </cell>
          <cell r="B147" t="str">
            <v>L¾p ®Æt c¸p trong èng b¶o vÖ, TL c¸p &lt; = 24kg/m</v>
          </cell>
          <cell r="C147" t="str">
            <v>m</v>
          </cell>
          <cell r="D147">
            <v>893.81</v>
          </cell>
          <cell r="E147">
            <v>6565.61</v>
          </cell>
        </row>
        <row r="148">
          <cell r="A148" t="str">
            <v>03.1414</v>
          </cell>
          <cell r="B148" t="str">
            <v>L¾p ®Æt c¸p trong èng b¶o vÖ, TL c¸p &lt; = 28kg/m</v>
          </cell>
          <cell r="C148" t="str">
            <v>m</v>
          </cell>
          <cell r="D148">
            <v>939.61</v>
          </cell>
          <cell r="E148">
            <v>8084.65</v>
          </cell>
        </row>
        <row r="149">
          <cell r="A149" t="str">
            <v>03.1415</v>
          </cell>
          <cell r="B149" t="str">
            <v>L¾p ®Æt c¸p trong èng b¶o vÖ, TL c¸p &lt; = 32kg/m</v>
          </cell>
          <cell r="C149" t="str">
            <v>m</v>
          </cell>
          <cell r="D149">
            <v>984.31</v>
          </cell>
          <cell r="E149">
            <v>9688.08</v>
          </cell>
        </row>
        <row r="150">
          <cell r="A150" t="str">
            <v>06.1532</v>
          </cell>
          <cell r="B150" t="str">
            <v>R·I D¢Y CHèNG SÐT TRONG PH¹M VI TR¹M</v>
          </cell>
          <cell r="C150" t="str">
            <v>chuæi</v>
          </cell>
          <cell r="D150">
            <v>1215</v>
          </cell>
          <cell r="E150">
            <v>11578.6</v>
          </cell>
        </row>
        <row r="151">
          <cell r="A151" t="str">
            <v>04.1301</v>
          </cell>
          <cell r="B151" t="str">
            <v>R·i d©y chèng sÐt tiÕt diÖn d©y 16mm2</v>
          </cell>
          <cell r="C151" t="str">
            <v>100m</v>
          </cell>
          <cell r="D151">
            <v>272</v>
          </cell>
          <cell r="E151">
            <v>25010</v>
          </cell>
        </row>
        <row r="152">
          <cell r="A152" t="str">
            <v>04.1302</v>
          </cell>
          <cell r="B152" t="str">
            <v>R·i d©y chèng sÐt tiÕt diÖn d©y 25mm2</v>
          </cell>
          <cell r="C152" t="str">
            <v>100m</v>
          </cell>
          <cell r="D152">
            <v>272</v>
          </cell>
          <cell r="E152">
            <v>30688</v>
          </cell>
        </row>
        <row r="153">
          <cell r="A153" t="str">
            <v>04.1303</v>
          </cell>
          <cell r="B153" t="str">
            <v>R·i d©y chèng sÐt tiÕt diÖn d©y 35mm2</v>
          </cell>
          <cell r="C153" t="str">
            <v>100m</v>
          </cell>
          <cell r="D153">
            <v>290</v>
          </cell>
          <cell r="E153">
            <v>34524</v>
          </cell>
        </row>
        <row r="154">
          <cell r="A154" t="str">
            <v>04.1304</v>
          </cell>
          <cell r="B154" t="str">
            <v>R·i d©y chèng sÐt tiÕt diÖn d©y 50mm2</v>
          </cell>
          <cell r="C154" t="str">
            <v>100m</v>
          </cell>
          <cell r="D154">
            <v>321</v>
          </cell>
          <cell r="E154">
            <v>38666</v>
          </cell>
        </row>
        <row r="155">
          <cell r="A155" t="str">
            <v>04.1305</v>
          </cell>
          <cell r="B155" t="str">
            <v>R·i d©y chèng sÐt tiÕt diÖn d©y 70mm2</v>
          </cell>
          <cell r="C155" t="str">
            <v>100m</v>
          </cell>
          <cell r="D155">
            <v>351</v>
          </cell>
          <cell r="E155">
            <v>46492</v>
          </cell>
        </row>
        <row r="156">
          <cell r="A156" t="str">
            <v>06.1543</v>
          </cell>
          <cell r="B156" t="str">
            <v>L¾P §ÆT Sø CHUæI</v>
          </cell>
          <cell r="C156" t="str">
            <v>chuæi</v>
          </cell>
          <cell r="D156">
            <v>1665</v>
          </cell>
          <cell r="E156">
            <v>18680.8</v>
          </cell>
        </row>
        <row r="157">
          <cell r="A157" t="str">
            <v>04.2101</v>
          </cell>
          <cell r="B157" t="str">
            <v>L¾p ®Æt sø chuæi &lt; = 2 b¸t/ chuæi</v>
          </cell>
          <cell r="C157" t="str">
            <v>chuæi</v>
          </cell>
          <cell r="D157">
            <v>1540</v>
          </cell>
          <cell r="E157">
            <v>2762</v>
          </cell>
        </row>
        <row r="158">
          <cell r="A158" t="str">
            <v>04.2102</v>
          </cell>
          <cell r="B158" t="str">
            <v>L¾p ®Æt sø chuæi &lt; = 5 b¸t/ chuæi</v>
          </cell>
          <cell r="C158" t="str">
            <v>chuæi</v>
          </cell>
          <cell r="D158">
            <v>2871</v>
          </cell>
          <cell r="E158">
            <v>6905</v>
          </cell>
        </row>
        <row r="159">
          <cell r="A159" t="str">
            <v>04.2103</v>
          </cell>
          <cell r="B159" t="str">
            <v>L¾p ®Æt sø chuæi &lt; = 8 b¸t/ chuæi</v>
          </cell>
          <cell r="C159" t="str">
            <v>chuæi</v>
          </cell>
          <cell r="D159">
            <v>4590</v>
          </cell>
          <cell r="E159">
            <v>10894</v>
          </cell>
        </row>
        <row r="160">
          <cell r="A160" t="str">
            <v>04.2104</v>
          </cell>
          <cell r="B160" t="str">
            <v>L¾p ®Æt sø chuæi &lt; = 11 b¸t/ chuæi</v>
          </cell>
          <cell r="C160" t="str">
            <v>chuæi</v>
          </cell>
          <cell r="D160">
            <v>6309</v>
          </cell>
          <cell r="E160">
            <v>15497</v>
          </cell>
        </row>
        <row r="161">
          <cell r="A161" t="str">
            <v>04.2105</v>
          </cell>
          <cell r="B161" t="str">
            <v>L¾p ®Æt sø chuæi &lt; = 14 b¸t/ chuæi</v>
          </cell>
          <cell r="C161" t="str">
            <v>chuæi</v>
          </cell>
          <cell r="D161">
            <v>8027</v>
          </cell>
          <cell r="E161">
            <v>19640</v>
          </cell>
          <cell r="F161">
            <v>4166</v>
          </cell>
        </row>
        <row r="162">
          <cell r="A162" t="str">
            <v>04.2106</v>
          </cell>
          <cell r="B162" t="str">
            <v>L¾p ®Æt sø chuæi &lt; = 29 b¸t/ chuæi</v>
          </cell>
          <cell r="C162" t="str">
            <v>chuæi</v>
          </cell>
          <cell r="D162">
            <v>16626</v>
          </cell>
          <cell r="E162">
            <v>28386</v>
          </cell>
          <cell r="F162">
            <v>4166</v>
          </cell>
        </row>
        <row r="163">
          <cell r="A163" t="str">
            <v>06.4113</v>
          </cell>
          <cell r="B163" t="str">
            <v>L¾P §ÆT Sø §øNG</v>
          </cell>
          <cell r="C163" t="str">
            <v>mèi</v>
          </cell>
          <cell r="D163">
            <v>58509</v>
          </cell>
          <cell r="E163">
            <v>28225</v>
          </cell>
          <cell r="F163">
            <v>4166</v>
          </cell>
        </row>
        <row r="164">
          <cell r="A164" t="str">
            <v>04.2201</v>
          </cell>
          <cell r="B164" t="str">
            <v>L¾p ®Æt sø ®øng ®iÖn ¸p 10 - 35KV</v>
          </cell>
          <cell r="C164" t="str">
            <v>c¸i</v>
          </cell>
          <cell r="D164">
            <v>2871</v>
          </cell>
          <cell r="E164">
            <v>3529</v>
          </cell>
          <cell r="F164">
            <v>5207</v>
          </cell>
        </row>
        <row r="165">
          <cell r="A165" t="str">
            <v>04.2202</v>
          </cell>
          <cell r="B165" t="str">
            <v>L¾p ®Æt sø ®øng ®iÖn ¸p 110KV</v>
          </cell>
          <cell r="C165" t="str">
            <v>c¸i</v>
          </cell>
          <cell r="D165">
            <v>6309</v>
          </cell>
          <cell r="E165">
            <v>33756</v>
          </cell>
          <cell r="F165">
            <v>44099</v>
          </cell>
        </row>
        <row r="166">
          <cell r="A166" t="str">
            <v>04.2203</v>
          </cell>
          <cell r="B166" t="str">
            <v>L¾p ®Æt sø ®øng ®iÖn ¸p 220KV</v>
          </cell>
          <cell r="C166" t="str">
            <v>c¸i</v>
          </cell>
          <cell r="D166">
            <v>16626</v>
          </cell>
          <cell r="E166">
            <v>49100</v>
          </cell>
          <cell r="F166">
            <v>88198</v>
          </cell>
        </row>
        <row r="167">
          <cell r="A167" t="str">
            <v>06.4117</v>
          </cell>
          <cell r="B167" t="str">
            <v>L¾P §ÆT D¢Y DÉN XUèNG THIÕT BÞ</v>
          </cell>
          <cell r="C167" t="str">
            <v>mèi</v>
          </cell>
          <cell r="D167">
            <v>61872</v>
          </cell>
          <cell r="E167">
            <v>44101</v>
          </cell>
          <cell r="F167">
            <v>5207</v>
          </cell>
        </row>
        <row r="168">
          <cell r="A168" t="str">
            <v>04.4101</v>
          </cell>
          <cell r="B168" t="str">
            <v>L¾p ®Æt d©y dÉn xuèng thiÕt bÞ, d©y nh«m &lt; =95mm2</v>
          </cell>
          <cell r="C168" t="str">
            <v>m</v>
          </cell>
          <cell r="D168">
            <v>913</v>
          </cell>
          <cell r="E168">
            <v>460</v>
          </cell>
        </row>
        <row r="169">
          <cell r="A169" t="str">
            <v>04.4102</v>
          </cell>
          <cell r="B169" t="str">
            <v>L¾p ®Æt d©y dÉn xuèng thiÕt bÞ, d©y nh«m &lt; =150mm2</v>
          </cell>
          <cell r="C169" t="str">
            <v>m</v>
          </cell>
          <cell r="D169">
            <v>913</v>
          </cell>
          <cell r="E169">
            <v>1228</v>
          </cell>
          <cell r="F169">
            <v>4166</v>
          </cell>
        </row>
        <row r="170">
          <cell r="A170" t="str">
            <v>04.4103</v>
          </cell>
          <cell r="B170" t="str">
            <v>L¾p ®Æt d©y dÉn xuèng thiÕt bÞ, d©y nh«m &lt; =240mm2</v>
          </cell>
          <cell r="C170" t="str">
            <v>m</v>
          </cell>
          <cell r="D170">
            <v>930</v>
          </cell>
          <cell r="E170">
            <v>1995</v>
          </cell>
          <cell r="F170">
            <v>4166</v>
          </cell>
        </row>
        <row r="171">
          <cell r="A171" t="str">
            <v>04.4104</v>
          </cell>
          <cell r="B171" t="str">
            <v>L¾p ®Æt d©y dÉn xuèng thiÕt bÞ, d©y nh«m &lt; =400mm2</v>
          </cell>
          <cell r="C171" t="str">
            <v>m</v>
          </cell>
          <cell r="D171">
            <v>941</v>
          </cell>
          <cell r="E171">
            <v>3836</v>
          </cell>
          <cell r="F171">
            <v>4166</v>
          </cell>
        </row>
        <row r="172">
          <cell r="A172" t="str">
            <v>04.4105</v>
          </cell>
          <cell r="B172" t="str">
            <v>L¾p ®Æt d©y dÉn xuèng thiÕt bÞ, d©y nh«m &lt; =800mm2</v>
          </cell>
          <cell r="C172" t="str">
            <v>m</v>
          </cell>
          <cell r="D172">
            <v>968</v>
          </cell>
          <cell r="E172">
            <v>6598</v>
          </cell>
          <cell r="F172">
            <v>5207</v>
          </cell>
        </row>
        <row r="173">
          <cell r="A173" t="str">
            <v>04.4106</v>
          </cell>
          <cell r="B173" t="str">
            <v>L¾p ®Æt d©y dÉn xuèng thiÕt bÞ, d©y nh«m &gt; 800mm2</v>
          </cell>
          <cell r="C173" t="str">
            <v>m</v>
          </cell>
          <cell r="D173">
            <v>996</v>
          </cell>
          <cell r="E173">
            <v>7672</v>
          </cell>
          <cell r="F173">
            <v>5207</v>
          </cell>
        </row>
        <row r="174">
          <cell r="A174" t="str">
            <v>04.4201</v>
          </cell>
          <cell r="B174" t="str">
            <v>L¾p ®Æt d©y dÉn xuèng thiÕt bÞ, d©y ®ång &lt; =95mm2</v>
          </cell>
          <cell r="C174" t="str">
            <v>m</v>
          </cell>
          <cell r="D174">
            <v>913</v>
          </cell>
          <cell r="E174">
            <v>921</v>
          </cell>
          <cell r="F174">
            <v>5207</v>
          </cell>
        </row>
        <row r="175">
          <cell r="A175" t="str">
            <v>04.4202</v>
          </cell>
          <cell r="B175" t="str">
            <v>L¾p ®Æt d©y dÉn xuèng thiÕt bÞ, d©y ®ång &lt; =150mm2</v>
          </cell>
          <cell r="C175" t="str">
            <v>m</v>
          </cell>
          <cell r="D175">
            <v>913</v>
          </cell>
          <cell r="E175">
            <v>2455</v>
          </cell>
          <cell r="F175">
            <v>5207</v>
          </cell>
        </row>
        <row r="176">
          <cell r="A176" t="str">
            <v>04.4203</v>
          </cell>
          <cell r="B176" t="str">
            <v>L¾p ®Æt d©y dÉn xuèng thiÕt bÞ, d©y ®ång &gt; 240mm2</v>
          </cell>
          <cell r="C176" t="str">
            <v>m</v>
          </cell>
          <cell r="D176">
            <v>930</v>
          </cell>
          <cell r="E176">
            <v>3069</v>
          </cell>
        </row>
        <row r="177">
          <cell r="A177" t="str">
            <v>06.4121</v>
          </cell>
          <cell r="B177" t="str">
            <v>L¾P §ÆT THANH C¸I (§åNG HOÆC NH¤M)</v>
          </cell>
          <cell r="C177" t="str">
            <v>mèi</v>
          </cell>
          <cell r="D177">
            <v>58509</v>
          </cell>
          <cell r="E177">
            <v>9016</v>
          </cell>
          <cell r="F177">
            <v>4166</v>
          </cell>
        </row>
        <row r="178">
          <cell r="A178" t="str">
            <v>04.5101</v>
          </cell>
          <cell r="B178" t="str">
            <v>L¾p ®Æt thanh c¸i dÑt (25x4)mm</v>
          </cell>
          <cell r="C178" t="str">
            <v>m</v>
          </cell>
          <cell r="D178">
            <v>251.4</v>
          </cell>
          <cell r="E178">
            <v>1074.0999999999999</v>
          </cell>
          <cell r="F178">
            <v>195.9</v>
          </cell>
        </row>
        <row r="179">
          <cell r="A179" t="str">
            <v>04.5102</v>
          </cell>
          <cell r="B179" t="str">
            <v>L¾p ®Æt thanh c¸i dÑt (40x4)mm</v>
          </cell>
          <cell r="C179" t="str">
            <v>m</v>
          </cell>
          <cell r="D179">
            <v>251.4</v>
          </cell>
          <cell r="E179">
            <v>1503.7</v>
          </cell>
          <cell r="F179">
            <v>195.9</v>
          </cell>
        </row>
        <row r="180">
          <cell r="A180" t="str">
            <v>04.5103</v>
          </cell>
          <cell r="B180" t="str">
            <v>L¾p ®Æt thanh c¸i dÑt (60x6)mm</v>
          </cell>
          <cell r="C180" t="str">
            <v>m</v>
          </cell>
          <cell r="D180">
            <v>256.89999999999998</v>
          </cell>
          <cell r="E180">
            <v>1733.8</v>
          </cell>
          <cell r="F180">
            <v>195.9</v>
          </cell>
        </row>
        <row r="181">
          <cell r="A181" t="str">
            <v>04.5104</v>
          </cell>
          <cell r="B181" t="str">
            <v>L¾p ®Æt thanh c¸i dÑt (80x8)mm</v>
          </cell>
          <cell r="C181" t="str">
            <v>m</v>
          </cell>
          <cell r="D181">
            <v>258.5</v>
          </cell>
          <cell r="E181">
            <v>2117.4</v>
          </cell>
          <cell r="F181">
            <v>195.9</v>
          </cell>
        </row>
        <row r="182">
          <cell r="A182" t="str">
            <v>04.5105</v>
          </cell>
          <cell r="B182" t="str">
            <v>L¾p ®Æt thanh c¸i dÑt (100x10)mm</v>
          </cell>
          <cell r="C182" t="str">
            <v>m</v>
          </cell>
          <cell r="D182">
            <v>260.7</v>
          </cell>
          <cell r="E182">
            <v>3068.8</v>
          </cell>
          <cell r="F182">
            <v>195.9</v>
          </cell>
        </row>
        <row r="183">
          <cell r="A183" t="str">
            <v>04.5106</v>
          </cell>
          <cell r="B183" t="str">
            <v>L¾p ®Æt thanh c¸i dÑt (120x10)mm</v>
          </cell>
          <cell r="C183" t="str">
            <v>m</v>
          </cell>
          <cell r="D183">
            <v>262.39999999999998</v>
          </cell>
          <cell r="E183">
            <v>3452.4</v>
          </cell>
          <cell r="F183">
            <v>195.9</v>
          </cell>
        </row>
        <row r="184">
          <cell r="B184" t="str">
            <v>§ãNG CäC Vµ R·I D¢Y TIÕP DÞA</v>
          </cell>
          <cell r="E184">
            <v>0</v>
          </cell>
        </row>
        <row r="185">
          <cell r="A185" t="str">
            <v>04.7001</v>
          </cell>
          <cell r="B185" t="str">
            <v>§ãng cäc tiÕp ®Þa (cäc cã s¼n)</v>
          </cell>
          <cell r="C185" t="str">
            <v>cäc</v>
          </cell>
          <cell r="D185">
            <v>1001</v>
          </cell>
          <cell r="E185">
            <v>5217</v>
          </cell>
        </row>
        <row r="186">
          <cell r="A186" t="str">
            <v>04.7002</v>
          </cell>
          <cell r="B186" t="str">
            <v>S¶n xuÊt vµ kÐo r·i d©y tiÕp ®Þa</v>
          </cell>
          <cell r="C186" t="str">
            <v>m</v>
          </cell>
          <cell r="D186">
            <v>257</v>
          </cell>
          <cell r="E186">
            <v>438.8</v>
          </cell>
          <cell r="F186">
            <v>1001.5</v>
          </cell>
        </row>
        <row r="187">
          <cell r="A187" t="str">
            <v>06.5013</v>
          </cell>
          <cell r="B187" t="str">
            <v>L¾P §ÆT Tñ §IÖN H¹ THÕ</v>
          </cell>
          <cell r="C187" t="str">
            <v>V,trÝ</v>
          </cell>
          <cell r="D187">
            <v>143516</v>
          </cell>
          <cell r="E187">
            <v>121350.15</v>
          </cell>
        </row>
        <row r="188">
          <cell r="A188" t="str">
            <v>05.1101</v>
          </cell>
          <cell r="B188" t="str">
            <v>L¾p ®Æt tñ ®iÖn h¹ thÕ xoay chiÒu 1 pha</v>
          </cell>
          <cell r="C188" t="str">
            <v>tñ</v>
          </cell>
          <cell r="D188">
            <v>35119</v>
          </cell>
          <cell r="E188">
            <v>42285</v>
          </cell>
          <cell r="F188">
            <v>30633</v>
          </cell>
        </row>
        <row r="189">
          <cell r="A189" t="str">
            <v>05.1102</v>
          </cell>
          <cell r="B189" t="str">
            <v>L¾p ®Æt tñ ®iÖn h¹ thÕ xoay chiÒu 3 pha</v>
          </cell>
          <cell r="C189" t="str">
            <v>tñ</v>
          </cell>
          <cell r="D189">
            <v>36219</v>
          </cell>
          <cell r="E189">
            <v>48712</v>
          </cell>
          <cell r="F189">
            <v>30633</v>
          </cell>
        </row>
        <row r="190">
          <cell r="A190" t="str">
            <v>05.1103</v>
          </cell>
          <cell r="B190" t="str">
            <v>L¾p ®Æt tñ ®iÖn h¹ thÕ 1 chiÒu</v>
          </cell>
          <cell r="C190" t="str">
            <v>tñ</v>
          </cell>
          <cell r="D190">
            <v>35119</v>
          </cell>
          <cell r="E190">
            <v>42285</v>
          </cell>
          <cell r="F190">
            <v>30633</v>
          </cell>
        </row>
        <row r="191">
          <cell r="A191" t="str">
            <v>05.1104</v>
          </cell>
          <cell r="B191" t="str">
            <v>L¾p ®Æt tñ ®iÒu khiÓn DCL</v>
          </cell>
          <cell r="C191" t="str">
            <v>tñ</v>
          </cell>
          <cell r="D191">
            <v>34573</v>
          </cell>
          <cell r="E191">
            <v>42285</v>
          </cell>
        </row>
        <row r="192">
          <cell r="A192" t="str">
            <v>05.1105</v>
          </cell>
          <cell r="B192" t="str">
            <v>L¾p ®Æt tñ ®iÒu khiÓn MC, tñ ®Êu d©y</v>
          </cell>
          <cell r="C192" t="str">
            <v>tñ</v>
          </cell>
          <cell r="D192">
            <v>34573</v>
          </cell>
          <cell r="E192">
            <v>48543</v>
          </cell>
          <cell r="F192">
            <v>58798</v>
          </cell>
        </row>
        <row r="193">
          <cell r="A193" t="str">
            <v>06.5024</v>
          </cell>
          <cell r="B193" t="str">
            <v>L¾P §ÆT Tñ §IÖN CAO ¸P</v>
          </cell>
          <cell r="C193" t="str">
            <v>V,trÝ</v>
          </cell>
          <cell r="D193">
            <v>239193</v>
          </cell>
          <cell r="E193">
            <v>158123.69999999998</v>
          </cell>
        </row>
        <row r="194">
          <cell r="A194" t="str">
            <v>05.2101</v>
          </cell>
          <cell r="B194" t="str">
            <v>L¾p ®Æt tñ ®iÖn MC, tñ b¶o vÖ, tñ ®o l­êng &lt; =10KV</v>
          </cell>
          <cell r="C194" t="str">
            <v>tñ</v>
          </cell>
          <cell r="D194">
            <v>5775</v>
          </cell>
          <cell r="E194">
            <v>124318</v>
          </cell>
          <cell r="F194">
            <v>30633</v>
          </cell>
        </row>
        <row r="195">
          <cell r="A195" t="str">
            <v>05.2102</v>
          </cell>
          <cell r="B195" t="str">
            <v>L¾p ®Æt tñ ®iÖn MC, tñ b¶o vÖ, tñ ®o l­êng &lt; =35KV</v>
          </cell>
          <cell r="C195" t="str">
            <v>tñ</v>
          </cell>
          <cell r="D195">
            <v>9185</v>
          </cell>
          <cell r="E195">
            <v>142078</v>
          </cell>
          <cell r="F195">
            <v>30633</v>
          </cell>
        </row>
        <row r="196">
          <cell r="A196" t="str">
            <v>06.5034</v>
          </cell>
          <cell r="B196" t="str">
            <v>L¾P §ÆT Tñ NHÞ THø :§. KHIÓN, B.VÖ, §.L¦êNG</v>
          </cell>
          <cell r="C196" t="str">
            <v>V,trÝ</v>
          </cell>
          <cell r="D196">
            <v>287032</v>
          </cell>
          <cell r="E196">
            <v>339046.45</v>
          </cell>
        </row>
        <row r="197">
          <cell r="A197" t="str">
            <v>05.3101</v>
          </cell>
          <cell r="B197" t="str">
            <v>L¾p ®Æt tñ ®iÒu khiÓn MBA &lt; =35KV</v>
          </cell>
          <cell r="C197" t="str">
            <v>tñ</v>
          </cell>
          <cell r="D197">
            <v>5720</v>
          </cell>
          <cell r="E197">
            <v>76113</v>
          </cell>
          <cell r="F197">
            <v>38291</v>
          </cell>
        </row>
        <row r="198">
          <cell r="A198" t="str">
            <v>05.3102</v>
          </cell>
          <cell r="B198" t="str">
            <v>L¾p ®Æt tñ ®iÒu khiÓn MBA &lt; =110KV</v>
          </cell>
          <cell r="C198" t="str">
            <v>tñ</v>
          </cell>
          <cell r="D198">
            <v>6875</v>
          </cell>
          <cell r="E198">
            <v>91336</v>
          </cell>
          <cell r="F198">
            <v>38291</v>
          </cell>
        </row>
        <row r="199">
          <cell r="A199" t="str">
            <v>05.3103</v>
          </cell>
          <cell r="B199" t="str">
            <v>L¾p ®Æt tñ ®iÒu khiÓn MBA 220KV</v>
          </cell>
          <cell r="C199" t="str">
            <v>tñ</v>
          </cell>
          <cell r="D199">
            <v>6875</v>
          </cell>
          <cell r="E199">
            <v>106558</v>
          </cell>
          <cell r="F199">
            <v>38291</v>
          </cell>
        </row>
        <row r="200">
          <cell r="A200" t="str">
            <v>05.3105</v>
          </cell>
          <cell r="B200" t="str">
            <v>L¾p ®Æt tñ ®iÒu khiÓn ®­êng d©y &lt; =35KV</v>
          </cell>
          <cell r="C200" t="str">
            <v>tñ</v>
          </cell>
          <cell r="D200">
            <v>5720</v>
          </cell>
          <cell r="E200">
            <v>68502</v>
          </cell>
          <cell r="F200">
            <v>38291</v>
          </cell>
        </row>
        <row r="201">
          <cell r="A201" t="str">
            <v>05.3106</v>
          </cell>
          <cell r="B201" t="str">
            <v>L¾p ®Æt tñ ®iÒu khiÓn ®­êng d©y &lt; =110KV</v>
          </cell>
          <cell r="C201" t="str">
            <v>tñ</v>
          </cell>
          <cell r="D201">
            <v>6875</v>
          </cell>
          <cell r="E201">
            <v>82202</v>
          </cell>
          <cell r="F201">
            <v>38291</v>
          </cell>
        </row>
        <row r="202">
          <cell r="A202" t="str">
            <v>05.3107</v>
          </cell>
          <cell r="B202" t="str">
            <v>L¾p ®Æt tñ ®iÒu khiÓn ®­êng d©y 220KV</v>
          </cell>
          <cell r="C202" t="str">
            <v>tñ</v>
          </cell>
          <cell r="D202">
            <v>6875</v>
          </cell>
          <cell r="E202">
            <v>95902</v>
          </cell>
          <cell r="F202">
            <v>38291</v>
          </cell>
        </row>
        <row r="203">
          <cell r="A203" t="str">
            <v>05.3201</v>
          </cell>
          <cell r="B203" t="str">
            <v>L¾p ®Æt tñ b¶o vÖ MBA &lt; =35KV</v>
          </cell>
          <cell r="C203" t="str">
            <v>tñ</v>
          </cell>
          <cell r="D203">
            <v>5720</v>
          </cell>
          <cell r="E203">
            <v>72307</v>
          </cell>
          <cell r="F203">
            <v>38291</v>
          </cell>
        </row>
        <row r="204">
          <cell r="A204" t="str">
            <v>05.3202</v>
          </cell>
          <cell r="B204" t="str">
            <v>L¾p ®Æt tñ b¶o vÖ MBA &lt; =110KV</v>
          </cell>
          <cell r="C204" t="str">
            <v>tñ</v>
          </cell>
          <cell r="D204">
            <v>6875</v>
          </cell>
          <cell r="E204">
            <v>86769</v>
          </cell>
          <cell r="F204">
            <v>38291</v>
          </cell>
        </row>
        <row r="205">
          <cell r="A205" t="str">
            <v>05.3203</v>
          </cell>
          <cell r="B205" t="str">
            <v>L¾p ®Æt tñ b¶o vÖ MBA 220KV</v>
          </cell>
          <cell r="C205" t="str">
            <v>tñ</v>
          </cell>
          <cell r="D205">
            <v>6875</v>
          </cell>
          <cell r="E205">
            <v>101230</v>
          </cell>
          <cell r="F205">
            <v>38291</v>
          </cell>
        </row>
        <row r="206">
          <cell r="A206" t="str">
            <v>05.3205</v>
          </cell>
          <cell r="B206" t="str">
            <v>L¾p ®Æt tñ b¶o vÖ ®­êng d©y &lt; =35KV</v>
          </cell>
          <cell r="C206" t="str">
            <v>tñ</v>
          </cell>
          <cell r="D206">
            <v>5720</v>
          </cell>
          <cell r="E206">
            <v>65077</v>
          </cell>
          <cell r="F206">
            <v>38291</v>
          </cell>
        </row>
        <row r="207">
          <cell r="A207" t="str">
            <v>05.3206</v>
          </cell>
          <cell r="B207" t="str">
            <v>L¾p ®Æt tñ b¶o vÖ ®­êng d©y &lt; =110KV</v>
          </cell>
          <cell r="C207" t="str">
            <v>tñ</v>
          </cell>
          <cell r="D207">
            <v>6875</v>
          </cell>
          <cell r="E207">
            <v>78092</v>
          </cell>
          <cell r="F207">
            <v>38291</v>
          </cell>
        </row>
        <row r="208">
          <cell r="A208" t="str">
            <v>05.3207</v>
          </cell>
          <cell r="B208" t="str">
            <v>L¾p ®Æt tñ b¶o vÖ ®­êng d©y 220KV</v>
          </cell>
          <cell r="C208" t="str">
            <v>tñ</v>
          </cell>
          <cell r="D208">
            <v>6875</v>
          </cell>
          <cell r="E208">
            <v>91107</v>
          </cell>
          <cell r="F208">
            <v>38291</v>
          </cell>
        </row>
        <row r="209">
          <cell r="A209" t="str">
            <v>05.3301</v>
          </cell>
          <cell r="B209" t="str">
            <v>L¾p ®Æt tñ  ®o l­êng  &lt; =35KV</v>
          </cell>
          <cell r="C209" t="str">
            <v>tñ</v>
          </cell>
          <cell r="D209">
            <v>5720</v>
          </cell>
          <cell r="E209">
            <v>72307</v>
          </cell>
          <cell r="F209">
            <v>38291</v>
          </cell>
        </row>
        <row r="210">
          <cell r="A210" t="str">
            <v>05.3302</v>
          </cell>
          <cell r="B210" t="str">
            <v>L¾p ®Æt tñ ®o l­êng  &lt; =110KV</v>
          </cell>
          <cell r="C210" t="str">
            <v>tñ</v>
          </cell>
          <cell r="D210">
            <v>6875</v>
          </cell>
          <cell r="E210">
            <v>86769</v>
          </cell>
          <cell r="F210">
            <v>38291</v>
          </cell>
        </row>
        <row r="211">
          <cell r="A211" t="str">
            <v>05.3303</v>
          </cell>
          <cell r="B211" t="str">
            <v>L¾p ®Æt tñ ®o l­êng 220KV</v>
          </cell>
          <cell r="C211" t="str">
            <v>tñ</v>
          </cell>
          <cell r="D211">
            <v>6875</v>
          </cell>
          <cell r="E211">
            <v>101230</v>
          </cell>
          <cell r="F211">
            <v>38291</v>
          </cell>
        </row>
        <row r="212">
          <cell r="A212" t="str">
            <v>06.5065</v>
          </cell>
          <cell r="B212" t="str">
            <v>ÐP §ÇU CèT §åNG C¸C LO¹I</v>
          </cell>
          <cell r="C212" t="str">
            <v>V,trÝ</v>
          </cell>
          <cell r="D212">
            <v>568260</v>
          </cell>
          <cell r="E212">
            <v>390087.1</v>
          </cell>
        </row>
        <row r="213">
          <cell r="A213" t="str">
            <v>03.4001</v>
          </cell>
          <cell r="B213" t="str">
            <v>Ðp ®Çu cèt ®ång cì &lt; =25mm2</v>
          </cell>
          <cell r="C213" t="str">
            <v>c¸i</v>
          </cell>
          <cell r="D213">
            <v>12918.7</v>
          </cell>
          <cell r="E213">
            <v>338.3</v>
          </cell>
          <cell r="F213">
            <v>1301.8</v>
          </cell>
        </row>
        <row r="214">
          <cell r="A214" t="str">
            <v>03.4002</v>
          </cell>
          <cell r="B214" t="str">
            <v>Ðp ®Çu cèt ®ång cì &lt; =50mm2</v>
          </cell>
          <cell r="C214" t="str">
            <v>c¸i</v>
          </cell>
          <cell r="D214">
            <v>12918.7</v>
          </cell>
          <cell r="E214">
            <v>592</v>
          </cell>
          <cell r="F214">
            <v>1301.8</v>
          </cell>
        </row>
        <row r="215">
          <cell r="A215" t="str">
            <v>03.4003</v>
          </cell>
          <cell r="B215" t="str">
            <v>Ðp ®Çu cèt ®ång cì &lt; =70mm2</v>
          </cell>
          <cell r="C215" t="str">
            <v>c¸i</v>
          </cell>
          <cell r="D215">
            <v>13361.7</v>
          </cell>
          <cell r="E215">
            <v>930.3</v>
          </cell>
          <cell r="F215">
            <v>1562.1</v>
          </cell>
        </row>
        <row r="216">
          <cell r="A216" t="str">
            <v>03.4004</v>
          </cell>
          <cell r="B216" t="str">
            <v>Ðp ®Çu cèt ®ång cì &lt; =95mm2</v>
          </cell>
          <cell r="C216" t="str">
            <v>c¸i</v>
          </cell>
          <cell r="D216">
            <v>19604.7</v>
          </cell>
          <cell r="E216">
            <v>1191</v>
          </cell>
          <cell r="F216">
            <v>1562.1</v>
          </cell>
        </row>
        <row r="217">
          <cell r="A217" t="str">
            <v>03.4005</v>
          </cell>
          <cell r="B217" t="str">
            <v>Ðp ®Çu cèt ®ång cì &lt; =120mm2</v>
          </cell>
          <cell r="C217" t="str">
            <v>c¸i</v>
          </cell>
          <cell r="D217">
            <v>30936.9</v>
          </cell>
          <cell r="E217">
            <v>1522.3</v>
          </cell>
          <cell r="F217">
            <v>1822.5</v>
          </cell>
        </row>
        <row r="218">
          <cell r="A218" t="str">
            <v>03.4006</v>
          </cell>
          <cell r="B218" t="str">
            <v>Ðp ®Çu cèt ®ång cì &lt; =150mm2</v>
          </cell>
          <cell r="C218" t="str">
            <v>c¸i</v>
          </cell>
          <cell r="D218">
            <v>39096.1</v>
          </cell>
          <cell r="E218">
            <v>1860.5</v>
          </cell>
          <cell r="F218">
            <v>2082.8000000000002</v>
          </cell>
        </row>
        <row r="219">
          <cell r="A219" t="str">
            <v>03.4007</v>
          </cell>
          <cell r="B219" t="str">
            <v>Ðp ®Çu cèt ®ång cì &lt; =185mm2</v>
          </cell>
          <cell r="C219" t="str">
            <v>c¸i</v>
          </cell>
          <cell r="D219">
            <v>55647.3</v>
          </cell>
          <cell r="E219">
            <v>2232.6</v>
          </cell>
          <cell r="F219">
            <v>2343.1999999999998</v>
          </cell>
        </row>
        <row r="220">
          <cell r="A220" t="str">
            <v>03.4008</v>
          </cell>
          <cell r="B220" t="str">
            <v>Ðp ®Çu cèt ®ång cì &lt; =240mm2</v>
          </cell>
          <cell r="C220" t="str">
            <v>c¸i</v>
          </cell>
          <cell r="D220">
            <v>83405</v>
          </cell>
          <cell r="E220">
            <v>2790.8</v>
          </cell>
          <cell r="F220">
            <v>2603.5</v>
          </cell>
        </row>
        <row r="221">
          <cell r="A221" t="str">
            <v>03.4009</v>
          </cell>
          <cell r="B221" t="str">
            <v>Ðp ®Çu cèt ®ång cì &lt; =300mm2</v>
          </cell>
          <cell r="C221" t="str">
            <v>c¸i</v>
          </cell>
          <cell r="D221">
            <v>126240.7</v>
          </cell>
          <cell r="E221">
            <v>3315.1</v>
          </cell>
          <cell r="F221">
            <v>3644.9</v>
          </cell>
        </row>
        <row r="222">
          <cell r="A222" t="str">
            <v>03.4010</v>
          </cell>
          <cell r="B222" t="str">
            <v>Ðp ®Çu cèt ®ång cì &lt; =400mm2</v>
          </cell>
          <cell r="C222" t="str">
            <v>c¸i</v>
          </cell>
          <cell r="D222">
            <v>130886.9</v>
          </cell>
          <cell r="E222">
            <v>4414.6000000000004</v>
          </cell>
          <cell r="F222">
            <v>4686.3</v>
          </cell>
        </row>
        <row r="223">
          <cell r="A223" t="str">
            <v>06.5092</v>
          </cell>
          <cell r="B223" t="str">
            <v>L¾p ®Æt phô kiÖn trong tr¹m</v>
          </cell>
          <cell r="C223" t="str">
            <v>V,trÝ</v>
          </cell>
          <cell r="E223">
            <v>594544.19999999995</v>
          </cell>
        </row>
        <row r="224">
          <cell r="A224" t="str">
            <v>04.3101</v>
          </cell>
          <cell r="B224" t="str">
            <v>l¾p ®Æt t¹ bï</v>
          </cell>
          <cell r="C224" t="str">
            <v>bé</v>
          </cell>
          <cell r="D224">
            <v>666</v>
          </cell>
          <cell r="E224">
            <v>8132</v>
          </cell>
        </row>
        <row r="225">
          <cell r="A225" t="str">
            <v>04.3102</v>
          </cell>
          <cell r="B225" t="str">
            <v>l¾p ®Æt t¹ chèng rung</v>
          </cell>
          <cell r="C225" t="str">
            <v>bé</v>
          </cell>
          <cell r="D225">
            <v>666</v>
          </cell>
          <cell r="E225">
            <v>6444</v>
          </cell>
        </row>
        <row r="226">
          <cell r="A226" t="str">
            <v>04.3103</v>
          </cell>
          <cell r="B226" t="str">
            <v>l¾p ®Æt thu l«i èng</v>
          </cell>
          <cell r="C226" t="str">
            <v>bé</v>
          </cell>
          <cell r="D226">
            <v>666</v>
          </cell>
          <cell r="E226">
            <v>8439</v>
          </cell>
        </row>
        <row r="227">
          <cell r="A227" t="str">
            <v>04.3104</v>
          </cell>
          <cell r="B227" t="str">
            <v>l¾p ®Æt má phãng</v>
          </cell>
          <cell r="C227" t="str">
            <v>bé</v>
          </cell>
          <cell r="D227">
            <v>721</v>
          </cell>
          <cell r="E227">
            <v>5063</v>
          </cell>
        </row>
        <row r="228">
          <cell r="A228" t="str">
            <v>04.3105</v>
          </cell>
          <cell r="B228" t="str">
            <v>l¾p ®Æt khãa c¸c lo¹i</v>
          </cell>
          <cell r="C228" t="str">
            <v>bé</v>
          </cell>
          <cell r="D228">
            <v>666</v>
          </cell>
          <cell r="E228">
            <v>8439</v>
          </cell>
        </row>
        <row r="229">
          <cell r="A229" t="str">
            <v>04.3106</v>
          </cell>
          <cell r="B229" t="str">
            <v>l¾p ®Æt ®Çu cèt</v>
          </cell>
          <cell r="C229" t="str">
            <v>bé</v>
          </cell>
          <cell r="D229">
            <v>666</v>
          </cell>
          <cell r="E229">
            <v>8439</v>
          </cell>
        </row>
        <row r="230">
          <cell r="A230" t="str">
            <v>04.3107</v>
          </cell>
          <cell r="B230" t="str">
            <v>l¾p ®Æt kÑp c¸c lo¹i</v>
          </cell>
          <cell r="C230" t="str">
            <v>bé</v>
          </cell>
          <cell r="D230">
            <v>666</v>
          </cell>
          <cell r="E230">
            <v>6444</v>
          </cell>
        </row>
        <row r="231">
          <cell r="A231" t="str">
            <v>04.3108</v>
          </cell>
          <cell r="B231" t="str">
            <v>l¾p ®Æt khung ®Þnh vÞ</v>
          </cell>
          <cell r="C231" t="str">
            <v>bé</v>
          </cell>
          <cell r="D231">
            <v>666</v>
          </cell>
          <cell r="E231">
            <v>8439</v>
          </cell>
        </row>
        <row r="232">
          <cell r="A232" t="str">
            <v>04.3109</v>
          </cell>
          <cell r="B232" t="str">
            <v>l¾p ®Æt phô kiÖn thanh c¸i</v>
          </cell>
          <cell r="C232" t="str">
            <v>bé</v>
          </cell>
          <cell r="D232">
            <v>666</v>
          </cell>
          <cell r="E232">
            <v>6444</v>
          </cell>
        </row>
        <row r="233">
          <cell r="A233" t="str">
            <v>04.8101</v>
          </cell>
          <cell r="B233" t="str">
            <v>L¾p ®Æt ghÕ c¸ch ®iÖn, thang, sµn thao t¸c</v>
          </cell>
          <cell r="C233" t="str">
            <v>tÊn</v>
          </cell>
          <cell r="D233">
            <v>320271</v>
          </cell>
          <cell r="E233">
            <v>171145</v>
          </cell>
        </row>
        <row r="234">
          <cell r="A234" t="str">
            <v>04.8102</v>
          </cell>
          <cell r="B234" t="str">
            <v>L¾p ®Æt gi¸ ®ì</v>
          </cell>
          <cell r="C234" t="str">
            <v>tÊn</v>
          </cell>
          <cell r="D234">
            <v>320271</v>
          </cell>
          <cell r="E234">
            <v>155586</v>
          </cell>
        </row>
        <row r="235">
          <cell r="A235" t="str">
            <v>04.8103</v>
          </cell>
          <cell r="B235" t="str">
            <v>L¾p ®Æt èng nhùa PVC</v>
          </cell>
          <cell r="C235" t="str">
            <v>10m</v>
          </cell>
          <cell r="D235">
            <v>6000</v>
          </cell>
          <cell r="E235">
            <v>23016</v>
          </cell>
        </row>
        <row r="236">
          <cell r="A236" t="str">
            <v>04.8104</v>
          </cell>
          <cell r="B236" t="str">
            <v>L¾p ®Æt èng thÐp</v>
          </cell>
          <cell r="C236" t="str">
            <v>10m</v>
          </cell>
          <cell r="D236">
            <v>6000</v>
          </cell>
          <cell r="E236">
            <v>46031</v>
          </cell>
        </row>
        <row r="237">
          <cell r="A237" t="str">
            <v>06.6111</v>
          </cell>
          <cell r="B237" t="str">
            <v>L¾p ®Æt kÕt cÊu c¸c lo¹i</v>
          </cell>
          <cell r="C237" t="str">
            <v>Kmd©y</v>
          </cell>
          <cell r="D237">
            <v>381906</v>
          </cell>
          <cell r="E237">
            <v>1107939.3999999999</v>
          </cell>
        </row>
        <row r="238">
          <cell r="A238" t="str">
            <v>04.9102</v>
          </cell>
          <cell r="B238" t="str">
            <v>L¾p ®Æt xµ thÐp</v>
          </cell>
          <cell r="C238" t="str">
            <v>Kg</v>
          </cell>
          <cell r="D238">
            <v>9.9649999999999999</v>
          </cell>
          <cell r="E238">
            <v>181.47</v>
          </cell>
        </row>
        <row r="239">
          <cell r="A239" t="str">
            <v>04.9203</v>
          </cell>
          <cell r="B239" t="str">
            <v>L¾p ®Æt cét bª t«ng</v>
          </cell>
          <cell r="C239" t="str">
            <v>cét</v>
          </cell>
          <cell r="D239">
            <v>8221</v>
          </cell>
          <cell r="E239">
            <v>69695</v>
          </cell>
          <cell r="F239">
            <v>123642</v>
          </cell>
        </row>
        <row r="240">
          <cell r="A240" t="str">
            <v>04.9301</v>
          </cell>
          <cell r="B240" t="str">
            <v>L¾p ®Æt trô ®ì bª t«ng</v>
          </cell>
          <cell r="C240" t="str">
            <v>cét</v>
          </cell>
          <cell r="D240">
            <v>8221</v>
          </cell>
          <cell r="E240">
            <v>27031</v>
          </cell>
          <cell r="F240">
            <v>61821</v>
          </cell>
        </row>
        <row r="241">
          <cell r="A241" t="str">
            <v>04.9302</v>
          </cell>
          <cell r="B241" t="str">
            <v>L¾p ®Æt trô ®ì thÐp</v>
          </cell>
          <cell r="C241" t="str">
            <v>Kg</v>
          </cell>
          <cell r="D241">
            <v>7.391</v>
          </cell>
          <cell r="E241">
            <v>164.959</v>
          </cell>
        </row>
        <row r="242">
          <cell r="A242" t="str">
            <v>06.6122</v>
          </cell>
          <cell r="B242" t="str">
            <v>L¾p ®Æt hÖ thèng chiÕu s¸ng</v>
          </cell>
          <cell r="C242" t="str">
            <v>Kmd©y</v>
          </cell>
          <cell r="D242">
            <v>227189</v>
          </cell>
          <cell r="E242">
            <v>115787.9</v>
          </cell>
        </row>
        <row r="243">
          <cell r="A243" t="str">
            <v>05.4101</v>
          </cell>
          <cell r="B243" t="str">
            <v>L¾p ®Æt ®Ìn pha trªn cét</v>
          </cell>
          <cell r="C243" t="str">
            <v>bé</v>
          </cell>
          <cell r="D243">
            <v>665</v>
          </cell>
          <cell r="E243">
            <v>20297</v>
          </cell>
        </row>
        <row r="244">
          <cell r="A244" t="str">
            <v>05.4102</v>
          </cell>
          <cell r="B244" t="str">
            <v>L¾p ®Æt ®Ìn h×nh cÇu</v>
          </cell>
          <cell r="C244" t="str">
            <v>bé</v>
          </cell>
          <cell r="D244">
            <v>523</v>
          </cell>
          <cell r="E244">
            <v>6766</v>
          </cell>
        </row>
        <row r="245">
          <cell r="A245" t="str">
            <v>05.4103</v>
          </cell>
          <cell r="B245" t="str">
            <v>L¾p ®Æt ®Ìn chiÕu s¸ng</v>
          </cell>
          <cell r="C245" t="str">
            <v>bé</v>
          </cell>
          <cell r="D245">
            <v>451</v>
          </cell>
          <cell r="E245">
            <v>2030</v>
          </cell>
        </row>
        <row r="246">
          <cell r="A246" t="str">
            <v>05.4104</v>
          </cell>
          <cell r="B246" t="str">
            <v>L¾p ®Æt ®Ìn chèng næ</v>
          </cell>
          <cell r="C246" t="str">
            <v>bé</v>
          </cell>
          <cell r="D246">
            <v>523</v>
          </cell>
          <cell r="E246">
            <v>6766</v>
          </cell>
        </row>
        <row r="247">
          <cell r="A247" t="str">
            <v>05.4105</v>
          </cell>
          <cell r="B247" t="str">
            <v>L¾p ®Æt ®Ìn chèng Èm</v>
          </cell>
          <cell r="C247" t="str">
            <v>bé</v>
          </cell>
          <cell r="D247">
            <v>523</v>
          </cell>
          <cell r="E247">
            <v>5074</v>
          </cell>
        </row>
        <row r="248">
          <cell r="A248" t="str">
            <v>05.4106</v>
          </cell>
          <cell r="B248" t="str">
            <v>L¾p ®Æt thiÕt bÞ tù ®éng cho HTCS</v>
          </cell>
          <cell r="C248" t="str">
            <v>bé</v>
          </cell>
          <cell r="D248">
            <v>265</v>
          </cell>
          <cell r="E248">
            <v>3721</v>
          </cell>
        </row>
        <row r="249">
          <cell r="A249" t="str">
            <v>05.4201</v>
          </cell>
          <cell r="B249" t="str">
            <v>L¾p ®Æt cét ®Ìn chuyªn dïng</v>
          </cell>
          <cell r="C249" t="str">
            <v>bé</v>
          </cell>
          <cell r="D249">
            <v>255</v>
          </cell>
          <cell r="E249">
            <v>25371</v>
          </cell>
          <cell r="F249">
            <v>73498</v>
          </cell>
        </row>
        <row r="250">
          <cell r="A250" t="str">
            <v>05.4202</v>
          </cell>
          <cell r="B250" t="str">
            <v>L¾p ®Æt cµn ®Ìn c¸c lo¹i</v>
          </cell>
          <cell r="C250" t="str">
            <v>bé</v>
          </cell>
          <cell r="D250">
            <v>308</v>
          </cell>
          <cell r="E250">
            <v>3383</v>
          </cell>
        </row>
        <row r="251">
          <cell r="A251" t="str">
            <v>05.4203</v>
          </cell>
          <cell r="B251" t="str">
            <v>L¾p ®Æt chao, chôp , chãa ®Ìn c¸c lo¹i</v>
          </cell>
          <cell r="C251" t="str">
            <v>bé</v>
          </cell>
          <cell r="D251">
            <v>283</v>
          </cell>
          <cell r="E251">
            <v>1691</v>
          </cell>
        </row>
        <row r="252">
          <cell r="A252" t="str">
            <v>05.4204</v>
          </cell>
          <cell r="B252" t="str">
            <v>L¾p ®Æt tÊm gi¸ ®ì b»ng gç tÈm dÇu</v>
          </cell>
          <cell r="C252" t="str">
            <v>bé</v>
          </cell>
          <cell r="D252">
            <v>308</v>
          </cell>
          <cell r="E252">
            <v>5074</v>
          </cell>
        </row>
        <row r="253">
          <cell r="A253" t="str">
            <v>05.4205</v>
          </cell>
          <cell r="B253" t="str">
            <v>L¾p ®Æt tÊm gi¸ ®ì b»ng phÝp, nhùa</v>
          </cell>
          <cell r="C253" t="str">
            <v>bé</v>
          </cell>
          <cell r="D253">
            <v>308</v>
          </cell>
          <cell r="E253">
            <v>3383</v>
          </cell>
        </row>
        <row r="254">
          <cell r="A254" t="str">
            <v>06.6143</v>
          </cell>
          <cell r="B254" t="str">
            <v>L¾p ®Æt thiÕt bÞ kh¸c</v>
          </cell>
          <cell r="C254" t="str">
            <v>Kmd©y</v>
          </cell>
          <cell r="D254">
            <v>227189</v>
          </cell>
          <cell r="E254">
            <v>244853</v>
          </cell>
        </row>
        <row r="255">
          <cell r="A255" t="str">
            <v>05.5101</v>
          </cell>
          <cell r="B255" t="str">
            <v>L¾p ®Æt r¬le c¸c lo¹i</v>
          </cell>
          <cell r="C255" t="str">
            <v>c¸i</v>
          </cell>
          <cell r="D255">
            <v>235</v>
          </cell>
          <cell r="E255">
            <v>8457</v>
          </cell>
        </row>
        <row r="256">
          <cell r="A256" t="str">
            <v>05.5102</v>
          </cell>
          <cell r="B256" t="str">
            <v>L¾p ®Æt b¸o hiÖu chu«ng cßi hµng kÑp ®Êu d©y cac lo¹i</v>
          </cell>
          <cell r="C256" t="str">
            <v>c¸i</v>
          </cell>
          <cell r="D256">
            <v>235</v>
          </cell>
          <cell r="E256">
            <v>3721</v>
          </cell>
        </row>
        <row r="257">
          <cell r="A257" t="str">
            <v>05.5103</v>
          </cell>
          <cell r="B257" t="str">
            <v>L¾p ®Æt khãa ®iÒu khiÓn</v>
          </cell>
          <cell r="C257" t="str">
            <v>c¸i</v>
          </cell>
          <cell r="D257">
            <v>235</v>
          </cell>
          <cell r="E257">
            <v>3721</v>
          </cell>
        </row>
        <row r="258">
          <cell r="A258" t="str">
            <v>05.5104</v>
          </cell>
          <cell r="B258" t="str">
            <v>L¾p ®Æt thiÕt bÞ ®o ®Õm c¸c lo¹i</v>
          </cell>
          <cell r="C258" t="str">
            <v>c¸i</v>
          </cell>
          <cell r="D258">
            <v>235</v>
          </cell>
          <cell r="E258">
            <v>3721</v>
          </cell>
        </row>
      </sheetData>
      <sheetData sheetId="2" refreshError="1">
        <row r="7">
          <cell r="B7" t="str">
            <v>L¾P DùNG CéT B£T¤NG</v>
          </cell>
        </row>
        <row r="8">
          <cell r="A8" t="str">
            <v>05.5210</v>
          </cell>
          <cell r="B8" t="str">
            <v>Dùng cét b»ng thñ c«ng</v>
          </cell>
          <cell r="C8" t="str">
            <v>Cét</v>
          </cell>
          <cell r="D8">
            <v>1</v>
          </cell>
          <cell r="E8">
            <v>533636</v>
          </cell>
          <cell r="F8">
            <v>610000</v>
          </cell>
        </row>
        <row r="9">
          <cell r="A9" t="str">
            <v>05.5211</v>
          </cell>
          <cell r="B9" t="str">
            <v>Dùng cét b»ng thñ c«ng, h &lt;=8,0m</v>
          </cell>
          <cell r="C9" t="str">
            <v>cét</v>
          </cell>
          <cell r="D9">
            <v>9516</v>
          </cell>
          <cell r="E9">
            <v>71171.149999999994</v>
          </cell>
          <cell r="F9">
            <v>640000</v>
          </cell>
        </row>
        <row r="10">
          <cell r="A10" t="str">
            <v>05.5212</v>
          </cell>
          <cell r="B10" t="str">
            <v>Dùng cét b»ng thñ c«ng, h &lt;=10m</v>
          </cell>
          <cell r="C10" t="str">
            <v>cét</v>
          </cell>
          <cell r="D10">
            <v>9516</v>
          </cell>
          <cell r="E10">
            <v>76574.75</v>
          </cell>
          <cell r="F10">
            <v>710000</v>
          </cell>
        </row>
        <row r="11">
          <cell r="A11" t="str">
            <v>05.5213</v>
          </cell>
          <cell r="B11" t="str">
            <v>Dùng cét b»ng thñ c«ng, h &lt;=12m</v>
          </cell>
          <cell r="C11" t="str">
            <v>cét</v>
          </cell>
          <cell r="D11">
            <v>9516</v>
          </cell>
          <cell r="E11">
            <v>81978.349999999991</v>
          </cell>
          <cell r="F11">
            <v>710000</v>
          </cell>
        </row>
        <row r="12">
          <cell r="A12" t="str">
            <v>05.5214</v>
          </cell>
          <cell r="B12" t="str">
            <v>Dùng cét b»ng thñ c«ng, h&lt;=14m</v>
          </cell>
          <cell r="C12" t="str">
            <v>cét</v>
          </cell>
          <cell r="D12">
            <v>9516</v>
          </cell>
          <cell r="E12">
            <v>102048.04999999999</v>
          </cell>
          <cell r="F12">
            <v>800000</v>
          </cell>
        </row>
        <row r="13">
          <cell r="A13" t="str">
            <v>05.5215</v>
          </cell>
          <cell r="B13" t="str">
            <v>Dùng cét b»ng thñ c«ng, h &lt;=16m</v>
          </cell>
          <cell r="C13" t="str">
            <v>cét</v>
          </cell>
          <cell r="D13">
            <v>10970</v>
          </cell>
          <cell r="E13">
            <v>111001.79999999999</v>
          </cell>
          <cell r="F13">
            <v>900000</v>
          </cell>
        </row>
        <row r="14">
          <cell r="A14" t="str">
            <v>05.5216</v>
          </cell>
          <cell r="B14" t="str">
            <v>Dùng cét b»ng thñ c«ng, h &lt;=18m</v>
          </cell>
          <cell r="C14" t="str">
            <v>cét</v>
          </cell>
          <cell r="D14">
            <v>10970</v>
          </cell>
          <cell r="E14">
            <v>144657.44999999998</v>
          </cell>
          <cell r="F14">
            <v>1150000</v>
          </cell>
        </row>
        <row r="15">
          <cell r="A15" t="str">
            <v>05.5217</v>
          </cell>
          <cell r="B15" t="str">
            <v>Dùng cét b»ng thñ c«ng, h &lt;=20m</v>
          </cell>
          <cell r="C15" t="str">
            <v>cét</v>
          </cell>
          <cell r="D15">
            <v>10970</v>
          </cell>
          <cell r="E15">
            <v>168587</v>
          </cell>
          <cell r="F15">
            <v>1350000</v>
          </cell>
        </row>
        <row r="16">
          <cell r="A16" t="str">
            <v>05.5218</v>
          </cell>
          <cell r="B16" t="str">
            <v>Dùng cét b»ng thñ c«ng, h &gt;20m</v>
          </cell>
          <cell r="C16" t="str">
            <v>cét</v>
          </cell>
          <cell r="D16">
            <v>10970</v>
          </cell>
          <cell r="E16">
            <v>184025.44999999998</v>
          </cell>
          <cell r="F16">
            <v>1500000</v>
          </cell>
        </row>
        <row r="17">
          <cell r="A17" t="str">
            <v>05.2000</v>
          </cell>
          <cell r="B17" t="str">
            <v>L¾p r¸p cét thÐp</v>
          </cell>
          <cell r="C17" t="str">
            <v>Cét</v>
          </cell>
          <cell r="D17">
            <v>1</v>
          </cell>
          <cell r="E17">
            <v>0</v>
          </cell>
          <cell r="F17">
            <v>1600000</v>
          </cell>
        </row>
        <row r="18">
          <cell r="A18" t="str">
            <v>05.2001</v>
          </cell>
          <cell r="B18" t="str">
            <v>L¾p cét thÐp tõng chi tiÕt, TL cét &lt;=5T</v>
          </cell>
          <cell r="C18" t="str">
            <v>tÊn</v>
          </cell>
          <cell r="D18">
            <v>6239</v>
          </cell>
          <cell r="E18">
            <v>109517.9</v>
          </cell>
          <cell r="F18">
            <v>0</v>
          </cell>
        </row>
        <row r="19">
          <cell r="A19" t="str">
            <v>05.2002</v>
          </cell>
          <cell r="B19" t="str">
            <v>L¾p cét thÐp tõng chi tiÕt, TL cét &lt;=15T</v>
          </cell>
          <cell r="C19" t="str">
            <v>tÊn</v>
          </cell>
          <cell r="D19">
            <v>6239</v>
          </cell>
          <cell r="E19">
            <v>98805.7</v>
          </cell>
          <cell r="F19">
            <v>0</v>
          </cell>
        </row>
        <row r="20">
          <cell r="A20" t="str">
            <v>05.2003</v>
          </cell>
          <cell r="B20" t="str">
            <v>L¾p cét thÐp tõng chi tiÕt, TL cét &lt;=30T</v>
          </cell>
          <cell r="C20" t="str">
            <v>tÊn</v>
          </cell>
          <cell r="D20">
            <v>6239</v>
          </cell>
          <cell r="E20">
            <v>94174.45</v>
          </cell>
          <cell r="F20">
            <v>0</v>
          </cell>
        </row>
        <row r="21">
          <cell r="A21" t="str">
            <v>05.2004</v>
          </cell>
          <cell r="B21" t="str">
            <v>L¾p cét thÐp tõng chi tiÕt, TL cét &gt;30T</v>
          </cell>
          <cell r="C21" t="str">
            <v>tÊn</v>
          </cell>
          <cell r="D21">
            <v>6239</v>
          </cell>
          <cell r="E21">
            <v>89234.45</v>
          </cell>
          <cell r="F21">
            <v>0</v>
          </cell>
        </row>
        <row r="22">
          <cell r="A22" t="str">
            <v>05.3000</v>
          </cell>
          <cell r="B22" t="str">
            <v>Dùng cét thÐp</v>
          </cell>
          <cell r="C22" t="str">
            <v>Cét</v>
          </cell>
          <cell r="D22">
            <v>1</v>
          </cell>
          <cell r="E22">
            <v>0</v>
          </cell>
          <cell r="F22">
            <v>2800000</v>
          </cell>
        </row>
        <row r="23">
          <cell r="A23" t="str">
            <v>05.3221</v>
          </cell>
          <cell r="B23" t="str">
            <v>Dùng cét thÐp thñ c«ng+ c¬ giíi (cÇn trôc), cét &lt;=15m</v>
          </cell>
          <cell r="C23" t="str">
            <v>cét</v>
          </cell>
          <cell r="D23">
            <v>44509</v>
          </cell>
          <cell r="E23">
            <v>156064.1</v>
          </cell>
          <cell r="F23">
            <v>74875</v>
          </cell>
        </row>
        <row r="24">
          <cell r="A24" t="str">
            <v>05.3222</v>
          </cell>
          <cell r="B24" t="str">
            <v>Dùng cét thÐp thñ c«ng+ c¬ giíi (cÇn trôc), cét &lt;=25m</v>
          </cell>
          <cell r="C24" t="str">
            <v>cét</v>
          </cell>
          <cell r="D24">
            <v>59345</v>
          </cell>
          <cell r="E24">
            <v>291535.05</v>
          </cell>
          <cell r="F24">
            <v>149750</v>
          </cell>
        </row>
        <row r="25">
          <cell r="A25" t="str">
            <v>05.3223</v>
          </cell>
          <cell r="B25" t="str">
            <v>Dùng cét thÐp thñ c«ng+ c¬ giíi (cÇn trôc), cét &lt;=35m</v>
          </cell>
          <cell r="C25" t="str">
            <v>cét</v>
          </cell>
          <cell r="D25">
            <v>59345</v>
          </cell>
          <cell r="E25">
            <v>358168.05</v>
          </cell>
          <cell r="F25">
            <v>249584</v>
          </cell>
        </row>
        <row r="26">
          <cell r="A26" t="str">
            <v>05.3224</v>
          </cell>
          <cell r="B26" t="str">
            <v>Dùng cét thÐp thñ c«ng+ c¬ giíi (cÇn trôc), cét &lt;=45m</v>
          </cell>
          <cell r="C26" t="str">
            <v>cét</v>
          </cell>
          <cell r="D26">
            <v>89018</v>
          </cell>
          <cell r="E26">
            <v>608076.94999999995</v>
          </cell>
          <cell r="F26">
            <v>349418</v>
          </cell>
        </row>
        <row r="27">
          <cell r="A27" t="str">
            <v>05.3225</v>
          </cell>
          <cell r="B27" t="str">
            <v>Dùng cét thÐp thñ c«ng+ c¬ giíi (cÇn trôc), cét &lt;=50m</v>
          </cell>
          <cell r="C27" t="str">
            <v>cét</v>
          </cell>
          <cell r="D27">
            <v>118691</v>
          </cell>
          <cell r="E27">
            <v>1082740.6499999999</v>
          </cell>
          <cell r="F27">
            <v>499168</v>
          </cell>
        </row>
        <row r="28">
          <cell r="A28" t="str">
            <v>05.5220</v>
          </cell>
          <cell r="B28" t="str">
            <v>Dùng thñ c«ng kÕt hîp c¬ giíi (cÇn trôc)</v>
          </cell>
          <cell r="C28" t="str">
            <v>Cét</v>
          </cell>
          <cell r="D28">
            <v>1</v>
          </cell>
          <cell r="E28">
            <v>0</v>
          </cell>
          <cell r="F28">
            <v>1030000</v>
          </cell>
        </row>
        <row r="29">
          <cell r="A29" t="str">
            <v>05.5221</v>
          </cell>
          <cell r="B29" t="str">
            <v>Dùng cét b»ng thñ c«ng + c¬ giíi, h &lt;=8,0m</v>
          </cell>
          <cell r="C29" t="str">
            <v>cét</v>
          </cell>
          <cell r="D29">
            <v>9516</v>
          </cell>
          <cell r="E29">
            <v>28560.799999999999</v>
          </cell>
          <cell r="F29">
            <v>43677</v>
          </cell>
        </row>
        <row r="30">
          <cell r="A30" t="str">
            <v>05.5222</v>
          </cell>
          <cell r="B30" t="str">
            <v>Dùng cét b»ng thñ c«ng + c¬ giíi, h &lt;=10m</v>
          </cell>
          <cell r="C30" t="str">
            <v>cét</v>
          </cell>
          <cell r="D30">
            <v>9516</v>
          </cell>
          <cell r="E30">
            <v>30568.149999999998</v>
          </cell>
          <cell r="F30">
            <v>43677</v>
          </cell>
        </row>
        <row r="31">
          <cell r="A31" t="str">
            <v>05.5223</v>
          </cell>
          <cell r="B31" t="str">
            <v>Dùng cét b»ng thñ c«ng + c¬ giíi, h &lt;=12m</v>
          </cell>
          <cell r="C31" t="str">
            <v>cét</v>
          </cell>
          <cell r="D31">
            <v>9516</v>
          </cell>
          <cell r="E31">
            <v>32729.399999999998</v>
          </cell>
          <cell r="F31">
            <v>62396</v>
          </cell>
        </row>
        <row r="32">
          <cell r="A32" t="str">
            <v>05.5224</v>
          </cell>
          <cell r="B32" t="str">
            <v>Dùng cét b»ng thñ c«ng + c¬ giíi, h &lt;=14m</v>
          </cell>
          <cell r="C32" t="str">
            <v>cét</v>
          </cell>
          <cell r="D32">
            <v>9516</v>
          </cell>
          <cell r="E32">
            <v>40757.85</v>
          </cell>
          <cell r="F32">
            <v>62396</v>
          </cell>
        </row>
        <row r="33">
          <cell r="A33" t="str">
            <v>05.5225</v>
          </cell>
          <cell r="B33" t="str">
            <v>Dùng cét b»ng thñ c«ng + c¬ giíi, h &lt;=16m</v>
          </cell>
          <cell r="C33" t="str">
            <v>cét</v>
          </cell>
          <cell r="D33">
            <v>10970</v>
          </cell>
          <cell r="E33">
            <v>44462.85</v>
          </cell>
          <cell r="F33">
            <v>87354</v>
          </cell>
        </row>
        <row r="34">
          <cell r="A34" t="str">
            <v>05.5226</v>
          </cell>
          <cell r="B34" t="str">
            <v>Dùng cét b»ng thñ c«ng + c¬ giíi, h &lt;=18m</v>
          </cell>
          <cell r="C34" t="str">
            <v>cét</v>
          </cell>
          <cell r="D34">
            <v>10970</v>
          </cell>
          <cell r="E34">
            <v>57893.95</v>
          </cell>
          <cell r="F34">
            <v>87354</v>
          </cell>
        </row>
        <row r="35">
          <cell r="A35" t="str">
            <v>05.5227</v>
          </cell>
          <cell r="B35" t="str">
            <v>Dùng cét b»ng thñ c«ng + c¬ giíi, h &lt;=20m</v>
          </cell>
          <cell r="C35" t="str">
            <v>cét</v>
          </cell>
          <cell r="D35">
            <v>10970</v>
          </cell>
          <cell r="E35">
            <v>67466.149999999994</v>
          </cell>
          <cell r="F35">
            <v>124792</v>
          </cell>
        </row>
        <row r="36">
          <cell r="A36" t="str">
            <v>05.5228</v>
          </cell>
          <cell r="B36" t="str">
            <v>Dùng cét b»ng thñ c«ng + c¬ giíi, h &gt;20m</v>
          </cell>
          <cell r="C36" t="str">
            <v>cét</v>
          </cell>
          <cell r="D36">
            <v>10970</v>
          </cell>
          <cell r="E36">
            <v>73641.149999999994</v>
          </cell>
          <cell r="F36">
            <v>124792</v>
          </cell>
        </row>
        <row r="37">
          <cell r="A37" t="str">
            <v>05.5100</v>
          </cell>
          <cell r="B37" t="str">
            <v>Nèi mÆt bÝch</v>
          </cell>
          <cell r="C37" t="str">
            <v>Cét</v>
          </cell>
          <cell r="D37">
            <v>1</v>
          </cell>
          <cell r="E37">
            <v>0</v>
          </cell>
          <cell r="F37">
            <v>2400000</v>
          </cell>
        </row>
        <row r="38">
          <cell r="A38" t="str">
            <v>05.5101</v>
          </cell>
          <cell r="B38" t="str">
            <v>Nèi mÆt bÝch ®Þa h×nh b×nh th­êng</v>
          </cell>
          <cell r="C38" t="str">
            <v>mèi</v>
          </cell>
          <cell r="D38">
            <v>6186</v>
          </cell>
          <cell r="E38">
            <v>46315.35</v>
          </cell>
          <cell r="F38">
            <v>0</v>
          </cell>
        </row>
        <row r="39">
          <cell r="A39" t="str">
            <v>05.5102</v>
          </cell>
          <cell r="B39" t="str">
            <v>Nèi mÆt bÝch ®Þa h×nh s­ên ®åi</v>
          </cell>
          <cell r="C39" t="str">
            <v>mèi</v>
          </cell>
          <cell r="D39">
            <v>6186</v>
          </cell>
          <cell r="E39">
            <v>48630.5</v>
          </cell>
          <cell r="F39">
            <v>0</v>
          </cell>
        </row>
        <row r="40">
          <cell r="A40" t="str">
            <v>05.5103</v>
          </cell>
          <cell r="B40" t="str">
            <v>Nèi mÆt bÝch ®Þa h×nh s×nh lÇy</v>
          </cell>
          <cell r="C40" t="str">
            <v>mèi</v>
          </cell>
          <cell r="D40">
            <v>15088</v>
          </cell>
          <cell r="E40">
            <v>55577.85</v>
          </cell>
          <cell r="F40">
            <v>0</v>
          </cell>
        </row>
        <row r="41">
          <cell r="A41" t="str">
            <v>05.5230</v>
          </cell>
          <cell r="B41" t="str">
            <v>Dùng thñ c«ng kÕt hîp c¬ giíi (m¸y kÐo)</v>
          </cell>
          <cell r="E41">
            <v>0</v>
          </cell>
        </row>
        <row r="42">
          <cell r="A42" t="str">
            <v>05.5235</v>
          </cell>
          <cell r="B42" t="str">
            <v>Dùng cét b»ng thñ c«ng + c¬ giíi, h &lt;=16m</v>
          </cell>
          <cell r="C42" t="str">
            <v>cét</v>
          </cell>
          <cell r="D42">
            <v>10970</v>
          </cell>
          <cell r="E42">
            <v>50020.35</v>
          </cell>
          <cell r="F42">
            <v>97382</v>
          </cell>
        </row>
        <row r="43">
          <cell r="A43" t="str">
            <v>05.5236</v>
          </cell>
          <cell r="B43" t="str">
            <v>Dùng cét b»ng thñ c«ng + c¬ giíi, h &lt;=18m</v>
          </cell>
          <cell r="C43" t="str">
            <v>cét</v>
          </cell>
          <cell r="D43">
            <v>10970</v>
          </cell>
          <cell r="E43">
            <v>65150.049999999996</v>
          </cell>
          <cell r="F43">
            <v>97382</v>
          </cell>
        </row>
        <row r="44">
          <cell r="A44" t="str">
            <v>05.5237</v>
          </cell>
          <cell r="B44" t="str">
            <v>Dùng cét b»ng thñ c«ng + c¬ giíi, h &lt;=20m</v>
          </cell>
          <cell r="C44" t="str">
            <v>cét</v>
          </cell>
          <cell r="D44">
            <v>10970</v>
          </cell>
          <cell r="E44">
            <v>75802.399999999994</v>
          </cell>
          <cell r="F44">
            <v>149319</v>
          </cell>
        </row>
        <row r="45">
          <cell r="A45" t="str">
            <v>05.5238</v>
          </cell>
          <cell r="B45" t="str">
            <v>Dùng cét b»ng thñ c«ng + c¬ giíi, h &gt;20m</v>
          </cell>
          <cell r="C45" t="str">
            <v>cét</v>
          </cell>
          <cell r="D45">
            <v>10970</v>
          </cell>
          <cell r="E45">
            <v>82749.75</v>
          </cell>
          <cell r="F45">
            <v>149319</v>
          </cell>
        </row>
        <row r="46">
          <cell r="A46" t="str">
            <v>XMK</v>
          </cell>
          <cell r="B46" t="str">
            <v>L¾P §ÆT Xµ</v>
          </cell>
          <cell r="C46" t="str">
            <v>Kg</v>
          </cell>
          <cell r="D46">
            <v>1</v>
          </cell>
          <cell r="E46">
            <v>0</v>
          </cell>
          <cell r="F46">
            <v>10500</v>
          </cell>
        </row>
        <row r="47">
          <cell r="A47" t="str">
            <v>TS</v>
          </cell>
          <cell r="B47" t="str">
            <v>L¾p ®Æt xµ thÐp cho cét ®ì</v>
          </cell>
          <cell r="C47" t="str">
            <v>Kg</v>
          </cell>
          <cell r="D47">
            <v>1</v>
          </cell>
          <cell r="E47">
            <v>0</v>
          </cell>
          <cell r="F47">
            <v>12500</v>
          </cell>
        </row>
        <row r="48">
          <cell r="A48" t="str">
            <v>05.6011</v>
          </cell>
          <cell r="B48" t="str">
            <v>L¾p ®Æt xµ thÐp cho cét ®ì , P =25kg</v>
          </cell>
          <cell r="C48" t="str">
            <v>bé</v>
          </cell>
          <cell r="D48">
            <v>1</v>
          </cell>
          <cell r="E48">
            <v>12502.949999999999</v>
          </cell>
          <cell r="F48">
            <v>8500</v>
          </cell>
        </row>
        <row r="49">
          <cell r="A49" t="str">
            <v>05.6021</v>
          </cell>
          <cell r="B49" t="str">
            <v>L¾p ®Æt xµ thÐp cho cét ®ì , P =50kg</v>
          </cell>
          <cell r="C49" t="str">
            <v>bé</v>
          </cell>
          <cell r="D49">
            <v>1</v>
          </cell>
          <cell r="E49">
            <v>16915.7</v>
          </cell>
          <cell r="F49">
            <v>38000</v>
          </cell>
        </row>
        <row r="50">
          <cell r="A50" t="str">
            <v>05.6031</v>
          </cell>
          <cell r="B50" t="str">
            <v>L¾p ®Æt xµ thÐp cho cét ®ì , P =100kg</v>
          </cell>
          <cell r="C50" t="str">
            <v>bé</v>
          </cell>
          <cell r="D50">
            <v>1</v>
          </cell>
          <cell r="E50">
            <v>22799.05</v>
          </cell>
          <cell r="F50">
            <v>19000</v>
          </cell>
        </row>
        <row r="51">
          <cell r="A51" t="str">
            <v>05.6041</v>
          </cell>
          <cell r="B51" t="str">
            <v>L¾p ®Æt xµ thÐp cho cét ®ì , P =140kg</v>
          </cell>
          <cell r="C51" t="str">
            <v>bé</v>
          </cell>
          <cell r="E51">
            <v>27359.05</v>
          </cell>
        </row>
        <row r="52">
          <cell r="A52" t="str">
            <v>05.6051</v>
          </cell>
          <cell r="B52" t="str">
            <v>L¾p ®Æt xµ thÐp cho cét ®ì , P =230kg</v>
          </cell>
          <cell r="C52" t="str">
            <v>bé</v>
          </cell>
          <cell r="D52">
            <v>1</v>
          </cell>
          <cell r="E52">
            <v>37802.400000000001</v>
          </cell>
          <cell r="F52">
            <v>24500</v>
          </cell>
        </row>
        <row r="53">
          <cell r="A53" t="str">
            <v>05.6061</v>
          </cell>
          <cell r="B53" t="str">
            <v>L¾p ®Æt xµ thÐp cho cét ®ì , P =320kg</v>
          </cell>
          <cell r="C53" t="str">
            <v>bé</v>
          </cell>
          <cell r="D53">
            <v>1</v>
          </cell>
          <cell r="E53">
            <v>48245.75</v>
          </cell>
          <cell r="F53">
            <v>24500</v>
          </cell>
        </row>
        <row r="54">
          <cell r="A54" t="str">
            <v>05.6071</v>
          </cell>
          <cell r="B54" t="str">
            <v>L¾p ®Æt xµ thÐp cho cét ®ì , P =410kg</v>
          </cell>
          <cell r="C54" t="str">
            <v>bé</v>
          </cell>
          <cell r="D54">
            <v>1</v>
          </cell>
          <cell r="E54">
            <v>56924</v>
          </cell>
          <cell r="F54">
            <v>24500</v>
          </cell>
        </row>
        <row r="55">
          <cell r="A55" t="str">
            <v>05.6081</v>
          </cell>
          <cell r="B55" t="str">
            <v>L¾p ®Æt xµ thÐp cho cét ®ì , P =500kg</v>
          </cell>
          <cell r="C55" t="str">
            <v>bé</v>
          </cell>
          <cell r="D55">
            <v>1</v>
          </cell>
          <cell r="E55">
            <v>67221.05</v>
          </cell>
          <cell r="F55">
            <v>24500</v>
          </cell>
        </row>
        <row r="56">
          <cell r="A56" t="str">
            <v>AC150</v>
          </cell>
          <cell r="B56" t="str">
            <v>L¾p ®Æt xµ thÐp cho cét nÐo</v>
          </cell>
          <cell r="C56" t="str">
            <v>kg</v>
          </cell>
          <cell r="D56">
            <v>1</v>
          </cell>
          <cell r="E56">
            <v>0</v>
          </cell>
          <cell r="F56">
            <v>24500</v>
          </cell>
        </row>
        <row r="57">
          <cell r="A57" t="str">
            <v>05.6012</v>
          </cell>
          <cell r="B57" t="str">
            <v>L¾p ®Æt xµ thÐp cho cét nÐo , P =25kg</v>
          </cell>
          <cell r="C57" t="str">
            <v>bé</v>
          </cell>
          <cell r="D57">
            <v>1</v>
          </cell>
          <cell r="E57">
            <v>16621.2</v>
          </cell>
          <cell r="F57">
            <v>24500</v>
          </cell>
        </row>
        <row r="58">
          <cell r="A58" t="str">
            <v>05.6022</v>
          </cell>
          <cell r="B58" t="str">
            <v>L¾p ®Æt xµ thÐp cho cét nÐo , P =50kg</v>
          </cell>
          <cell r="C58" t="str">
            <v>bé</v>
          </cell>
          <cell r="D58">
            <v>1</v>
          </cell>
          <cell r="E58">
            <v>22504.55</v>
          </cell>
          <cell r="F58">
            <v>24500</v>
          </cell>
        </row>
        <row r="59">
          <cell r="A59" t="str">
            <v>05.6032</v>
          </cell>
          <cell r="B59" t="str">
            <v>L¾p ®Æt xµ thÐp cho cét nÐo , P =100kg</v>
          </cell>
          <cell r="C59" t="str">
            <v>bé</v>
          </cell>
          <cell r="D59">
            <v>1</v>
          </cell>
          <cell r="E59">
            <v>30301.199999999997</v>
          </cell>
          <cell r="F59">
            <v>6239.2000000000007</v>
          </cell>
        </row>
        <row r="60">
          <cell r="A60" t="str">
            <v>05.6042</v>
          </cell>
          <cell r="B60" t="str">
            <v>L¾p ®Æt xµ thÐp cho cét nÐo , P =140kg</v>
          </cell>
          <cell r="C60" t="str">
            <v>bé</v>
          </cell>
          <cell r="D60">
            <v>1</v>
          </cell>
          <cell r="E60">
            <v>36331.799999999996</v>
          </cell>
          <cell r="F60">
            <v>9100</v>
          </cell>
        </row>
        <row r="61">
          <cell r="A61" t="str">
            <v>05.6052</v>
          </cell>
          <cell r="B61" t="str">
            <v>L¾p ®Æt xµ thÐp cho cét nÐo , P =230kg</v>
          </cell>
          <cell r="C61" t="str">
            <v>bé</v>
          </cell>
          <cell r="D61">
            <v>1</v>
          </cell>
          <cell r="E61">
            <v>50158.1</v>
          </cell>
          <cell r="F61">
            <v>10475.300000000001</v>
          </cell>
        </row>
        <row r="62">
          <cell r="A62" t="str">
            <v>05.6062</v>
          </cell>
          <cell r="B62" t="str">
            <v>L¾p ®Æt xµ thÐp cho cét nÐo , P =320kg</v>
          </cell>
          <cell r="C62" t="str">
            <v>bé</v>
          </cell>
          <cell r="D62">
            <v>1</v>
          </cell>
          <cell r="E62">
            <v>64131.649999999994</v>
          </cell>
          <cell r="F62">
            <v>14050</v>
          </cell>
        </row>
        <row r="63">
          <cell r="A63" t="str">
            <v>05.6072</v>
          </cell>
          <cell r="B63" t="str">
            <v>L¾p ®Æt xµ thÐp cho cét nÐo , P =410kg</v>
          </cell>
          <cell r="C63" t="str">
            <v>bé</v>
          </cell>
          <cell r="D63">
            <v>1</v>
          </cell>
          <cell r="E63">
            <v>75604.800000000003</v>
          </cell>
          <cell r="F63">
            <v>15330.7</v>
          </cell>
        </row>
        <row r="64">
          <cell r="A64" t="str">
            <v>05.6082</v>
          </cell>
          <cell r="B64" t="str">
            <v>L¾p ®Æt xµ thÐp cho cét nÐo , P =500kg</v>
          </cell>
          <cell r="C64" t="str">
            <v>bé</v>
          </cell>
          <cell r="D64">
            <v>1</v>
          </cell>
          <cell r="E64">
            <v>89284.800000000003</v>
          </cell>
          <cell r="F64">
            <v>20020</v>
          </cell>
        </row>
        <row r="65">
          <cell r="A65" t="str">
            <v>AV240</v>
          </cell>
          <cell r="B65" t="str">
            <v>L¾p ®Æt xµ thÐp cho cét ®«i</v>
          </cell>
          <cell r="C65" t="str">
            <v>m</v>
          </cell>
          <cell r="D65">
            <v>1</v>
          </cell>
          <cell r="E65">
            <v>0</v>
          </cell>
          <cell r="F65">
            <v>25000</v>
          </cell>
        </row>
        <row r="66">
          <cell r="A66" t="str">
            <v>05.6043</v>
          </cell>
          <cell r="B66" t="str">
            <v>L¾p ®Æt xµ thÐp cho cét ®«i , P =140kg</v>
          </cell>
          <cell r="C66" t="str">
            <v>bé</v>
          </cell>
          <cell r="D66">
            <v>1</v>
          </cell>
          <cell r="E66">
            <v>30889.25</v>
          </cell>
          <cell r="F66">
            <v>25600</v>
          </cell>
        </row>
        <row r="67">
          <cell r="A67" t="str">
            <v>05.6053</v>
          </cell>
          <cell r="B67" t="str">
            <v>L¾p ®Æt xµ thÐp cho cét ®«i , P =230kg</v>
          </cell>
          <cell r="C67" t="str">
            <v>bé</v>
          </cell>
          <cell r="D67">
            <v>1</v>
          </cell>
          <cell r="E67">
            <v>43980.25</v>
          </cell>
          <cell r="F67">
            <v>31500</v>
          </cell>
        </row>
        <row r="68">
          <cell r="A68" t="str">
            <v>05.6063</v>
          </cell>
          <cell r="B68" t="str">
            <v>L¾p ®Æt xµ thÐp cho cét ®«i , P =320kg</v>
          </cell>
          <cell r="C68" t="str">
            <v>bé</v>
          </cell>
          <cell r="D68">
            <v>1</v>
          </cell>
          <cell r="E68">
            <v>55158.899999999994</v>
          </cell>
          <cell r="F68">
            <v>34500</v>
          </cell>
        </row>
        <row r="69">
          <cell r="A69" t="str">
            <v>05.6073</v>
          </cell>
          <cell r="B69" t="str">
            <v>L¾p ®Æt xµ thÐp cho cét ®«i , P =410kg</v>
          </cell>
          <cell r="C69" t="str">
            <v>bé</v>
          </cell>
          <cell r="D69">
            <v>1</v>
          </cell>
          <cell r="E69">
            <v>60895.95</v>
          </cell>
          <cell r="F69">
            <v>25600</v>
          </cell>
        </row>
        <row r="70">
          <cell r="A70" t="str">
            <v>05.6083</v>
          </cell>
          <cell r="B70" t="str">
            <v>L¾p ®Æt xµ thÐp cho cét ®«i , P =500kg</v>
          </cell>
          <cell r="C70" t="str">
            <v>bé</v>
          </cell>
          <cell r="D70">
            <v>1</v>
          </cell>
          <cell r="E70">
            <v>66485.75</v>
          </cell>
          <cell r="F70">
            <v>31500</v>
          </cell>
        </row>
        <row r="71">
          <cell r="A71" t="str">
            <v>05.6093</v>
          </cell>
          <cell r="B71" t="str">
            <v>L¾p ®Æt xµ thÐp cho cét ®«i , P =750kg</v>
          </cell>
          <cell r="C71" t="str">
            <v>bé</v>
          </cell>
          <cell r="D71">
            <v>1</v>
          </cell>
          <cell r="E71">
            <v>85165.599999999991</v>
          </cell>
          <cell r="F71">
            <v>34500</v>
          </cell>
        </row>
        <row r="72">
          <cell r="A72" t="str">
            <v>05.6103</v>
          </cell>
          <cell r="B72" t="str">
            <v>L¾p ®Æt xµ thÐp cho cét ®«i , P =1000kg</v>
          </cell>
          <cell r="C72" t="str">
            <v>bé</v>
          </cell>
          <cell r="D72">
            <v>1</v>
          </cell>
          <cell r="E72">
            <v>100463.45</v>
          </cell>
          <cell r="F72">
            <v>31500</v>
          </cell>
        </row>
        <row r="73">
          <cell r="A73" t="str">
            <v>AV70-22</v>
          </cell>
          <cell r="B73" t="str">
            <v>L¾p ®Æt xµ thÐp cho cét h×nh II</v>
          </cell>
          <cell r="C73" t="str">
            <v>m</v>
          </cell>
          <cell r="D73">
            <v>1</v>
          </cell>
          <cell r="E73">
            <v>0</v>
          </cell>
          <cell r="F73">
            <v>31500</v>
          </cell>
        </row>
        <row r="74">
          <cell r="A74" t="str">
            <v>05.6044</v>
          </cell>
          <cell r="B74" t="str">
            <v>L¾p ®Æt xµ thÐp cho cét h×nh II , P =140kg</v>
          </cell>
          <cell r="C74" t="str">
            <v>bé</v>
          </cell>
          <cell r="D74">
            <v>1</v>
          </cell>
          <cell r="E74">
            <v>34272.199999999997</v>
          </cell>
          <cell r="F74">
            <v>23980.000000000004</v>
          </cell>
        </row>
        <row r="75">
          <cell r="A75" t="str">
            <v>05.6054</v>
          </cell>
          <cell r="B75" t="str">
            <v>L¾p ®Æt xµ thÐp cho cét h×nh II , P =230kg</v>
          </cell>
          <cell r="C75" t="str">
            <v>bé</v>
          </cell>
          <cell r="D75">
            <v>1</v>
          </cell>
          <cell r="E75">
            <v>48981.049999999996</v>
          </cell>
          <cell r="F75">
            <v>38500</v>
          </cell>
        </row>
        <row r="76">
          <cell r="A76" t="str">
            <v>05.6064</v>
          </cell>
          <cell r="B76" t="str">
            <v>L¾p ®Æt xµ thÐp cho cét h×nh II , P =320kg</v>
          </cell>
          <cell r="C76" t="str">
            <v>bé</v>
          </cell>
          <cell r="D76">
            <v>1</v>
          </cell>
          <cell r="E76">
            <v>61336.75</v>
          </cell>
          <cell r="F76">
            <v>44000</v>
          </cell>
        </row>
        <row r="77">
          <cell r="A77" t="str">
            <v>05.6074</v>
          </cell>
          <cell r="B77" t="str">
            <v>L¾p ®Æt xµ thÐp cho cét h×nh II , P =410kg</v>
          </cell>
          <cell r="C77" t="str">
            <v>bé</v>
          </cell>
          <cell r="D77">
            <v>1</v>
          </cell>
          <cell r="E77">
            <v>67661.849999999991</v>
          </cell>
          <cell r="F77">
            <v>48500</v>
          </cell>
        </row>
        <row r="78">
          <cell r="A78" t="str">
            <v>05.6084</v>
          </cell>
          <cell r="B78" t="str">
            <v>L¾p ®Æt xµ thÐp cho cét h×nh II , P =500kg</v>
          </cell>
          <cell r="C78" t="str">
            <v>bé</v>
          </cell>
          <cell r="D78">
            <v>1</v>
          </cell>
          <cell r="E78">
            <v>73839.7</v>
          </cell>
          <cell r="F78">
            <v>66000</v>
          </cell>
        </row>
        <row r="79">
          <cell r="A79" t="str">
            <v>05.6094</v>
          </cell>
          <cell r="B79" t="str">
            <v>L¾p ®Æt xµ thÐp cho cét h×nh II , P =750kg</v>
          </cell>
          <cell r="C79" t="str">
            <v>bé</v>
          </cell>
          <cell r="D79">
            <v>1</v>
          </cell>
          <cell r="E79">
            <v>94580.099999999991</v>
          </cell>
          <cell r="F79">
            <v>31500</v>
          </cell>
        </row>
        <row r="80">
          <cell r="A80" t="str">
            <v>05.6104</v>
          </cell>
          <cell r="B80" t="str">
            <v>L¾p ®Æt xµ thÐp cho cét h×nh II , P =1000kg</v>
          </cell>
          <cell r="C80" t="str">
            <v>bé</v>
          </cell>
          <cell r="D80">
            <v>1</v>
          </cell>
          <cell r="E80">
            <v>111642.09999999999</v>
          </cell>
          <cell r="F80">
            <v>23980.000000000004</v>
          </cell>
        </row>
        <row r="81">
          <cell r="A81" t="str">
            <v>AV241-22</v>
          </cell>
          <cell r="B81" t="str">
            <v>TiÕp ®Þa ®­êng d©y</v>
          </cell>
          <cell r="C81" t="str">
            <v>m</v>
          </cell>
          <cell r="D81">
            <v>1</v>
          </cell>
          <cell r="E81">
            <v>0</v>
          </cell>
          <cell r="F81">
            <v>38500</v>
          </cell>
        </row>
        <row r="82">
          <cell r="A82" t="str">
            <v>05.7001</v>
          </cell>
          <cell r="B82" t="str">
            <v>KÐo r·i d©y tiÕp ®Þa ®k: 8-10mm</v>
          </cell>
          <cell r="C82" t="str">
            <v>Kg</v>
          </cell>
          <cell r="D82">
            <v>8.9700000000000006</v>
          </cell>
          <cell r="E82">
            <v>147.08850000000001</v>
          </cell>
          <cell r="F82">
            <v>60000</v>
          </cell>
        </row>
        <row r="83">
          <cell r="A83" t="str">
            <v>05.7002</v>
          </cell>
          <cell r="B83" t="str">
            <v>KÐo r·i d©y tiÕp ®Þa ®k: 12-14mm</v>
          </cell>
          <cell r="C83" t="str">
            <v>Kg</v>
          </cell>
          <cell r="D83">
            <v>6.73</v>
          </cell>
          <cell r="E83">
            <v>147.08850000000001</v>
          </cell>
        </row>
        <row r="84">
          <cell r="A84" t="str">
            <v>05.7003</v>
          </cell>
          <cell r="B84" t="str">
            <v>KÐo r·i d©y tiÕp ®Þa ®k: 16-18mm</v>
          </cell>
          <cell r="C84" t="str">
            <v>Kg</v>
          </cell>
          <cell r="D84">
            <v>5.61</v>
          </cell>
          <cell r="E84">
            <v>97.080499999999986</v>
          </cell>
          <cell r="F84">
            <v>43500</v>
          </cell>
        </row>
        <row r="85">
          <cell r="A85" t="str">
            <v>05.8001</v>
          </cell>
          <cell r="B85" t="str">
            <v>§ãng cäc tiÕp ®Þa ®Êt cÊp 1</v>
          </cell>
          <cell r="C85" t="str">
            <v>cäc</v>
          </cell>
          <cell r="D85">
            <v>1177.5999999999999</v>
          </cell>
          <cell r="E85">
            <v>3677.26</v>
          </cell>
          <cell r="F85">
            <v>776</v>
          </cell>
        </row>
        <row r="86">
          <cell r="A86" t="str">
            <v>05.8002</v>
          </cell>
          <cell r="B86" t="str">
            <v>§ãng cäc tiÕp ®Þa ®Êt cÊp 2</v>
          </cell>
          <cell r="C86" t="str">
            <v>cäc</v>
          </cell>
          <cell r="D86">
            <v>1177.5999999999999</v>
          </cell>
          <cell r="E86">
            <v>4118.5349999999999</v>
          </cell>
          <cell r="F86">
            <v>776</v>
          </cell>
        </row>
        <row r="87">
          <cell r="A87" t="str">
            <v>05.8003</v>
          </cell>
          <cell r="B87" t="str">
            <v>§ãng cäc tiÕp ®Þa ®Êt cÊp 3</v>
          </cell>
          <cell r="C87" t="str">
            <v>cäc</v>
          </cell>
          <cell r="D87">
            <v>1177.5999999999999</v>
          </cell>
          <cell r="E87">
            <v>6442.6149999999998</v>
          </cell>
          <cell r="F87">
            <v>776</v>
          </cell>
        </row>
        <row r="88">
          <cell r="A88" t="str">
            <v>05.8004</v>
          </cell>
          <cell r="B88" t="str">
            <v>§ãng cäc tiÕp ®Þa ®Êt cÊp 4</v>
          </cell>
          <cell r="C88" t="str">
            <v>cäc</v>
          </cell>
          <cell r="D88">
            <v>1177.5999999999999</v>
          </cell>
          <cell r="E88">
            <v>11031.875</v>
          </cell>
          <cell r="F88">
            <v>776</v>
          </cell>
        </row>
        <row r="89">
          <cell r="A89" t="str">
            <v>M70</v>
          </cell>
          <cell r="B89" t="str">
            <v>S¬n s¾t thÐp</v>
          </cell>
          <cell r="C89" t="str">
            <v>kg</v>
          </cell>
          <cell r="D89">
            <v>1</v>
          </cell>
          <cell r="E89">
            <v>0</v>
          </cell>
          <cell r="F89">
            <v>43500</v>
          </cell>
        </row>
        <row r="90">
          <cell r="A90" t="str">
            <v>05.9004</v>
          </cell>
          <cell r="B90" t="str">
            <v>S¬n s¾t thÐp c¸c lo¹i 2 n­íc</v>
          </cell>
          <cell r="C90" t="str">
            <v>m2</v>
          </cell>
          <cell r="D90">
            <v>4118</v>
          </cell>
          <cell r="E90">
            <v>1703</v>
          </cell>
          <cell r="F90">
            <v>43500</v>
          </cell>
        </row>
        <row r="91">
          <cell r="A91" t="str">
            <v>05.9005</v>
          </cell>
          <cell r="B91" t="str">
            <v>S¬n s¾t thÐp c¸c lo¹i 3 n­íc</v>
          </cell>
          <cell r="C91" t="str">
            <v>m2</v>
          </cell>
          <cell r="D91">
            <v>6406</v>
          </cell>
          <cell r="E91">
            <v>2415</v>
          </cell>
          <cell r="F91">
            <v>25000</v>
          </cell>
        </row>
        <row r="92">
          <cell r="A92" t="str">
            <v>MV38-6</v>
          </cell>
          <cell r="B92" t="str">
            <v>L¾P §ÆT Sø</v>
          </cell>
          <cell r="C92" t="str">
            <v>m</v>
          </cell>
          <cell r="D92">
            <v>1</v>
          </cell>
          <cell r="E92">
            <v>0</v>
          </cell>
          <cell r="F92">
            <v>28000</v>
          </cell>
        </row>
        <row r="93">
          <cell r="A93" t="str">
            <v>06.1100</v>
          </cell>
          <cell r="B93" t="str">
            <v>L¾p ®Æt sø ®øng</v>
          </cell>
          <cell r="C93" t="str">
            <v>m</v>
          </cell>
          <cell r="D93">
            <v>1</v>
          </cell>
          <cell r="E93">
            <v>0</v>
          </cell>
          <cell r="F93">
            <v>35000</v>
          </cell>
        </row>
        <row r="94">
          <cell r="A94" t="str">
            <v>06.1101</v>
          </cell>
          <cell r="B94" t="str">
            <v>L¾p ®Æt sø ®øng 6-10KV, cét trßn, d­íi ®Êt</v>
          </cell>
          <cell r="C94" t="str">
            <v>sø</v>
          </cell>
          <cell r="D94">
            <v>185</v>
          </cell>
          <cell r="E94">
            <v>1618.04</v>
          </cell>
          <cell r="F94">
            <v>35000</v>
          </cell>
        </row>
        <row r="95">
          <cell r="A95" t="str">
            <v>06.1102</v>
          </cell>
          <cell r="B95" t="str">
            <v>L¾p ®Æt sø ®øng 15-20KV, cét trßn, d­íi ®Êt</v>
          </cell>
          <cell r="C95" t="str">
            <v>sø</v>
          </cell>
          <cell r="D95">
            <v>185</v>
          </cell>
          <cell r="E95">
            <v>2221.1</v>
          </cell>
          <cell r="F95">
            <v>35000</v>
          </cell>
        </row>
        <row r="96">
          <cell r="A96" t="str">
            <v>06.1103</v>
          </cell>
          <cell r="B96" t="str">
            <v>L¾p ®Æt sø ®øng 35KV, cét trßn, d­íi ®Êt</v>
          </cell>
          <cell r="C96" t="str">
            <v>sø</v>
          </cell>
          <cell r="D96">
            <v>185</v>
          </cell>
          <cell r="E96">
            <v>2824.16</v>
          </cell>
          <cell r="F96">
            <v>30000</v>
          </cell>
        </row>
        <row r="97">
          <cell r="A97" t="str">
            <v>06.1104</v>
          </cell>
          <cell r="B97" t="str">
            <v>L¾p ®Æt sø ®øng 6-10KV, cét trßn, trªn cét</v>
          </cell>
          <cell r="C97" t="str">
            <v>sø</v>
          </cell>
          <cell r="D97">
            <v>185</v>
          </cell>
          <cell r="E97">
            <v>2426.9649999999997</v>
          </cell>
          <cell r="F97">
            <v>35196.700000000004</v>
          </cell>
        </row>
        <row r="98">
          <cell r="A98" t="str">
            <v>06.1105</v>
          </cell>
          <cell r="B98" t="str">
            <v>L¾p ®Æt sø ®øng 15-20KV, cét trßn, trªn cét</v>
          </cell>
          <cell r="C98" t="str">
            <v>sø</v>
          </cell>
          <cell r="D98">
            <v>185</v>
          </cell>
          <cell r="E98">
            <v>3324.24</v>
          </cell>
          <cell r="F98">
            <v>42000</v>
          </cell>
        </row>
        <row r="99">
          <cell r="A99" t="str">
            <v>06.1106</v>
          </cell>
          <cell r="B99" t="str">
            <v>L¾p ®Æt sø ®øng 35KV, cét trßn, trªn cét</v>
          </cell>
          <cell r="C99" t="str">
            <v>sø</v>
          </cell>
          <cell r="D99">
            <v>185</v>
          </cell>
          <cell r="E99">
            <v>4236.24</v>
          </cell>
          <cell r="F99">
            <v>42000</v>
          </cell>
        </row>
        <row r="100">
          <cell r="A100" t="str">
            <v>06.1111</v>
          </cell>
          <cell r="B100" t="str">
            <v>L¾p ®Æt sø ®øng 6-10KV, cét vu«ng, d­íi ®Êt</v>
          </cell>
          <cell r="C100" t="str">
            <v>sø</v>
          </cell>
          <cell r="D100">
            <v>185</v>
          </cell>
          <cell r="E100">
            <v>1294.375</v>
          </cell>
          <cell r="F100">
            <v>42000</v>
          </cell>
        </row>
        <row r="101">
          <cell r="A101" t="str">
            <v>06.1112</v>
          </cell>
          <cell r="B101" t="str">
            <v>L¾p ®Æt sø ®øng 15-20KV, cét vu«ng, d­íi ®Êt</v>
          </cell>
          <cell r="C101" t="str">
            <v>sø</v>
          </cell>
          <cell r="D101">
            <v>185</v>
          </cell>
          <cell r="E101">
            <v>1765.1</v>
          </cell>
          <cell r="F101">
            <v>2650</v>
          </cell>
        </row>
        <row r="102">
          <cell r="A102" t="str">
            <v>06.1113</v>
          </cell>
          <cell r="B102" t="str">
            <v>L¾p ®Æt sø ®øng 35KV, cét vu«ng, d­íi ®Êt</v>
          </cell>
          <cell r="C102" t="str">
            <v>sø</v>
          </cell>
          <cell r="D102">
            <v>185</v>
          </cell>
          <cell r="E102">
            <v>2250.4549999999999</v>
          </cell>
          <cell r="F102">
            <v>3750</v>
          </cell>
        </row>
        <row r="103">
          <cell r="A103" t="str">
            <v>06.1114</v>
          </cell>
          <cell r="B103" t="str">
            <v>L¾p ®Æt sø ®øng 6-10KV, cét vu«ng, trªn cét</v>
          </cell>
          <cell r="C103" t="str">
            <v>sø</v>
          </cell>
          <cell r="D103">
            <v>185</v>
          </cell>
          <cell r="E103">
            <v>1676.8449999999998</v>
          </cell>
          <cell r="F103">
            <v>4520</v>
          </cell>
        </row>
        <row r="104">
          <cell r="A104" t="str">
            <v>06.1115</v>
          </cell>
          <cell r="B104" t="str">
            <v>L¾p ®Æt sø ®øng 15-20KV, cét vu«ng, trªn cét</v>
          </cell>
          <cell r="C104" t="str">
            <v>sø</v>
          </cell>
          <cell r="D104">
            <v>185</v>
          </cell>
          <cell r="E104">
            <v>2294.63</v>
          </cell>
          <cell r="F104">
            <v>6100</v>
          </cell>
        </row>
        <row r="105">
          <cell r="A105" t="str">
            <v>06.1116</v>
          </cell>
          <cell r="B105" t="str">
            <v>L¾p ®Æt sø ®øng 35KV, cét vu«ng, trªn cét</v>
          </cell>
          <cell r="C105" t="str">
            <v>sø</v>
          </cell>
          <cell r="D105">
            <v>185</v>
          </cell>
          <cell r="E105">
            <v>2927.14</v>
          </cell>
          <cell r="F105">
            <v>7073.5390000000007</v>
          </cell>
        </row>
        <row r="106">
          <cell r="A106" t="str">
            <v>06.1200</v>
          </cell>
          <cell r="B106" t="str">
            <v>L¾p ®Æt sø h¹ thÕ</v>
          </cell>
          <cell r="C106" t="str">
            <v>m</v>
          </cell>
          <cell r="D106">
            <v>1</v>
          </cell>
          <cell r="E106">
            <v>0</v>
          </cell>
          <cell r="F106">
            <v>8800</v>
          </cell>
        </row>
        <row r="107">
          <cell r="A107" t="str">
            <v>06.1211</v>
          </cell>
          <cell r="B107" t="str">
            <v>L¾p ®Æt c¸c lo¹i sø h¹ thÕ, thñ c«ng</v>
          </cell>
          <cell r="C107" t="str">
            <v>sø</v>
          </cell>
          <cell r="D107">
            <v>124.90000000000009</v>
          </cell>
          <cell r="E107">
            <v>838.755</v>
          </cell>
          <cell r="F107">
            <v>13200</v>
          </cell>
        </row>
        <row r="108">
          <cell r="A108" t="str">
            <v>06.1212</v>
          </cell>
          <cell r="B108" t="str">
            <v>L¾p ®Æt sø tai mÌo , thñ c«ng</v>
          </cell>
          <cell r="C108" t="str">
            <v>sø</v>
          </cell>
          <cell r="D108">
            <v>52500</v>
          </cell>
          <cell r="E108">
            <v>978.59499999999991</v>
          </cell>
          <cell r="F108">
            <v>13500</v>
          </cell>
        </row>
        <row r="109">
          <cell r="A109" t="str">
            <v>06.1213</v>
          </cell>
          <cell r="B109" t="str">
            <v>L¾p ®Æt sø h¹ thÕ lo¹i 2 sø , thñ c«ng</v>
          </cell>
          <cell r="C109" t="str">
            <v>bé</v>
          </cell>
          <cell r="D109">
            <v>4735.5</v>
          </cell>
          <cell r="E109">
            <v>2740.085</v>
          </cell>
          <cell r="F109">
            <v>17600</v>
          </cell>
        </row>
        <row r="110">
          <cell r="A110" t="str">
            <v>06.1214</v>
          </cell>
          <cell r="B110" t="str">
            <v>L¾p ®Æt sø h¹ thÕ lo¹i 3 sø , thñ c«ng</v>
          </cell>
          <cell r="C110" t="str">
            <v>bé</v>
          </cell>
          <cell r="D110">
            <v>14490</v>
          </cell>
          <cell r="E110">
            <v>3816.5299999999997</v>
          </cell>
          <cell r="F110">
            <v>24000</v>
          </cell>
        </row>
        <row r="111">
          <cell r="A111" t="str">
            <v>06.1215</v>
          </cell>
          <cell r="B111" t="str">
            <v>L¾p ®Æt sø h¹ thÕ lo¹i 4 sø , thñ c«ng</v>
          </cell>
          <cell r="C111" t="str">
            <v>bé</v>
          </cell>
          <cell r="D111">
            <v>21000</v>
          </cell>
          <cell r="E111">
            <v>5382.2249999999995</v>
          </cell>
          <cell r="F111">
            <v>26900</v>
          </cell>
        </row>
        <row r="112">
          <cell r="A112" t="str">
            <v>06.1221</v>
          </cell>
          <cell r="B112" t="str">
            <v>L¾p ®Æt c¸c lo¹i sø kh¸c, thñ c«ng+c¬ giíi</v>
          </cell>
          <cell r="C112" t="str">
            <v>sø</v>
          </cell>
          <cell r="D112">
            <v>2621.9</v>
          </cell>
          <cell r="E112">
            <v>335.53999999999996</v>
          </cell>
          <cell r="F112">
            <v>4305.6000000000004</v>
          </cell>
        </row>
        <row r="113">
          <cell r="A113" t="str">
            <v>06.1222</v>
          </cell>
          <cell r="B113" t="str">
            <v>L¾p ®Æt sø tai mÌo , thñ c«ng+ c¬ giíi</v>
          </cell>
          <cell r="C113" t="str">
            <v>sø</v>
          </cell>
          <cell r="D113">
            <v>52500</v>
          </cell>
          <cell r="E113">
            <v>391.4</v>
          </cell>
          <cell r="F113">
            <v>4305.6000000000004</v>
          </cell>
        </row>
        <row r="114">
          <cell r="A114" t="str">
            <v>06.1223</v>
          </cell>
          <cell r="B114" t="str">
            <v>L¾p ®Æt sø h¹ thÕ lo¹i 2 sø , thñ c«ng+ c.giíi</v>
          </cell>
          <cell r="C114" t="str">
            <v>bé</v>
          </cell>
          <cell r="D114">
            <v>4735.5</v>
          </cell>
          <cell r="E114">
            <v>1090.4099999999999</v>
          </cell>
          <cell r="F114">
            <v>5740.8</v>
          </cell>
        </row>
        <row r="115">
          <cell r="A115" t="str">
            <v>06.1224</v>
          </cell>
          <cell r="B115" t="str">
            <v>L¾p ®Æt sø h¹ thÕ lo¹i 3 sø , thñ c«ng+ c.giíi</v>
          </cell>
          <cell r="C115" t="str">
            <v>bé</v>
          </cell>
          <cell r="D115">
            <v>14490</v>
          </cell>
          <cell r="E115">
            <v>1523.8</v>
          </cell>
          <cell r="F115">
            <v>5740.8</v>
          </cell>
        </row>
        <row r="116">
          <cell r="A116" t="str">
            <v>06.1225</v>
          </cell>
          <cell r="B116" t="str">
            <v>L¾p ®Æt sø h¹ thÕ lo¹i 4 sø , thñ c«ng+ c.giíi</v>
          </cell>
          <cell r="C116" t="str">
            <v>bé</v>
          </cell>
          <cell r="D116">
            <v>21000</v>
          </cell>
          <cell r="E116">
            <v>2152.89</v>
          </cell>
          <cell r="F116">
            <v>5740.8</v>
          </cell>
        </row>
        <row r="117">
          <cell r="A117" t="str">
            <v>06.1400</v>
          </cell>
          <cell r="B117" t="str">
            <v>L¾p ®Æt sø chuæi ®ì d©y dÉn</v>
          </cell>
          <cell r="C117" t="str">
            <v>m</v>
          </cell>
          <cell r="D117">
            <v>1</v>
          </cell>
          <cell r="E117">
            <v>0</v>
          </cell>
          <cell r="F117">
            <v>68000</v>
          </cell>
        </row>
        <row r="118">
          <cell r="A118" t="str">
            <v>06.1411</v>
          </cell>
          <cell r="B118" t="str">
            <v>L¾p ®Æt chuæi sø ®ì &lt;=2b¸t, cét cao &lt;=20m</v>
          </cell>
          <cell r="C118" t="str">
            <v>chuæi</v>
          </cell>
          <cell r="D118">
            <v>505</v>
          </cell>
          <cell r="E118">
            <v>2778.75</v>
          </cell>
          <cell r="F118">
            <v>82600</v>
          </cell>
        </row>
        <row r="119">
          <cell r="A119" t="str">
            <v>06.1412</v>
          </cell>
          <cell r="B119" t="str">
            <v>L¾p ®Æt chuæi sø ®ì &lt;=2b¸t, cét cao &lt;=30m</v>
          </cell>
          <cell r="C119" t="str">
            <v>chuæi</v>
          </cell>
          <cell r="D119">
            <v>505</v>
          </cell>
          <cell r="E119">
            <v>3551.1</v>
          </cell>
          <cell r="F119">
            <v>6248.0000000000009</v>
          </cell>
        </row>
        <row r="120">
          <cell r="A120" t="str">
            <v>06.1413</v>
          </cell>
          <cell r="B120" t="str">
            <v>L¾p ®Æt chuæi sø ®ì &lt;=2b¸t, cét cao &lt;=40m</v>
          </cell>
          <cell r="C120" t="str">
            <v>chuæi</v>
          </cell>
          <cell r="D120">
            <v>505</v>
          </cell>
          <cell r="E120">
            <v>4322.5</v>
          </cell>
          <cell r="F120">
            <v>1676.1904761904764</v>
          </cell>
        </row>
        <row r="121">
          <cell r="A121" t="str">
            <v>06.1414</v>
          </cell>
          <cell r="B121" t="str">
            <v>L¾p ®Æt chuæi sø ®ì &lt;=2b¸t, cét cao &lt;=50m</v>
          </cell>
          <cell r="C121" t="str">
            <v>chuæi</v>
          </cell>
          <cell r="D121">
            <v>505</v>
          </cell>
          <cell r="E121">
            <v>5094.8499999999995</v>
          </cell>
          <cell r="F121">
            <v>1885.7142857142858</v>
          </cell>
        </row>
        <row r="122">
          <cell r="A122" t="str">
            <v>06.1415</v>
          </cell>
          <cell r="B122" t="str">
            <v>L¾p ®Æt chuæi sø ®ì &lt;=2b¸t, cét cao &gt;50m</v>
          </cell>
          <cell r="C122" t="str">
            <v>chuæi</v>
          </cell>
          <cell r="D122">
            <v>505</v>
          </cell>
          <cell r="E122">
            <v>5866.25</v>
          </cell>
          <cell r="F122">
            <v>3124.0000000000005</v>
          </cell>
        </row>
        <row r="123">
          <cell r="A123" t="str">
            <v>06.1421</v>
          </cell>
          <cell r="B123" t="str">
            <v>L¾p ®Æt chuæi sø ®ì &lt;=5b¸t, cét cao &lt;=20m</v>
          </cell>
          <cell r="C123" t="str">
            <v>chuæi</v>
          </cell>
          <cell r="D123">
            <v>760</v>
          </cell>
          <cell r="E123">
            <v>6175</v>
          </cell>
          <cell r="F123">
            <v>12144.297000000002</v>
          </cell>
        </row>
        <row r="124">
          <cell r="A124" t="str">
            <v>06.1422</v>
          </cell>
          <cell r="B124" t="str">
            <v>L¾p ®Æt chuæi sø ®ì &lt;=5b¸t, cét cao &lt;=30m</v>
          </cell>
          <cell r="C124" t="str">
            <v>chuæi</v>
          </cell>
          <cell r="D124">
            <v>760</v>
          </cell>
          <cell r="E124">
            <v>6483.75</v>
          </cell>
          <cell r="F124">
            <v>3124.0000000000005</v>
          </cell>
        </row>
        <row r="125">
          <cell r="A125" t="str">
            <v>06.1423</v>
          </cell>
          <cell r="B125" t="str">
            <v>L¾p ®Æt chuæi sø ®ì &lt;=5b¸t, cét cao &lt;=40m</v>
          </cell>
          <cell r="C125" t="str">
            <v>chuæi</v>
          </cell>
          <cell r="D125">
            <v>760</v>
          </cell>
          <cell r="E125">
            <v>7101.25</v>
          </cell>
          <cell r="F125">
            <v>3124.0000000000005</v>
          </cell>
        </row>
        <row r="126">
          <cell r="A126" t="str">
            <v>06.1424</v>
          </cell>
          <cell r="B126" t="str">
            <v>L¾p ®Æt chuæi sø ®ì &lt;=5b¸t, cét cao &lt;=50m</v>
          </cell>
          <cell r="C126" t="str">
            <v>chuæi</v>
          </cell>
          <cell r="D126">
            <v>760</v>
          </cell>
          <cell r="E126">
            <v>8182.3499999999995</v>
          </cell>
          <cell r="F126">
            <v>34848</v>
          </cell>
        </row>
        <row r="127">
          <cell r="A127" t="str">
            <v>06.1425</v>
          </cell>
          <cell r="B127" t="str">
            <v>L¾p ®Æt chuæi sø ®ì &lt;=5b¸t, cét cao &gt;50m</v>
          </cell>
          <cell r="C127" t="str">
            <v>chuæi</v>
          </cell>
          <cell r="D127">
            <v>760</v>
          </cell>
          <cell r="E127">
            <v>8954.6999999999989</v>
          </cell>
          <cell r="F127">
            <v>46238.016000000003</v>
          </cell>
        </row>
        <row r="128">
          <cell r="A128" t="str">
            <v>06.1431</v>
          </cell>
          <cell r="B128" t="str">
            <v>L¾p ®Æt chuæi sø ®ì &lt;=8b¸t, cét cao &lt;=20m</v>
          </cell>
          <cell r="C128" t="str">
            <v>chuæi</v>
          </cell>
          <cell r="D128">
            <v>1215</v>
          </cell>
          <cell r="E128">
            <v>9880.9499999999989</v>
          </cell>
          <cell r="F128">
            <v>34848</v>
          </cell>
        </row>
        <row r="129">
          <cell r="A129" t="str">
            <v>06.1432</v>
          </cell>
          <cell r="B129" t="str">
            <v>L¾p ®Æt chuæi sø ®ì &lt;=8b¸t, cét cao &lt;=30m</v>
          </cell>
          <cell r="C129" t="str">
            <v>chuæi</v>
          </cell>
          <cell r="D129">
            <v>1215</v>
          </cell>
          <cell r="E129">
            <v>10343.6</v>
          </cell>
          <cell r="F129">
            <v>46238.016000000003</v>
          </cell>
        </row>
        <row r="130">
          <cell r="A130" t="str">
            <v>06.1433</v>
          </cell>
          <cell r="B130" t="str">
            <v>L¾p ®Æt chuæi sø ®ì &lt;=8b¸t, cét cao &lt;=40m</v>
          </cell>
          <cell r="C130" t="str">
            <v>chuæi</v>
          </cell>
          <cell r="D130">
            <v>1215</v>
          </cell>
          <cell r="E130">
            <v>11269.85</v>
          </cell>
          <cell r="F130">
            <v>34848</v>
          </cell>
        </row>
        <row r="131">
          <cell r="A131" t="str">
            <v>06.1434</v>
          </cell>
          <cell r="B131" t="str">
            <v>L¾p ®Æt chuæi sø ®ì &lt;=8b¸t, cét cao &lt;=50m</v>
          </cell>
          <cell r="C131" t="str">
            <v>chuæi</v>
          </cell>
          <cell r="D131">
            <v>1215</v>
          </cell>
          <cell r="E131">
            <v>13122.349999999999</v>
          </cell>
          <cell r="F131">
            <v>46238.016000000003</v>
          </cell>
        </row>
        <row r="132">
          <cell r="A132" t="str">
            <v>06.1435</v>
          </cell>
          <cell r="B132" t="str">
            <v>L¾p ®Æt chuæi sø ®ì &lt;=8b¸t, cét cao &gt;50m</v>
          </cell>
          <cell r="C132" t="str">
            <v>chuæi</v>
          </cell>
          <cell r="D132">
            <v>1215</v>
          </cell>
          <cell r="E132">
            <v>14357.349999999999</v>
          </cell>
          <cell r="F132">
            <v>175070.5</v>
          </cell>
        </row>
        <row r="133">
          <cell r="A133" t="str">
            <v>06.1441</v>
          </cell>
          <cell r="B133" t="str">
            <v>L¾p ®Æt chuæi sø ®ì &lt;=11b¸t, cét cao &lt;=20m</v>
          </cell>
          <cell r="C133" t="str">
            <v>chuæi</v>
          </cell>
          <cell r="D133">
            <v>1665</v>
          </cell>
          <cell r="E133">
            <v>13894.699999999999</v>
          </cell>
          <cell r="F133">
            <v>214684.80000000002</v>
          </cell>
        </row>
        <row r="134">
          <cell r="A134" t="str">
            <v>06.1442</v>
          </cell>
          <cell r="B134" t="str">
            <v>L¾p ®Æt chuæi sø ®ì &lt;=11b¸t, cét cao &lt;=30m</v>
          </cell>
          <cell r="C134" t="str">
            <v>chuæi</v>
          </cell>
          <cell r="D134">
            <v>1665</v>
          </cell>
          <cell r="E134">
            <v>14666.099999999999</v>
          </cell>
          <cell r="F134">
            <v>271818.80000000005</v>
          </cell>
        </row>
        <row r="135">
          <cell r="A135" t="str">
            <v>06.1443</v>
          </cell>
          <cell r="B135" t="str">
            <v>L¾p ®Æt chuæi sø ®ì &lt;=11b¸t, cét cao &lt;=40m</v>
          </cell>
          <cell r="C135" t="str">
            <v>chuæi</v>
          </cell>
          <cell r="D135">
            <v>1665</v>
          </cell>
          <cell r="E135">
            <v>16055.949999999999</v>
          </cell>
          <cell r="F135">
            <v>354852.30000000005</v>
          </cell>
        </row>
        <row r="136">
          <cell r="A136" t="str">
            <v>06.1444</v>
          </cell>
          <cell r="B136" t="str">
            <v>L¾p ®Æt chuæi sø ®ì &lt;=11b¸t, cét cao &lt;=50m</v>
          </cell>
          <cell r="C136" t="str">
            <v>chuæi</v>
          </cell>
          <cell r="D136">
            <v>1665</v>
          </cell>
          <cell r="E136">
            <v>18525.95</v>
          </cell>
          <cell r="F136">
            <v>34848</v>
          </cell>
        </row>
        <row r="137">
          <cell r="A137" t="str">
            <v>06.1445</v>
          </cell>
          <cell r="B137" t="str">
            <v>L¾p ®Æt chuæi sø ®ì &lt;=11b¸t, cét cao &gt;50m</v>
          </cell>
          <cell r="C137" t="str">
            <v>chuæi</v>
          </cell>
          <cell r="D137">
            <v>1665</v>
          </cell>
          <cell r="E137">
            <v>20378.45</v>
          </cell>
          <cell r="F137">
            <v>34848</v>
          </cell>
        </row>
        <row r="138">
          <cell r="A138" t="str">
            <v>06.1500</v>
          </cell>
          <cell r="B138" t="str">
            <v>L¾p ®Æt sø chuæi nÐo d©y dÉn</v>
          </cell>
          <cell r="C138" t="str">
            <v>m</v>
          </cell>
          <cell r="D138">
            <v>1</v>
          </cell>
          <cell r="E138">
            <v>0</v>
          </cell>
          <cell r="F138">
            <v>34848</v>
          </cell>
        </row>
        <row r="139">
          <cell r="A139" t="str">
            <v>06.1511</v>
          </cell>
          <cell r="B139" t="str">
            <v>L¾p ®Æt chuæi sø nÐo &lt;=2b¸t, cét cao &lt;=20m</v>
          </cell>
          <cell r="C139" t="str">
            <v>chuæi</v>
          </cell>
          <cell r="D139">
            <v>505</v>
          </cell>
          <cell r="E139">
            <v>2933.6</v>
          </cell>
          <cell r="F139">
            <v>34848</v>
          </cell>
        </row>
        <row r="140">
          <cell r="A140" t="str">
            <v>06.1512</v>
          </cell>
          <cell r="B140" t="str">
            <v>L¾p ®Æt chuæi sø nÐo &lt;=2b¸t, cét cao &lt;=30m</v>
          </cell>
          <cell r="C140" t="str">
            <v>chuæi</v>
          </cell>
          <cell r="D140">
            <v>505</v>
          </cell>
          <cell r="E140">
            <v>3705</v>
          </cell>
          <cell r="F140">
            <v>34848</v>
          </cell>
        </row>
        <row r="141">
          <cell r="A141" t="str">
            <v>06.1513</v>
          </cell>
          <cell r="B141" t="str">
            <v>L¾p ®Æt chuæi sø nÐo &lt;=2b¸t, cét cao &lt;=40m</v>
          </cell>
          <cell r="C141" t="str">
            <v>chuæi</v>
          </cell>
          <cell r="D141">
            <v>505</v>
          </cell>
          <cell r="E141">
            <v>4631.25</v>
          </cell>
          <cell r="F141">
            <v>34848</v>
          </cell>
        </row>
        <row r="142">
          <cell r="A142" t="str">
            <v>06.1514</v>
          </cell>
          <cell r="B142" t="str">
            <v>L¾p ®Æt chuæi sø nÐo &lt;=2b¸t, cét cao &lt;=50m</v>
          </cell>
          <cell r="C142" t="str">
            <v>chuæi</v>
          </cell>
          <cell r="D142">
            <v>505</v>
          </cell>
          <cell r="E142">
            <v>5403.5999999999995</v>
          </cell>
          <cell r="F142">
            <v>4200</v>
          </cell>
        </row>
        <row r="143">
          <cell r="A143" t="str">
            <v>06.1515</v>
          </cell>
          <cell r="B143" t="str">
            <v>L¾p ®Æt chuæi sø nÐo &lt;=2b¸t, cét cao &gt;50m</v>
          </cell>
          <cell r="C143" t="str">
            <v>chuæi</v>
          </cell>
          <cell r="D143">
            <v>505</v>
          </cell>
          <cell r="E143">
            <v>6329.8499999999995</v>
          </cell>
          <cell r="F143">
            <v>15500</v>
          </cell>
        </row>
        <row r="144">
          <cell r="A144" t="str">
            <v>06.1521</v>
          </cell>
          <cell r="B144" t="str">
            <v>L¾p ®Æt chuæi sø nÐo &lt;=5b¸t, cét cao &lt;=20m</v>
          </cell>
          <cell r="C144" t="str">
            <v>chuæi</v>
          </cell>
          <cell r="D144">
            <v>760</v>
          </cell>
          <cell r="E144">
            <v>6947.3499999999995</v>
          </cell>
          <cell r="F144">
            <v>30500</v>
          </cell>
        </row>
        <row r="145">
          <cell r="A145" t="str">
            <v>06.1522</v>
          </cell>
          <cell r="B145" t="str">
            <v>L¾p ®Æt chuæi sø nÐo &lt;=5b¸t, cét cao &lt;=30m</v>
          </cell>
          <cell r="C145" t="str">
            <v>chuæi</v>
          </cell>
          <cell r="D145">
            <v>760</v>
          </cell>
          <cell r="E145">
            <v>7256.0999999999995</v>
          </cell>
          <cell r="F145">
            <v>56000</v>
          </cell>
        </row>
        <row r="146">
          <cell r="A146" t="str">
            <v>06.1523</v>
          </cell>
          <cell r="B146" t="str">
            <v>L¾p ®Æt chuæi sø nÐo &lt;=5b¸t, cét cao &lt;=40m</v>
          </cell>
          <cell r="C146" t="str">
            <v>chuæi</v>
          </cell>
          <cell r="D146">
            <v>760</v>
          </cell>
          <cell r="E146">
            <v>8182.3499999999995</v>
          </cell>
          <cell r="F146">
            <v>13000000</v>
          </cell>
        </row>
        <row r="147">
          <cell r="A147" t="str">
            <v>06.1524</v>
          </cell>
          <cell r="B147" t="str">
            <v>L¾p ®Æt chuæi sø nÐo &lt;=5b¸t, cét cao &lt;=50m</v>
          </cell>
          <cell r="C147" t="str">
            <v>chuæi</v>
          </cell>
          <cell r="D147">
            <v>760</v>
          </cell>
          <cell r="E147">
            <v>9263.4499999999989</v>
          </cell>
          <cell r="F147">
            <v>13000000</v>
          </cell>
        </row>
        <row r="148">
          <cell r="A148" t="str">
            <v>06.1525</v>
          </cell>
          <cell r="B148" t="str">
            <v>L¾p ®Æt chuæi sø nÐo &lt;=5b¸t, cét cao &gt;50m</v>
          </cell>
          <cell r="C148" t="str">
            <v>chuæi</v>
          </cell>
          <cell r="D148">
            <v>760</v>
          </cell>
          <cell r="E148">
            <v>10189.699999999999</v>
          </cell>
          <cell r="F148">
            <v>13000</v>
          </cell>
        </row>
        <row r="149">
          <cell r="A149" t="str">
            <v>06.1531</v>
          </cell>
          <cell r="B149" t="str">
            <v>L¾p ®Æt chuæi sø nÐo &lt;=8b¸t, cét cao &lt;=20m</v>
          </cell>
          <cell r="C149" t="str">
            <v>chuæi</v>
          </cell>
          <cell r="D149">
            <v>1215</v>
          </cell>
          <cell r="E149">
            <v>10961.1</v>
          </cell>
          <cell r="F149">
            <v>13000</v>
          </cell>
        </row>
        <row r="150">
          <cell r="A150" t="str">
            <v>06.1532</v>
          </cell>
          <cell r="B150" t="str">
            <v>L¾p ®Æt chuæi sø nÐo &lt;=8b¸t, cét cao &lt;=30m</v>
          </cell>
          <cell r="C150" t="str">
            <v>chuæi</v>
          </cell>
          <cell r="D150">
            <v>1215</v>
          </cell>
          <cell r="E150">
            <v>11578.6</v>
          </cell>
        </row>
        <row r="151">
          <cell r="A151" t="str">
            <v>06.1533</v>
          </cell>
          <cell r="B151" t="str">
            <v>L¾p ®Æt chuæi sø nÐo &lt;=8b¸t, cét cao &lt;=40m</v>
          </cell>
          <cell r="C151" t="str">
            <v>chuæi</v>
          </cell>
          <cell r="D151">
            <v>1215</v>
          </cell>
          <cell r="E151">
            <v>13122.349999999999</v>
          </cell>
          <cell r="F151">
            <v>6500</v>
          </cell>
        </row>
        <row r="152">
          <cell r="A152" t="str">
            <v>06.1534</v>
          </cell>
          <cell r="B152" t="str">
            <v>L¾p ®Æt chuæi sø nÐo &lt;=8b¸t, cét cao &lt;=50m</v>
          </cell>
          <cell r="C152" t="str">
            <v>chuæi</v>
          </cell>
          <cell r="D152">
            <v>1215</v>
          </cell>
          <cell r="E152">
            <v>14666.099999999999</v>
          </cell>
          <cell r="F152">
            <v>6000</v>
          </cell>
        </row>
        <row r="153">
          <cell r="A153" t="str">
            <v>06.1535</v>
          </cell>
          <cell r="B153" t="str">
            <v>L¾p ®Æt chuæi sø nÐo &lt;=8b¸t, cét cao &gt;50m</v>
          </cell>
          <cell r="C153" t="str">
            <v>chuæi</v>
          </cell>
          <cell r="D153">
            <v>1215</v>
          </cell>
          <cell r="E153">
            <v>16209.849999999999</v>
          </cell>
          <cell r="F153">
            <v>5500</v>
          </cell>
        </row>
        <row r="154">
          <cell r="A154" t="str">
            <v>06.1541</v>
          </cell>
          <cell r="B154" t="str">
            <v>L¾p ®Æt chuæi sø nÐo &lt;=11b¸t, cét cao &lt;=20m</v>
          </cell>
          <cell r="C154" t="str">
            <v>chuæi</v>
          </cell>
          <cell r="D154">
            <v>1665</v>
          </cell>
          <cell r="E154">
            <v>15592.349999999999</v>
          </cell>
        </row>
        <row r="155">
          <cell r="A155" t="str">
            <v>06.1542</v>
          </cell>
          <cell r="B155" t="str">
            <v>L¾p ®Æt chuæi sø nÐo &lt;=11b¸t, cét cao &lt;=30m</v>
          </cell>
          <cell r="C155" t="str">
            <v>chuæi</v>
          </cell>
          <cell r="D155">
            <v>1665</v>
          </cell>
          <cell r="E155">
            <v>16519.55</v>
          </cell>
          <cell r="F155">
            <v>35000</v>
          </cell>
        </row>
        <row r="156">
          <cell r="A156" t="str">
            <v>06.1543</v>
          </cell>
          <cell r="B156" t="str">
            <v>L¾p ®Æt chuæi sø nÐo &lt;=11b¸t, cét cao &lt;=40m</v>
          </cell>
          <cell r="C156" t="str">
            <v>chuæi</v>
          </cell>
          <cell r="D156">
            <v>1665</v>
          </cell>
          <cell r="E156">
            <v>18680.8</v>
          </cell>
          <cell r="F156">
            <v>42000</v>
          </cell>
        </row>
        <row r="157">
          <cell r="A157" t="str">
            <v>06.1544</v>
          </cell>
          <cell r="B157" t="str">
            <v>L¾p ®Æt chuæi sø nÐo &lt;=11b¸t, cét cao &lt;=50m</v>
          </cell>
          <cell r="C157" t="str">
            <v>chuæi</v>
          </cell>
          <cell r="D157">
            <v>1665</v>
          </cell>
          <cell r="E157">
            <v>20842.05</v>
          </cell>
          <cell r="F157">
            <v>48000</v>
          </cell>
        </row>
        <row r="158">
          <cell r="A158" t="str">
            <v>06.1545</v>
          </cell>
          <cell r="B158" t="str">
            <v>L¾p ®Æt chuæi sø nÐo &lt;=11b¸t, cét cao &gt;50m</v>
          </cell>
          <cell r="C158" t="str">
            <v>chuæi</v>
          </cell>
          <cell r="D158">
            <v>1665</v>
          </cell>
          <cell r="E158">
            <v>22848.45</v>
          </cell>
          <cell r="F158">
            <v>55000</v>
          </cell>
        </row>
        <row r="159">
          <cell r="A159" t="str">
            <v>A(4x120)</v>
          </cell>
          <cell r="B159" t="str">
            <v>Ðp nèi d©y nh«m lâi thÐp</v>
          </cell>
          <cell r="C159" t="str">
            <v>m</v>
          </cell>
          <cell r="D159">
            <v>1</v>
          </cell>
          <cell r="E159">
            <v>0</v>
          </cell>
          <cell r="F159">
            <v>65000</v>
          </cell>
        </row>
        <row r="160">
          <cell r="A160" t="str">
            <v>06.4110</v>
          </cell>
          <cell r="B160" t="str">
            <v>Ðp nèi d©y</v>
          </cell>
          <cell r="C160" t="str">
            <v>m</v>
          </cell>
          <cell r="D160">
            <v>1</v>
          </cell>
          <cell r="E160">
            <v>71428.57142857142</v>
          </cell>
          <cell r="F160">
            <v>75000</v>
          </cell>
        </row>
        <row r="161">
          <cell r="A161" t="str">
            <v>06.4111</v>
          </cell>
          <cell r="B161" t="str">
            <v>Ðp nèi d©y nh«m lâi thÐp, td=120mm2</v>
          </cell>
          <cell r="C161" t="str">
            <v>mèi</v>
          </cell>
          <cell r="D161">
            <v>58509</v>
          </cell>
          <cell r="E161">
            <v>18229</v>
          </cell>
          <cell r="F161">
            <v>4166</v>
          </cell>
        </row>
        <row r="162">
          <cell r="A162" t="str">
            <v>06.4112</v>
          </cell>
          <cell r="B162" t="str">
            <v>Ðp nèi d©y nh«m lâi thÐp, td=150mm2</v>
          </cell>
          <cell r="C162" t="str">
            <v>mèi</v>
          </cell>
          <cell r="D162">
            <v>58509</v>
          </cell>
          <cell r="E162">
            <v>22933</v>
          </cell>
          <cell r="F162">
            <v>4166</v>
          </cell>
        </row>
        <row r="163">
          <cell r="A163" t="str">
            <v>06.4113</v>
          </cell>
          <cell r="B163" t="str">
            <v>Ðp nèi d©y nh«m lâi thÐp, td=185mm2</v>
          </cell>
          <cell r="C163" t="str">
            <v>mèi</v>
          </cell>
          <cell r="D163">
            <v>58509</v>
          </cell>
          <cell r="E163">
            <v>28225</v>
          </cell>
          <cell r="F163">
            <v>4166</v>
          </cell>
        </row>
        <row r="164">
          <cell r="A164" t="str">
            <v>06.4114</v>
          </cell>
          <cell r="B164" t="str">
            <v>Ðp nèi d©y nh«m lâi thÐp, td=240mm2</v>
          </cell>
          <cell r="C164" t="str">
            <v>mèi</v>
          </cell>
          <cell r="D164">
            <v>61872</v>
          </cell>
          <cell r="E164">
            <v>36653</v>
          </cell>
          <cell r="F164">
            <v>5207</v>
          </cell>
        </row>
        <row r="165">
          <cell r="A165" t="str">
            <v>06.4115</v>
          </cell>
          <cell r="B165" t="str">
            <v>Ðp nèi d©y nh«m lâi thÐp, td=300mm2</v>
          </cell>
          <cell r="C165" t="str">
            <v>mèi</v>
          </cell>
          <cell r="D165">
            <v>61872</v>
          </cell>
          <cell r="E165">
            <v>39201</v>
          </cell>
          <cell r="F165">
            <v>5207</v>
          </cell>
        </row>
        <row r="166">
          <cell r="A166" t="str">
            <v>06.4116</v>
          </cell>
          <cell r="B166" t="str">
            <v>Ðp nèi d©y nh«m lâi thÐp, td=400mm2</v>
          </cell>
          <cell r="C166" t="str">
            <v>mèi</v>
          </cell>
          <cell r="D166">
            <v>61872</v>
          </cell>
          <cell r="E166">
            <v>41749</v>
          </cell>
          <cell r="F166">
            <v>5207</v>
          </cell>
        </row>
        <row r="167">
          <cell r="A167" t="str">
            <v>06.4117</v>
          </cell>
          <cell r="B167" t="str">
            <v>Ðp nèi d©y nh«m lâi thÐp, td=500mm2</v>
          </cell>
          <cell r="C167" t="str">
            <v>mèi</v>
          </cell>
          <cell r="D167">
            <v>61872</v>
          </cell>
          <cell r="E167">
            <v>44101</v>
          </cell>
          <cell r="F167">
            <v>5207</v>
          </cell>
        </row>
        <row r="168">
          <cell r="A168" t="str">
            <v>06.4120</v>
          </cell>
          <cell r="B168" t="str">
            <v>Ðp nèi lÌo, khãa nÐo</v>
          </cell>
          <cell r="C168" t="str">
            <v>m</v>
          </cell>
          <cell r="D168">
            <v>1</v>
          </cell>
          <cell r="E168">
            <v>8362.1999999999989</v>
          </cell>
        </row>
        <row r="169">
          <cell r="A169" t="str">
            <v>06.4121</v>
          </cell>
          <cell r="B169" t="str">
            <v>Ðp nèi lÌo, khãa nÐo, td=120mm2</v>
          </cell>
          <cell r="C169" t="str">
            <v>mèi</v>
          </cell>
          <cell r="D169">
            <v>58509</v>
          </cell>
          <cell r="E169">
            <v>9800</v>
          </cell>
          <cell r="F169">
            <v>4166</v>
          </cell>
        </row>
        <row r="170">
          <cell r="A170" t="str">
            <v>06.4122</v>
          </cell>
          <cell r="B170" t="str">
            <v>Ðp nèi lÌo, khãa nÐo,  td=150mm2</v>
          </cell>
          <cell r="C170" t="str">
            <v>mèi</v>
          </cell>
          <cell r="D170">
            <v>58509</v>
          </cell>
          <cell r="E170">
            <v>12152</v>
          </cell>
          <cell r="F170">
            <v>4166</v>
          </cell>
        </row>
        <row r="171">
          <cell r="A171" t="str">
            <v>06.4123</v>
          </cell>
          <cell r="B171" t="str">
            <v>Ðp nèi lÌo, khãa nÐo,  td=185mm2</v>
          </cell>
          <cell r="C171" t="str">
            <v>mèi</v>
          </cell>
          <cell r="D171">
            <v>58509</v>
          </cell>
          <cell r="E171">
            <v>14896</v>
          </cell>
          <cell r="F171">
            <v>4166</v>
          </cell>
        </row>
        <row r="172">
          <cell r="A172" t="str">
            <v>06.4124</v>
          </cell>
          <cell r="B172" t="str">
            <v>Ðp nèi lÌo, khãa nÐo,  td=240mm2</v>
          </cell>
          <cell r="C172" t="str">
            <v>mèi</v>
          </cell>
          <cell r="D172">
            <v>61872</v>
          </cell>
          <cell r="E172">
            <v>19405</v>
          </cell>
          <cell r="F172">
            <v>5207</v>
          </cell>
        </row>
        <row r="173">
          <cell r="A173" t="str">
            <v>06.4125</v>
          </cell>
          <cell r="B173" t="str">
            <v>Ðp nèi lÌo, khãa nÐo,  td=300mm2</v>
          </cell>
          <cell r="C173" t="str">
            <v>mèi</v>
          </cell>
          <cell r="D173">
            <v>61872</v>
          </cell>
          <cell r="E173">
            <v>19601</v>
          </cell>
          <cell r="F173">
            <v>5207</v>
          </cell>
        </row>
        <row r="174">
          <cell r="A174" t="str">
            <v>06.4126</v>
          </cell>
          <cell r="B174" t="str">
            <v>Ðp nèi lÌo, khãa nÐo,  td=400mm2</v>
          </cell>
          <cell r="C174" t="str">
            <v>mèi</v>
          </cell>
          <cell r="D174">
            <v>61872</v>
          </cell>
          <cell r="E174">
            <v>24501</v>
          </cell>
          <cell r="F174">
            <v>5207</v>
          </cell>
        </row>
        <row r="175">
          <cell r="A175" t="str">
            <v>06.4127</v>
          </cell>
          <cell r="B175" t="str">
            <v>Ðp nèi lÌo, khãa nÐo,  td=500mm2</v>
          </cell>
          <cell r="C175" t="str">
            <v>mèi</v>
          </cell>
          <cell r="D175">
            <v>61872</v>
          </cell>
          <cell r="E175">
            <v>29401</v>
          </cell>
          <cell r="F175">
            <v>5207</v>
          </cell>
        </row>
        <row r="176">
          <cell r="A176" t="str">
            <v>06.4130</v>
          </cell>
          <cell r="B176" t="str">
            <v>Ðp v¸ d©y</v>
          </cell>
          <cell r="C176" t="str">
            <v>m</v>
          </cell>
          <cell r="D176">
            <v>1</v>
          </cell>
          <cell r="E176">
            <v>10057.142857142857</v>
          </cell>
          <cell r="F176">
            <v>10560</v>
          </cell>
        </row>
        <row r="177">
          <cell r="A177" t="str">
            <v>06.4121</v>
          </cell>
          <cell r="B177" t="str">
            <v>Ðp v¸ d©y nh«m lâi thÐp, td=120mm2</v>
          </cell>
          <cell r="C177" t="str">
            <v>mèi</v>
          </cell>
          <cell r="D177">
            <v>58509</v>
          </cell>
          <cell r="E177">
            <v>9016</v>
          </cell>
          <cell r="F177">
            <v>4166</v>
          </cell>
        </row>
        <row r="178">
          <cell r="A178" t="str">
            <v>06.4122</v>
          </cell>
          <cell r="B178" t="str">
            <v>Ðp v¸ d©y nh«m lâi thÐp, td=150mm2</v>
          </cell>
          <cell r="C178" t="str">
            <v>mèi</v>
          </cell>
          <cell r="D178">
            <v>58509</v>
          </cell>
          <cell r="E178">
            <v>11368</v>
          </cell>
          <cell r="F178">
            <v>4166</v>
          </cell>
        </row>
        <row r="179">
          <cell r="A179" t="str">
            <v>06.4123</v>
          </cell>
          <cell r="B179" t="str">
            <v>Ðp v¸ d©y nh«m lâi thÐp, td=185mm2</v>
          </cell>
          <cell r="C179" t="str">
            <v>mèi</v>
          </cell>
          <cell r="D179">
            <v>58509</v>
          </cell>
          <cell r="E179">
            <v>13916</v>
          </cell>
          <cell r="F179">
            <v>4166</v>
          </cell>
        </row>
        <row r="180">
          <cell r="A180" t="str">
            <v>06.4124</v>
          </cell>
          <cell r="B180" t="str">
            <v>Ðp v¸ d©y nh«m lâi thÐp, td=240mm2</v>
          </cell>
          <cell r="C180" t="str">
            <v>mèi</v>
          </cell>
          <cell r="D180">
            <v>61872</v>
          </cell>
          <cell r="E180">
            <v>18033</v>
          </cell>
          <cell r="F180">
            <v>5207</v>
          </cell>
        </row>
        <row r="181">
          <cell r="A181" t="str">
            <v>06.4125</v>
          </cell>
          <cell r="B181" t="str">
            <v>Ðp v¸ d©y nh«m lâi thÐp, td=300mm2</v>
          </cell>
          <cell r="C181" t="str">
            <v>mèi</v>
          </cell>
          <cell r="D181">
            <v>61872</v>
          </cell>
          <cell r="E181">
            <v>19209</v>
          </cell>
          <cell r="F181">
            <v>5207</v>
          </cell>
        </row>
        <row r="182">
          <cell r="A182" t="str">
            <v>06.4126</v>
          </cell>
          <cell r="B182" t="str">
            <v>Ðp v¸ d©y nh«m lâi thÐp, td=400mm2</v>
          </cell>
          <cell r="C182" t="str">
            <v>mèi</v>
          </cell>
          <cell r="D182">
            <v>61872</v>
          </cell>
          <cell r="E182">
            <v>23325</v>
          </cell>
          <cell r="F182">
            <v>5207</v>
          </cell>
        </row>
        <row r="183">
          <cell r="A183" t="str">
            <v>06.4127</v>
          </cell>
          <cell r="B183" t="str">
            <v>Ðp va d©y nh«m lâi thÐp, td=500mm2</v>
          </cell>
          <cell r="C183" t="str">
            <v>mèi</v>
          </cell>
          <cell r="D183">
            <v>61872</v>
          </cell>
          <cell r="E183">
            <v>27049</v>
          </cell>
          <cell r="F183">
            <v>5207</v>
          </cell>
        </row>
        <row r="184">
          <cell r="A184" t="str">
            <v>CNA3x240-22</v>
          </cell>
          <cell r="B184" t="str">
            <v>LµM GIµN GI¸O V¦ît ch­íng ng¹i</v>
          </cell>
          <cell r="C184" t="str">
            <v>m</v>
          </cell>
          <cell r="D184">
            <v>1</v>
          </cell>
          <cell r="E184">
            <v>0</v>
          </cell>
        </row>
        <row r="185">
          <cell r="A185" t="str">
            <v>06.5011</v>
          </cell>
          <cell r="B185" t="str">
            <v>Lµm giµn v­ît ®z th«ng tin tin, h¹ thÕ, d©y &lt;=50</v>
          </cell>
          <cell r="C185" t="str">
            <v>V,trÝ</v>
          </cell>
          <cell r="D185">
            <v>80046</v>
          </cell>
          <cell r="E185">
            <v>74428.7</v>
          </cell>
        </row>
        <row r="186">
          <cell r="A186" t="str">
            <v>06.5012</v>
          </cell>
          <cell r="B186" t="str">
            <v>Lµm giµn v­ît ®z th«ng tin tin, h¹ thÕ, d©y &lt;=95</v>
          </cell>
          <cell r="C186" t="str">
            <v>V,trÝ</v>
          </cell>
          <cell r="D186">
            <v>111623</v>
          </cell>
          <cell r="E186">
            <v>86342.65</v>
          </cell>
        </row>
        <row r="187">
          <cell r="A187" t="str">
            <v>06.5013</v>
          </cell>
          <cell r="B187" t="str">
            <v>Lµm giµn v­ît ®z th«ng tin tin, h¹ thÕ, d©y &lt;=150</v>
          </cell>
          <cell r="C187" t="str">
            <v>V,trÝ</v>
          </cell>
          <cell r="D187">
            <v>143516</v>
          </cell>
          <cell r="E187">
            <v>121350.15</v>
          </cell>
        </row>
        <row r="188">
          <cell r="A188" t="str">
            <v>06.5014</v>
          </cell>
          <cell r="B188" t="str">
            <v>Lµm giµn v­ît ®z th«ng tin tin, h¹ thÕ, d©y &lt;=240</v>
          </cell>
          <cell r="C188" t="str">
            <v>V,trÝ</v>
          </cell>
          <cell r="D188">
            <v>174462</v>
          </cell>
          <cell r="E188">
            <v>136353.5</v>
          </cell>
        </row>
        <row r="189">
          <cell r="A189" t="str">
            <v>06.5015</v>
          </cell>
          <cell r="B189" t="str">
            <v>Lµm giµn v­ît ®z th«ng tin tin, h¹ thÕ, d©y &gt;240</v>
          </cell>
          <cell r="C189" t="str">
            <v>V,trÝ</v>
          </cell>
          <cell r="D189">
            <v>238247</v>
          </cell>
          <cell r="E189">
            <v>215194.94999999998</v>
          </cell>
          <cell r="F189">
            <v>15000</v>
          </cell>
        </row>
        <row r="190">
          <cell r="A190" t="str">
            <v>06.5021</v>
          </cell>
          <cell r="B190" t="str">
            <v>Lµm giµn v­ît ®z &lt;=35KV , d©y &lt;=50</v>
          </cell>
          <cell r="C190" t="str">
            <v>V,trÝ</v>
          </cell>
          <cell r="D190">
            <v>127570</v>
          </cell>
          <cell r="E190">
            <v>100316.2</v>
          </cell>
          <cell r="F190">
            <v>21000</v>
          </cell>
        </row>
        <row r="191">
          <cell r="A191" t="str">
            <v>06.5022</v>
          </cell>
          <cell r="B191" t="str">
            <v>Lµm giµn v­ît ®z &lt;=35KV , d©y &lt;=95</v>
          </cell>
          <cell r="C191" t="str">
            <v>V,trÝ</v>
          </cell>
          <cell r="D191">
            <v>159462</v>
          </cell>
          <cell r="E191">
            <v>115466.79999999999</v>
          </cell>
          <cell r="F191">
            <v>26000</v>
          </cell>
        </row>
        <row r="192">
          <cell r="A192" t="str">
            <v>06.5023</v>
          </cell>
          <cell r="B192" t="str">
            <v>Lµm giµn v­ît ®z &lt;=35KV , d©y &lt;=150</v>
          </cell>
          <cell r="C192" t="str">
            <v>V,trÝ</v>
          </cell>
          <cell r="D192">
            <v>190093</v>
          </cell>
          <cell r="E192">
            <v>141355.25</v>
          </cell>
        </row>
        <row r="193">
          <cell r="A193" t="str">
            <v>06.5024</v>
          </cell>
          <cell r="B193" t="str">
            <v>Lµm giµn v­ît ®z &lt;=35KV , d©y &lt;=240</v>
          </cell>
          <cell r="C193" t="str">
            <v>V,trÝ</v>
          </cell>
          <cell r="D193">
            <v>239193</v>
          </cell>
          <cell r="E193">
            <v>158123.69999999998</v>
          </cell>
          <cell r="F193">
            <v>106250</v>
          </cell>
        </row>
        <row r="194">
          <cell r="A194" t="str">
            <v>06.5025</v>
          </cell>
          <cell r="B194" t="str">
            <v>Lµm giµn v­ît ®z &lt;=35KV , d©y &gt;240</v>
          </cell>
          <cell r="C194" t="str">
            <v>V,trÝ</v>
          </cell>
          <cell r="D194">
            <v>334870</v>
          </cell>
          <cell r="E194">
            <v>275943.64999999997</v>
          </cell>
          <cell r="F194">
            <v>2860</v>
          </cell>
        </row>
        <row r="195">
          <cell r="A195" t="str">
            <v>06.5033</v>
          </cell>
          <cell r="B195" t="str">
            <v>Lµm giµn v­ît ®z &lt;=110KV , d©y &lt;=150</v>
          </cell>
          <cell r="C195" t="str">
            <v>V,trÝ</v>
          </cell>
          <cell r="D195">
            <v>238247</v>
          </cell>
          <cell r="E195">
            <v>301684.84999999998</v>
          </cell>
          <cell r="F195">
            <v>3960</v>
          </cell>
        </row>
        <row r="196">
          <cell r="A196" t="str">
            <v>06.5034</v>
          </cell>
          <cell r="B196" t="str">
            <v>Lµm giµn v­ît ®z &lt;=110KV , d©y &lt;=240</v>
          </cell>
          <cell r="C196" t="str">
            <v>V,trÝ</v>
          </cell>
          <cell r="D196">
            <v>287032</v>
          </cell>
          <cell r="E196">
            <v>339046.45</v>
          </cell>
          <cell r="F196">
            <v>5720</v>
          </cell>
        </row>
        <row r="197">
          <cell r="A197" t="str">
            <v>06.5035</v>
          </cell>
          <cell r="B197" t="str">
            <v>Lµm giµn v­ît ®z &lt;=110KV , d©y &gt;240</v>
          </cell>
          <cell r="C197" t="str">
            <v>V,trÝ</v>
          </cell>
          <cell r="D197">
            <v>396447</v>
          </cell>
          <cell r="E197">
            <v>526587.85</v>
          </cell>
          <cell r="F197">
            <v>7370</v>
          </cell>
        </row>
        <row r="198">
          <cell r="A198" t="str">
            <v>06.5041</v>
          </cell>
          <cell r="B198" t="str">
            <v>Lµm giµn v­ît ®­êng «t«&lt;=5m,®g s¾t, d©y&lt;=50</v>
          </cell>
          <cell r="C198" t="str">
            <v>V,trÝ</v>
          </cell>
          <cell r="D198">
            <v>127570</v>
          </cell>
          <cell r="E198">
            <v>100316.2</v>
          </cell>
          <cell r="F198">
            <v>9680</v>
          </cell>
        </row>
        <row r="199">
          <cell r="A199" t="str">
            <v>06.5042</v>
          </cell>
          <cell r="B199" t="str">
            <v>Lµm giµn v­ît ®­êng «t«&lt;=5m,®g s¾t, d©y&lt;=95</v>
          </cell>
          <cell r="C199" t="str">
            <v>V,trÝ</v>
          </cell>
          <cell r="D199">
            <v>159462</v>
          </cell>
          <cell r="E199">
            <v>115466.79999999999</v>
          </cell>
          <cell r="F199">
            <v>11990</v>
          </cell>
        </row>
        <row r="200">
          <cell r="A200" t="str">
            <v>06.5043</v>
          </cell>
          <cell r="B200" t="str">
            <v>Lµm giµn v­ît ®­êng «t«&lt;=5m,®g s¾t, d©y&lt;=150</v>
          </cell>
          <cell r="C200" t="str">
            <v>V,trÝ</v>
          </cell>
          <cell r="D200">
            <v>191354</v>
          </cell>
          <cell r="E200">
            <v>141355.25</v>
          </cell>
          <cell r="F200">
            <v>19030</v>
          </cell>
        </row>
        <row r="201">
          <cell r="A201" t="str">
            <v>06.5044</v>
          </cell>
          <cell r="B201" t="str">
            <v>Lµm giµn v­ît ®­êng «t«&lt;=5m,®g s¾t, d©y&lt;=240</v>
          </cell>
          <cell r="C201" t="str">
            <v>V,trÝ</v>
          </cell>
          <cell r="D201">
            <v>239193</v>
          </cell>
          <cell r="E201">
            <v>158123.69999999998</v>
          </cell>
          <cell r="F201">
            <v>28490</v>
          </cell>
        </row>
        <row r="202">
          <cell r="A202" t="str">
            <v>06.5045</v>
          </cell>
          <cell r="B202" t="str">
            <v>Lµm giµn v­ît ®­êng «t«&lt;=5m,®g s¾t, d©y&gt;240</v>
          </cell>
          <cell r="C202" t="str">
            <v>V,trÝ</v>
          </cell>
          <cell r="D202">
            <v>274870</v>
          </cell>
          <cell r="E202">
            <v>275943.64999999997</v>
          </cell>
          <cell r="F202">
            <v>54167.960000000006</v>
          </cell>
        </row>
        <row r="203">
          <cell r="A203" t="str">
            <v>06.5051</v>
          </cell>
          <cell r="B203" t="str">
            <v>Lµm giµn v­ît ®­êng g. th«ng &lt;=10m , d©y&lt;=50</v>
          </cell>
          <cell r="C203" t="str">
            <v>V,trÝ</v>
          </cell>
          <cell r="D203">
            <v>159462</v>
          </cell>
          <cell r="E203">
            <v>119438.75</v>
          </cell>
          <cell r="F203">
            <v>102410</v>
          </cell>
        </row>
        <row r="204">
          <cell r="A204" t="str">
            <v>06.5052</v>
          </cell>
          <cell r="B204" t="str">
            <v>Lµm giµn v­ît ®­êng g. th«ng&lt;=10m , d©y&lt;=95</v>
          </cell>
          <cell r="C204" t="str">
            <v>V,trÝ</v>
          </cell>
          <cell r="D204">
            <v>221922</v>
          </cell>
          <cell r="E204">
            <v>151063.29999999999</v>
          </cell>
          <cell r="F204">
            <v>159170</v>
          </cell>
        </row>
        <row r="205">
          <cell r="A205" t="str">
            <v>06.5053</v>
          </cell>
          <cell r="B205" t="str">
            <v>Lµm giµn v­ît ®­êng g.th«ng&lt;=10m, d©y&lt;=150</v>
          </cell>
          <cell r="C205" t="str">
            <v>V,trÝ</v>
          </cell>
          <cell r="D205">
            <v>284193</v>
          </cell>
          <cell r="E205">
            <v>184747.44999999998</v>
          </cell>
          <cell r="F205">
            <v>660</v>
          </cell>
        </row>
        <row r="206">
          <cell r="A206" t="str">
            <v>06.5054</v>
          </cell>
          <cell r="B206" t="str">
            <v>Lµm giµn v­ît ®­êng g.th«ng &lt;=10m, d©y&lt;=240</v>
          </cell>
          <cell r="C206" t="str">
            <v>V,trÝ</v>
          </cell>
          <cell r="D206">
            <v>350186</v>
          </cell>
          <cell r="E206">
            <v>207546.5</v>
          </cell>
          <cell r="F206">
            <v>1100</v>
          </cell>
        </row>
        <row r="207">
          <cell r="A207" t="str">
            <v>06.5055</v>
          </cell>
          <cell r="B207" t="str">
            <v>Lµm giµn v­ît ®­êng g. th«ng &lt;=10m, d©y&gt;240</v>
          </cell>
          <cell r="C207" t="str">
            <v>V,trÝ</v>
          </cell>
          <cell r="D207">
            <v>399412</v>
          </cell>
          <cell r="E207">
            <v>328161.34999999998</v>
          </cell>
          <cell r="F207">
            <v>1760.0000000000002</v>
          </cell>
        </row>
        <row r="208">
          <cell r="A208" t="str">
            <v>06.5061</v>
          </cell>
          <cell r="B208" t="str">
            <v>Lµm giµn v­ît ®­êng g. th«ng &gt;10m , d©y&lt;=50</v>
          </cell>
          <cell r="C208" t="str">
            <v>V,trÝ</v>
          </cell>
          <cell r="D208">
            <v>189462</v>
          </cell>
          <cell r="E208">
            <v>136795.25</v>
          </cell>
          <cell r="F208">
            <v>3300.0000000000005</v>
          </cell>
        </row>
        <row r="209">
          <cell r="A209" t="str">
            <v>06.5062</v>
          </cell>
          <cell r="B209" t="str">
            <v>Lµm giµn v­ît ®­êng g. th«ng &gt;10m , d©y&lt;=95</v>
          </cell>
          <cell r="C209" t="str">
            <v>V,trÝ</v>
          </cell>
          <cell r="D209">
            <v>269130</v>
          </cell>
          <cell r="E209">
            <v>180922.75</v>
          </cell>
          <cell r="F209">
            <v>4510</v>
          </cell>
        </row>
        <row r="210">
          <cell r="A210" t="str">
            <v>06.5063</v>
          </cell>
          <cell r="B210" t="str">
            <v>Lµm giµn v­ît ®­êng g.th«ng &gt;10m, d©y&lt;=150</v>
          </cell>
          <cell r="C210" t="str">
            <v>V,trÝ</v>
          </cell>
          <cell r="D210">
            <v>350186</v>
          </cell>
          <cell r="E210">
            <v>221372.79999999999</v>
          </cell>
          <cell r="F210">
            <v>6050.0000000000009</v>
          </cell>
        </row>
        <row r="211">
          <cell r="A211" t="str">
            <v>06.5064</v>
          </cell>
          <cell r="B211" t="str">
            <v>Lµm giµn v­ît ®­êng g.th«ng &gt;10m, d©y&lt;=240</v>
          </cell>
          <cell r="C211" t="str">
            <v>V,trÝ</v>
          </cell>
          <cell r="D211">
            <v>411447</v>
          </cell>
          <cell r="E211">
            <v>248731.84999999998</v>
          </cell>
          <cell r="F211">
            <v>12650.000000000002</v>
          </cell>
        </row>
        <row r="212">
          <cell r="A212" t="str">
            <v>06.5065</v>
          </cell>
          <cell r="B212" t="str">
            <v>Lµm giµn v­ît ®­êng g. th«ng &gt;10m, d©y&gt;240</v>
          </cell>
          <cell r="C212" t="str">
            <v>V,trÝ</v>
          </cell>
          <cell r="D212">
            <v>568260</v>
          </cell>
          <cell r="E212">
            <v>390087.1</v>
          </cell>
          <cell r="F212">
            <v>19800</v>
          </cell>
        </row>
        <row r="213">
          <cell r="A213" t="str">
            <v>06.5071</v>
          </cell>
          <cell r="B213" t="str">
            <v>KÐo d©y qua vÞ trÝ bÎ gãc , d©y&lt;=50</v>
          </cell>
          <cell r="C213" t="str">
            <v>V,trÝ</v>
          </cell>
          <cell r="D213">
            <v>1</v>
          </cell>
          <cell r="E213">
            <v>29418.649999999998</v>
          </cell>
          <cell r="F213">
            <v>49280.000000000007</v>
          </cell>
        </row>
        <row r="214">
          <cell r="A214" t="str">
            <v>06.5072</v>
          </cell>
          <cell r="B214" t="str">
            <v>KÐo d©y qua vÞ trÝ bÎ gãc , d©y&lt;=95</v>
          </cell>
          <cell r="C214" t="str">
            <v>V,trÝ</v>
          </cell>
          <cell r="D214">
            <v>1</v>
          </cell>
          <cell r="E214">
            <v>58836.35</v>
          </cell>
          <cell r="F214">
            <v>53130.000000000007</v>
          </cell>
        </row>
        <row r="215">
          <cell r="A215" t="str">
            <v>06.5073</v>
          </cell>
          <cell r="B215" t="str">
            <v>KÐo d©y qua vÞ trÝ bÎ gãc , d©y&lt;=150</v>
          </cell>
          <cell r="C215" t="str">
            <v>V,trÝ</v>
          </cell>
          <cell r="D215">
            <v>1</v>
          </cell>
          <cell r="E215">
            <v>74428.7</v>
          </cell>
          <cell r="F215">
            <v>13200.000000000002</v>
          </cell>
        </row>
        <row r="216">
          <cell r="A216" t="str">
            <v>06.5074</v>
          </cell>
          <cell r="B216" t="str">
            <v>KÐo d©y qua vÞ trÝ bÎ gãc , d©y&lt;=240</v>
          </cell>
          <cell r="C216" t="str">
            <v>V,trÝ</v>
          </cell>
          <cell r="D216">
            <v>1</v>
          </cell>
          <cell r="E216">
            <v>76929.099999999991</v>
          </cell>
          <cell r="F216">
            <v>27000</v>
          </cell>
        </row>
        <row r="217">
          <cell r="A217" t="str">
            <v>06.5075</v>
          </cell>
          <cell r="B217" t="str">
            <v>KÐo d©y qua vÞ trÝ bÎ gãc , d©y&gt;240</v>
          </cell>
          <cell r="C217" t="str">
            <v>V,trÝ</v>
          </cell>
          <cell r="D217">
            <v>1</v>
          </cell>
          <cell r="E217">
            <v>142678.6</v>
          </cell>
          <cell r="F217">
            <v>3500</v>
          </cell>
        </row>
        <row r="218">
          <cell r="A218" t="str">
            <v>06.5081</v>
          </cell>
          <cell r="B218" t="str">
            <v>KÐo d©y v­ît s«ng &lt;=300m , d©y&lt;=95</v>
          </cell>
          <cell r="C218" t="str">
            <v>V,trÝ</v>
          </cell>
          <cell r="E218">
            <v>248437.34999999998</v>
          </cell>
        </row>
        <row r="219">
          <cell r="A219" t="str">
            <v>06.5082</v>
          </cell>
          <cell r="B219" t="str">
            <v>KÐo d©y v­ît s«ng &lt;=300m , d©y&lt;=150</v>
          </cell>
          <cell r="C219" t="str">
            <v>V,trÝ</v>
          </cell>
          <cell r="E219">
            <v>372141.6</v>
          </cell>
          <cell r="F219">
            <v>168437</v>
          </cell>
        </row>
        <row r="220">
          <cell r="A220" t="str">
            <v>06.5083</v>
          </cell>
          <cell r="B220" t="str">
            <v>KÐo d©y v­ît s«ng &lt;=300m , d©y&lt;=240</v>
          </cell>
          <cell r="C220" t="str">
            <v>V,trÝ</v>
          </cell>
          <cell r="D220">
            <v>1</v>
          </cell>
          <cell r="E220">
            <v>418916.75</v>
          </cell>
          <cell r="F220">
            <v>11031</v>
          </cell>
        </row>
        <row r="221">
          <cell r="A221" t="str">
            <v>06.5084</v>
          </cell>
          <cell r="B221" t="str">
            <v>KÐo d©y v­ît s«ng &lt;=300m , d©y&gt;240</v>
          </cell>
          <cell r="C221" t="str">
            <v>V,trÝ</v>
          </cell>
          <cell r="D221">
            <v>1</v>
          </cell>
          <cell r="E221">
            <v>759875.54999999993</v>
          </cell>
          <cell r="F221">
            <v>7729</v>
          </cell>
        </row>
        <row r="222">
          <cell r="A222" t="str">
            <v>06.5091</v>
          </cell>
          <cell r="B222" t="str">
            <v>KÐo d©y v­ît s«ng &gt;300m , d©y&lt;=95</v>
          </cell>
          <cell r="C222" t="str">
            <v>V,trÝ</v>
          </cell>
          <cell r="D222">
            <v>1</v>
          </cell>
          <cell r="E222">
            <v>397147.5</v>
          </cell>
          <cell r="F222">
            <v>81950</v>
          </cell>
        </row>
        <row r="223">
          <cell r="A223" t="str">
            <v>06.5092</v>
          </cell>
          <cell r="B223" t="str">
            <v>KÐo d©y v­ît s«ng &gt;300m , d©y&lt;=150</v>
          </cell>
          <cell r="C223" t="str">
            <v>V,trÝ</v>
          </cell>
          <cell r="D223">
            <v>1</v>
          </cell>
          <cell r="E223">
            <v>594544.19999999995</v>
          </cell>
          <cell r="F223">
            <v>14353</v>
          </cell>
        </row>
        <row r="224">
          <cell r="A224" t="str">
            <v>06.5093</v>
          </cell>
          <cell r="B224" t="str">
            <v>KÐo d©y v­ît s«ng &gt;300m , d©y&lt;=240</v>
          </cell>
          <cell r="C224" t="str">
            <v>V,trÝ</v>
          </cell>
          <cell r="D224">
            <v>1</v>
          </cell>
          <cell r="E224">
            <v>670149</v>
          </cell>
          <cell r="F224">
            <v>9428</v>
          </cell>
        </row>
        <row r="225">
          <cell r="A225" t="str">
            <v>06.5094</v>
          </cell>
          <cell r="B225" t="str">
            <v>KÐo d©y v­ît s«ng &gt;300m , d©y&gt;240</v>
          </cell>
          <cell r="C225" t="str">
            <v>V,trÝ</v>
          </cell>
          <cell r="D225">
            <v>1</v>
          </cell>
          <cell r="E225">
            <v>1215712.1499999999</v>
          </cell>
          <cell r="F225">
            <v>43947</v>
          </cell>
        </row>
        <row r="226">
          <cell r="A226" t="str">
            <v>CNP+PK</v>
          </cell>
          <cell r="B226" t="str">
            <v>R·I C¡NG D¢Y LÊY §é VâNG</v>
          </cell>
          <cell r="C226" t="str">
            <v>ch</v>
          </cell>
          <cell r="E226">
            <v>0</v>
          </cell>
          <cell r="F226">
            <v>362895</v>
          </cell>
        </row>
        <row r="227">
          <cell r="A227" t="str">
            <v>06.6101</v>
          </cell>
          <cell r="B227" t="str">
            <v>R·i c¨ng d©y nh«m lâi thÐp,thñ c«ng, td=16mm2</v>
          </cell>
          <cell r="C227" t="str">
            <v>Kmd©y</v>
          </cell>
          <cell r="D227">
            <v>227189</v>
          </cell>
          <cell r="E227">
            <v>132996.19999999998</v>
          </cell>
          <cell r="F227">
            <v>221783.96</v>
          </cell>
        </row>
        <row r="228">
          <cell r="A228" t="str">
            <v>06.6102</v>
          </cell>
          <cell r="B228" t="str">
            <v>R·i c¨ng d©y nh«m lâi thÐp,thñ c«ng, td=25mm2</v>
          </cell>
          <cell r="C228" t="str">
            <v>Kmd©y</v>
          </cell>
          <cell r="D228">
            <v>227189</v>
          </cell>
          <cell r="E228">
            <v>171520.6</v>
          </cell>
          <cell r="F228">
            <v>9269.01</v>
          </cell>
        </row>
        <row r="229">
          <cell r="A229" t="str">
            <v>06.6103</v>
          </cell>
          <cell r="B229" t="str">
            <v>R·i c¨ng d©y nh«m lâi thÐp,thñ c«ng, td=35mm2</v>
          </cell>
          <cell r="C229" t="str">
            <v>Kmd©y</v>
          </cell>
          <cell r="D229">
            <v>227189</v>
          </cell>
          <cell r="E229">
            <v>188348.9</v>
          </cell>
          <cell r="F229">
            <v>7185.54</v>
          </cell>
        </row>
        <row r="230">
          <cell r="A230" t="str">
            <v>06.6104</v>
          </cell>
          <cell r="B230" t="str">
            <v>R·i c¨ng d©y nh«m lâi thÐp,thñ c«ng, td=50mm2</v>
          </cell>
          <cell r="C230" t="str">
            <v>Kmd©y</v>
          </cell>
          <cell r="D230">
            <v>227689</v>
          </cell>
          <cell r="E230">
            <v>248095.34999999998</v>
          </cell>
          <cell r="F230">
            <v>149000</v>
          </cell>
        </row>
        <row r="231">
          <cell r="A231" t="str">
            <v>06.6105</v>
          </cell>
          <cell r="B231" t="str">
            <v>R·i c¨ng d©y nh«m lâi thÐp,thñ c«ng, td=70mm2</v>
          </cell>
          <cell r="C231" t="str">
            <v>Kmd©y</v>
          </cell>
          <cell r="D231">
            <v>227689</v>
          </cell>
          <cell r="E231">
            <v>331462.59999999998</v>
          </cell>
          <cell r="F231">
            <v>18519.88</v>
          </cell>
        </row>
        <row r="232">
          <cell r="A232" t="str">
            <v>06.6106</v>
          </cell>
          <cell r="B232" t="str">
            <v>R·i c¨ng d©y nh«m lâi thÐp,thñ c«ng, td=95mm2</v>
          </cell>
          <cell r="C232" t="str">
            <v>Kmd©y</v>
          </cell>
          <cell r="D232">
            <v>227689</v>
          </cell>
          <cell r="E232">
            <v>451419.1</v>
          </cell>
          <cell r="F232">
            <v>8571.43</v>
          </cell>
        </row>
        <row r="233">
          <cell r="A233" t="str">
            <v>06.6107</v>
          </cell>
          <cell r="B233" t="str">
            <v>R·i c¨ng d©y nh«m lâi thÐp,thñ c«ng, td=120mm2</v>
          </cell>
          <cell r="C233" t="str">
            <v>Kmd©y</v>
          </cell>
          <cell r="D233">
            <v>320271</v>
          </cell>
          <cell r="E233">
            <v>559418.9</v>
          </cell>
          <cell r="F233">
            <v>29238.1</v>
          </cell>
        </row>
        <row r="234">
          <cell r="A234" t="str">
            <v>06.6108</v>
          </cell>
          <cell r="B234" t="str">
            <v>R·i c¨ng d©y nh«m lâi thÐp,thñ c«ng, td=150mm2</v>
          </cell>
          <cell r="C234" t="str">
            <v>Kmd©y</v>
          </cell>
          <cell r="D234">
            <v>320271</v>
          </cell>
          <cell r="E234">
            <v>676922.5</v>
          </cell>
          <cell r="F234">
            <v>353773.69</v>
          </cell>
        </row>
        <row r="235">
          <cell r="A235" t="str">
            <v>06.6109</v>
          </cell>
          <cell r="B235" t="str">
            <v>R·i c¨ng d©y nh«m lâi thÐp,thñ c«ng, td=185mm2</v>
          </cell>
          <cell r="C235" t="str">
            <v>Kmd©y</v>
          </cell>
          <cell r="D235">
            <v>320271</v>
          </cell>
          <cell r="E235">
            <v>798854.04999999993</v>
          </cell>
          <cell r="F235">
            <v>18535.82</v>
          </cell>
        </row>
        <row r="236">
          <cell r="A236" t="str">
            <v>06.6110</v>
          </cell>
          <cell r="B236" t="str">
            <v>R·i c¨ng d©y nh«m lâi thÐp,thñ c«ng, td=240mm2</v>
          </cell>
          <cell r="C236" t="str">
            <v>Kmd©y</v>
          </cell>
          <cell r="D236">
            <v>320271</v>
          </cell>
          <cell r="E236">
            <v>878552.39999999991</v>
          </cell>
          <cell r="F236">
            <v>7184.69</v>
          </cell>
        </row>
        <row r="237">
          <cell r="A237" t="str">
            <v>06.6111</v>
          </cell>
          <cell r="B237" t="str">
            <v>R·i c¨ng d©y nh«m lâi thÐp,thñ c«ng, td=300mm2</v>
          </cell>
          <cell r="C237" t="str">
            <v>Kmd©y</v>
          </cell>
          <cell r="D237">
            <v>381906</v>
          </cell>
          <cell r="E237">
            <v>1107939.3999999999</v>
          </cell>
          <cell r="F237">
            <v>223500</v>
          </cell>
        </row>
        <row r="238">
          <cell r="A238" t="str">
            <v>06.6112</v>
          </cell>
          <cell r="B238" t="str">
            <v>R·i c¨ng d©y nh«m lâi thÐp,thñ c«ng, td=400mm2</v>
          </cell>
          <cell r="C238" t="str">
            <v>Kmd©y</v>
          </cell>
          <cell r="D238">
            <v>381906</v>
          </cell>
          <cell r="E238">
            <v>1463515.8499999999</v>
          </cell>
          <cell r="F238">
            <v>27776.489999999998</v>
          </cell>
        </row>
        <row r="239">
          <cell r="A239" t="str">
            <v>06.6113</v>
          </cell>
          <cell r="B239" t="str">
            <v>R·i c¨ng d©y nh«m lâi thÐp,thñ c«ng, td=500mm2</v>
          </cell>
          <cell r="C239" t="str">
            <v>Kmd©y</v>
          </cell>
          <cell r="D239">
            <v>381906</v>
          </cell>
          <cell r="E239">
            <v>1714870.65</v>
          </cell>
          <cell r="F239">
            <v>76776.69</v>
          </cell>
        </row>
        <row r="240">
          <cell r="A240" t="str">
            <v>06.6114</v>
          </cell>
          <cell r="B240" t="str">
            <v>R·i c¨ng d©y nh«m lâi thÐp,thñ c«ng, td&gt;500mm2</v>
          </cell>
          <cell r="C240" t="str">
            <v>Kmd©y</v>
          </cell>
          <cell r="D240">
            <v>381906</v>
          </cell>
          <cell r="E240">
            <v>2229161.6999999997</v>
          </cell>
          <cell r="F240">
            <v>389650.31</v>
          </cell>
        </row>
        <row r="241">
          <cell r="A241" t="str">
            <v>06.6121</v>
          </cell>
          <cell r="B241" t="str">
            <v>R·i c¨ng d©y nh«m(A),thñ c«ng, td=16mm2</v>
          </cell>
          <cell r="C241" t="str">
            <v>Kmd©y</v>
          </cell>
          <cell r="D241">
            <v>227189</v>
          </cell>
          <cell r="E241">
            <v>87998.5</v>
          </cell>
          <cell r="F241">
            <v>27740.3</v>
          </cell>
        </row>
        <row r="242">
          <cell r="A242" t="str">
            <v>06.6122</v>
          </cell>
          <cell r="B242" t="str">
            <v>R·i c¨ng d©y nh«m(A),thñ c«ng, td=25mm2</v>
          </cell>
          <cell r="C242" t="str">
            <v>Kmd©y</v>
          </cell>
          <cell r="D242">
            <v>227189</v>
          </cell>
          <cell r="E242">
            <v>115787.9</v>
          </cell>
          <cell r="F242">
            <v>9148.98</v>
          </cell>
        </row>
        <row r="243">
          <cell r="A243" t="str">
            <v>06.6123</v>
          </cell>
          <cell r="B243" t="str">
            <v>R·i c¨ng d©y nh«m(A),thñ c«ng, td=35mm2</v>
          </cell>
          <cell r="C243" t="str">
            <v>Kmd©y</v>
          </cell>
          <cell r="D243">
            <v>227189</v>
          </cell>
          <cell r="E243">
            <v>151296.04999999999</v>
          </cell>
          <cell r="F243">
            <v>223500</v>
          </cell>
        </row>
        <row r="244">
          <cell r="A244" t="str">
            <v>06.6124</v>
          </cell>
          <cell r="B244" t="str">
            <v>R·i c¨ng d©y nh«m(A),thñ c«ng, td=50mm2</v>
          </cell>
          <cell r="C244" t="str">
            <v>Kmd©y</v>
          </cell>
          <cell r="D244">
            <v>227689</v>
          </cell>
          <cell r="E244">
            <v>197611.4</v>
          </cell>
          <cell r="F244">
            <v>52484.34</v>
          </cell>
        </row>
        <row r="245">
          <cell r="A245" t="str">
            <v>06.6125</v>
          </cell>
          <cell r="B245" t="str">
            <v>R·i c¨ng d©y nh«m(A),thñ c«ng, td=70mm2</v>
          </cell>
          <cell r="C245" t="str">
            <v>Kmd©y</v>
          </cell>
          <cell r="D245">
            <v>227689</v>
          </cell>
          <cell r="E245">
            <v>265540.2</v>
          </cell>
          <cell r="F245">
            <v>76776.69</v>
          </cell>
        </row>
        <row r="246">
          <cell r="A246" t="str">
            <v>06.6126</v>
          </cell>
          <cell r="B246" t="str">
            <v>R·i c¨ng d©y nh«m(A),thñ c«ng, td=95mm2</v>
          </cell>
          <cell r="C246" t="str">
            <v>Kmd©y</v>
          </cell>
          <cell r="D246">
            <v>227689</v>
          </cell>
          <cell r="E246">
            <v>362802.14999999997</v>
          </cell>
          <cell r="F246">
            <v>371533</v>
          </cell>
        </row>
        <row r="247">
          <cell r="A247" t="str">
            <v>06.6131</v>
          </cell>
          <cell r="B247" t="str">
            <v>R·i c¨ng d©ychèng sÐt ,thñ c«ng, td=16mm2</v>
          </cell>
          <cell r="C247" t="str">
            <v>Kmd©y</v>
          </cell>
          <cell r="D247">
            <v>227189</v>
          </cell>
          <cell r="E247">
            <v>251182.84999999998</v>
          </cell>
          <cell r="F247">
            <v>18538.02</v>
          </cell>
        </row>
        <row r="248">
          <cell r="A248" t="str">
            <v>06.6132</v>
          </cell>
          <cell r="B248" t="str">
            <v>R·i c¨ng d©ychèng sÐt ,thñ c«ng, td=25mm2</v>
          </cell>
          <cell r="C248" t="str">
            <v>Kmd©y</v>
          </cell>
          <cell r="D248">
            <v>227189</v>
          </cell>
          <cell r="E248">
            <v>308768.05</v>
          </cell>
          <cell r="F248">
            <v>7185.54</v>
          </cell>
        </row>
        <row r="249">
          <cell r="A249" t="str">
            <v>06.6133</v>
          </cell>
          <cell r="B249" t="str">
            <v>R·i c¨ng d©ychèng sÐt ,thñ c«ng, td=35mm2</v>
          </cell>
          <cell r="C249" t="str">
            <v>Kmd©y</v>
          </cell>
          <cell r="D249">
            <v>227189</v>
          </cell>
          <cell r="E249">
            <v>347209.8</v>
          </cell>
          <cell r="F249">
            <v>298000</v>
          </cell>
        </row>
        <row r="250">
          <cell r="A250" t="str">
            <v>06.6134</v>
          </cell>
          <cell r="B250" t="str">
            <v>R·i c¨ng d©ychèng sÐt ,thñ c«ng, td=50mm2</v>
          </cell>
          <cell r="C250" t="str">
            <v>Kmd©y</v>
          </cell>
          <cell r="D250">
            <v>227689</v>
          </cell>
          <cell r="E250">
            <v>389047.8</v>
          </cell>
          <cell r="F250">
            <v>10000</v>
          </cell>
        </row>
        <row r="251">
          <cell r="A251" t="str">
            <v>06.6135</v>
          </cell>
          <cell r="B251" t="str">
            <v>R·i c¨ng d©ychèng sÐt ,thñ c«ng, td=70mm2</v>
          </cell>
          <cell r="C251" t="str">
            <v>Kmd©y</v>
          </cell>
          <cell r="D251">
            <v>227689</v>
          </cell>
          <cell r="E251">
            <v>466857.55</v>
          </cell>
          <cell r="F251">
            <v>8571.43</v>
          </cell>
        </row>
        <row r="252">
          <cell r="A252" t="str">
            <v>06.6141</v>
          </cell>
          <cell r="B252" t="str">
            <v>R·i c¨ng d©y ®ång (M) ,thñ c«ng, td=16mm2</v>
          </cell>
          <cell r="C252" t="str">
            <v>Kmd©y</v>
          </cell>
          <cell r="D252">
            <v>227189</v>
          </cell>
          <cell r="E252">
            <v>172138.1</v>
          </cell>
          <cell r="F252">
            <v>29238.01</v>
          </cell>
        </row>
        <row r="253">
          <cell r="A253" t="str">
            <v>06.6142</v>
          </cell>
          <cell r="B253" t="str">
            <v>R·i c¨ng d©y ®ång (M) ,thñ c«ng, td=25mm2</v>
          </cell>
          <cell r="C253" t="str">
            <v>Kmd©y</v>
          </cell>
          <cell r="D253">
            <v>227189</v>
          </cell>
          <cell r="E253">
            <v>223393.44999999998</v>
          </cell>
        </row>
        <row r="254">
          <cell r="A254" t="str">
            <v>06.6143</v>
          </cell>
          <cell r="B254" t="str">
            <v>R·i c¨ng d©y ®ång (M) ,thñ c«ng, td=35mm2</v>
          </cell>
          <cell r="C254" t="str">
            <v>Kmd©y</v>
          </cell>
          <cell r="D254">
            <v>227189</v>
          </cell>
          <cell r="E254">
            <v>244853</v>
          </cell>
          <cell r="F254">
            <v>135000</v>
          </cell>
        </row>
        <row r="255">
          <cell r="A255" t="str">
            <v>06.6144</v>
          </cell>
          <cell r="B255" t="str">
            <v>R·i c¨ng d©y ®ång (M) ,thñ c«ng, td=50mm2</v>
          </cell>
          <cell r="C255" t="str">
            <v>Kmd©y</v>
          </cell>
          <cell r="D255">
            <v>227689</v>
          </cell>
          <cell r="E255">
            <v>319884</v>
          </cell>
          <cell r="F255">
            <v>110000</v>
          </cell>
        </row>
        <row r="256">
          <cell r="A256" t="str">
            <v>06.6145</v>
          </cell>
          <cell r="B256" t="str">
            <v>R·i c¨ng d©y ®ång (M) ,thñ c«ng, td=70mm2</v>
          </cell>
          <cell r="C256" t="str">
            <v>Kmd©y</v>
          </cell>
          <cell r="D256">
            <v>227689</v>
          </cell>
          <cell r="E256">
            <v>430885.8</v>
          </cell>
          <cell r="F256">
            <v>58000</v>
          </cell>
        </row>
        <row r="257">
          <cell r="A257" t="str">
            <v>06.6146</v>
          </cell>
          <cell r="B257" t="str">
            <v>R·i c¨ng d©y ®ång (M) ,thñ c«ng, td=95mm2</v>
          </cell>
          <cell r="C257" t="str">
            <v>Kmd©y</v>
          </cell>
          <cell r="D257">
            <v>227689</v>
          </cell>
          <cell r="E257">
            <v>587276.69999999995</v>
          </cell>
          <cell r="F257">
            <v>34800</v>
          </cell>
        </row>
        <row r="258">
          <cell r="A258" t="str">
            <v>06.6147</v>
          </cell>
          <cell r="B258" t="str">
            <v>R·i c¨ng d©y ®ång (M) ,thñ c«ng, td=120mm2</v>
          </cell>
          <cell r="C258" t="str">
            <v>Kmd©y</v>
          </cell>
          <cell r="D258">
            <v>320271</v>
          </cell>
          <cell r="E258">
            <v>722221.35</v>
          </cell>
          <cell r="F258">
            <v>81950</v>
          </cell>
        </row>
        <row r="259">
          <cell r="A259" t="str">
            <v>06.6148</v>
          </cell>
          <cell r="B259" t="str">
            <v>R·i c¨ng d©y ®ång (M) ,thñ c«ng, td=150mm2</v>
          </cell>
          <cell r="C259" t="str">
            <v>Kmd©y</v>
          </cell>
          <cell r="D259">
            <v>320271</v>
          </cell>
          <cell r="E259">
            <v>879743.7</v>
          </cell>
          <cell r="F259">
            <v>81950</v>
          </cell>
        </row>
        <row r="260">
          <cell r="A260" t="str">
            <v>06.6149</v>
          </cell>
          <cell r="B260" t="str">
            <v>R·i c¨ng d©y ®ång (M) ,thñ c«ng, td=185mm2</v>
          </cell>
          <cell r="C260" t="str">
            <v>Kmd©y</v>
          </cell>
          <cell r="D260">
            <v>320271</v>
          </cell>
          <cell r="E260">
            <v>1038459.25</v>
          </cell>
          <cell r="F260">
            <v>10000</v>
          </cell>
        </row>
        <row r="261">
          <cell r="A261" t="str">
            <v>06.6150</v>
          </cell>
          <cell r="B261" t="str">
            <v>R·i c¨ng d©y ®ång (M) ,thñ c«ng, td=240mm2</v>
          </cell>
          <cell r="C261" t="str">
            <v>Kmd©y</v>
          </cell>
          <cell r="D261">
            <v>320271</v>
          </cell>
          <cell r="E261">
            <v>1142168.8499999999</v>
          </cell>
          <cell r="F261">
            <v>2553</v>
          </cell>
        </row>
        <row r="262">
          <cell r="A262" t="str">
            <v>06.6201</v>
          </cell>
          <cell r="B262" t="str">
            <v>R·i c¨ng d©y nh«m lâi thÐp,t.c«ng+m¸y kÐo, td=50mm2</v>
          </cell>
          <cell r="C262" t="str">
            <v>Kmd©y</v>
          </cell>
          <cell r="D262">
            <v>227689</v>
          </cell>
          <cell r="E262">
            <v>112700.4</v>
          </cell>
          <cell r="F262">
            <v>129843</v>
          </cell>
        </row>
        <row r="263">
          <cell r="A263" t="str">
            <v>06.6202</v>
          </cell>
          <cell r="B263" t="str">
            <v>R·i c¨ng d©y nh«m lâi thÐp,t.c«ng+m¸y kÐo,td=70mm2</v>
          </cell>
          <cell r="C263" t="str">
            <v>Kmd©y</v>
          </cell>
          <cell r="D263">
            <v>227689</v>
          </cell>
          <cell r="E263">
            <v>147745.9</v>
          </cell>
          <cell r="F263">
            <v>129843</v>
          </cell>
        </row>
        <row r="264">
          <cell r="A264" t="str">
            <v>06.6203</v>
          </cell>
          <cell r="B264" t="str">
            <v>R·i c¨ng d©y nh«m lâi thÐp,t.c«ng+m¸y kÐo, td=95mm2</v>
          </cell>
          <cell r="C264" t="str">
            <v>Kmd©y</v>
          </cell>
          <cell r="D264">
            <v>227689</v>
          </cell>
          <cell r="E264">
            <v>195758.9</v>
          </cell>
          <cell r="F264">
            <v>129843</v>
          </cell>
        </row>
        <row r="265">
          <cell r="A265" t="str">
            <v>06.6204</v>
          </cell>
          <cell r="B265" t="str">
            <v>R·i c¨ng d©y nh«m lâi thÐp,t.c«ng+m¸y kÐo,td=120mm2</v>
          </cell>
          <cell r="C265" t="str">
            <v>Kmd©y</v>
          </cell>
          <cell r="D265">
            <v>320271</v>
          </cell>
          <cell r="E265">
            <v>298697.09999999998</v>
          </cell>
          <cell r="F265">
            <v>129843</v>
          </cell>
        </row>
        <row r="266">
          <cell r="A266" t="str">
            <v>06.6205</v>
          </cell>
          <cell r="B266" t="str">
            <v>R·i c¨ng d©y nh«m lâi thÐp,t.c«ng+m¸y kÐo,td=150mm2</v>
          </cell>
          <cell r="C266" t="str">
            <v>Kmd©y</v>
          </cell>
          <cell r="D266">
            <v>320271</v>
          </cell>
          <cell r="E266">
            <v>335651.14999999997</v>
          </cell>
          <cell r="F266">
            <v>129843</v>
          </cell>
        </row>
        <row r="267">
          <cell r="A267" t="str">
            <v>06.6206</v>
          </cell>
          <cell r="B267" t="str">
            <v>R·i c¨ng d©y nh«m lâi thÐp,t.c«ng+m¸y kÐo,td=185mm2</v>
          </cell>
          <cell r="C267" t="str">
            <v>Kmd©y</v>
          </cell>
          <cell r="D267">
            <v>320271</v>
          </cell>
          <cell r="E267">
            <v>428462.35</v>
          </cell>
          <cell r="F267">
            <v>194764</v>
          </cell>
        </row>
        <row r="268">
          <cell r="A268" t="str">
            <v>06.6207</v>
          </cell>
          <cell r="B268" t="str">
            <v>R·i c¨ng d©y nh«m lâi thÐp,t.c«ng+m¸y kÐo,td=240mm2</v>
          </cell>
          <cell r="C268" t="str">
            <v>Kmd©y</v>
          </cell>
          <cell r="D268">
            <v>320271</v>
          </cell>
          <cell r="E268">
            <v>479380.44999999995</v>
          </cell>
          <cell r="F268">
            <v>194764</v>
          </cell>
        </row>
        <row r="269">
          <cell r="A269" t="str">
            <v>06.6208</v>
          </cell>
          <cell r="B269" t="str">
            <v>R·i c¨ng d©y nh«m lâi thÐp,t.c«ng+m¸y kÐo,td=300mm2</v>
          </cell>
          <cell r="C269" t="str">
            <v>Kmd©y</v>
          </cell>
          <cell r="D269">
            <v>381906</v>
          </cell>
          <cell r="E269">
            <v>527233.85</v>
          </cell>
          <cell r="F269">
            <v>194764</v>
          </cell>
        </row>
        <row r="270">
          <cell r="A270" t="str">
            <v>06.6209</v>
          </cell>
          <cell r="B270" t="str">
            <v>R·i c¨ng d©y nh«m lâi thÐp,t.c«ng+m¸y kÐo,td=400mm2</v>
          </cell>
          <cell r="C270" t="str">
            <v>Kmd©y</v>
          </cell>
          <cell r="D270">
            <v>381906</v>
          </cell>
          <cell r="E270">
            <v>664831.85</v>
          </cell>
          <cell r="F270">
            <v>194764</v>
          </cell>
        </row>
        <row r="271">
          <cell r="A271" t="str">
            <v>06.6210</v>
          </cell>
          <cell r="B271" t="str">
            <v>R·i c¨ng d©y nh«m lâi thÐp,t.c«ng+m¸y kÐo,td=500mm2</v>
          </cell>
          <cell r="C271" t="str">
            <v>Kmd©y</v>
          </cell>
          <cell r="D271">
            <v>381906</v>
          </cell>
          <cell r="E271">
            <v>878211.35</v>
          </cell>
          <cell r="F271">
            <v>194764</v>
          </cell>
        </row>
        <row r="272">
          <cell r="A272" t="str">
            <v>06.6211</v>
          </cell>
          <cell r="B272" t="str">
            <v>R·i c¨ng d©y nh«m lâi thÐp,t.c«ng+m¸y kÐo,td&gt;500mm2</v>
          </cell>
          <cell r="C272" t="str">
            <v>Kmd©y</v>
          </cell>
          <cell r="D272">
            <v>381906</v>
          </cell>
          <cell r="E272">
            <v>1142679.95</v>
          </cell>
          <cell r="F272">
            <v>227225</v>
          </cell>
        </row>
        <row r="273">
          <cell r="A273" t="str">
            <v>06.6221</v>
          </cell>
          <cell r="B273" t="str">
            <v>R·i c¨ng d©y chèng sÐt, t.c«ng+m¸y kÐo, td=35mm2</v>
          </cell>
          <cell r="C273" t="str">
            <v>Kmd©y</v>
          </cell>
          <cell r="D273">
            <v>227189</v>
          </cell>
          <cell r="E273">
            <v>189737.8</v>
          </cell>
          <cell r="F273">
            <v>129843</v>
          </cell>
        </row>
        <row r="274">
          <cell r="A274" t="str">
            <v>06.6222</v>
          </cell>
          <cell r="B274" t="str">
            <v>R·i c¨ng d©y chèng sÐt, t.c«ng+m¸y kÐo, td=50mm2</v>
          </cell>
          <cell r="C274" t="str">
            <v>Kmd©y</v>
          </cell>
          <cell r="D274">
            <v>227689</v>
          </cell>
          <cell r="E274">
            <v>233274.4</v>
          </cell>
          <cell r="F274">
            <v>129843</v>
          </cell>
        </row>
        <row r="275">
          <cell r="A275" t="str">
            <v>06.6223</v>
          </cell>
          <cell r="B275" t="str">
            <v>R·i c¨ng d©y chèng sÐt, t.c«ng+m¸y kÐo,td=70mm2</v>
          </cell>
          <cell r="C275" t="str">
            <v>Kmd©y</v>
          </cell>
          <cell r="D275">
            <v>227689</v>
          </cell>
          <cell r="E275">
            <v>280052.39999999997</v>
          </cell>
          <cell r="F275">
            <v>129843</v>
          </cell>
        </row>
        <row r="276">
          <cell r="A276" t="str">
            <v>06.6231</v>
          </cell>
          <cell r="B276" t="str">
            <v>R·i c¨ng d©y ®ång (M) , t.c«ng+m¸y kÐo, td=35mm2</v>
          </cell>
          <cell r="C276" t="str">
            <v>Kmd©y</v>
          </cell>
          <cell r="D276">
            <v>227189</v>
          </cell>
          <cell r="E276">
            <v>146973.54999999999</v>
          </cell>
          <cell r="F276">
            <v>129843</v>
          </cell>
        </row>
        <row r="277">
          <cell r="A277" t="str">
            <v>06.6232</v>
          </cell>
          <cell r="B277" t="str">
            <v>R·i c¨ng d©y ®ång (M) , t.c«ng+m¸y kÐo, td=50mm2</v>
          </cell>
          <cell r="C277" t="str">
            <v>Kmd©y</v>
          </cell>
          <cell r="D277">
            <v>227689</v>
          </cell>
          <cell r="E277">
            <v>192053.9</v>
          </cell>
          <cell r="F277">
            <v>129843</v>
          </cell>
        </row>
        <row r="278">
          <cell r="A278" t="str">
            <v>06.6233</v>
          </cell>
          <cell r="B278" t="str">
            <v>R·i c¨ng d©y ®ång (M) ,t.c«ng+m¸y kÐo,td=70mm2</v>
          </cell>
          <cell r="C278" t="str">
            <v>Kmd©y</v>
          </cell>
          <cell r="D278">
            <v>227689</v>
          </cell>
          <cell r="E278">
            <v>258592.84999999998</v>
          </cell>
          <cell r="F278">
            <v>129843</v>
          </cell>
        </row>
        <row r="279">
          <cell r="A279" t="str">
            <v>06.6234</v>
          </cell>
          <cell r="B279" t="str">
            <v>R·i c¨ng d©y ®ång (M) , t.c«ng+m¸y kÐo, td=95mm2</v>
          </cell>
          <cell r="C279" t="str">
            <v>Kmd©y</v>
          </cell>
          <cell r="D279">
            <v>227689</v>
          </cell>
          <cell r="E279">
            <v>352149.8</v>
          </cell>
          <cell r="F279">
            <v>129843</v>
          </cell>
        </row>
        <row r="280">
          <cell r="A280" t="str">
            <v>06.6235</v>
          </cell>
          <cell r="B280" t="str">
            <v>R·i c¨ng d©y ®ång (M) ,t.c«ng+m¸y kÐo,td=120mm2</v>
          </cell>
          <cell r="C280" t="str">
            <v>Kmd©y</v>
          </cell>
          <cell r="D280">
            <v>320271</v>
          </cell>
          <cell r="E280">
            <v>436296.05</v>
          </cell>
          <cell r="F280">
            <v>129843</v>
          </cell>
        </row>
        <row r="281">
          <cell r="A281" t="str">
            <v>06.6236</v>
          </cell>
          <cell r="B281" t="str">
            <v>R·i c¨ng d©y ®ång (M) , t.c«ng+m¸y kÐo,td=150mm2</v>
          </cell>
          <cell r="C281" t="str">
            <v>Kmd©y</v>
          </cell>
          <cell r="D281">
            <v>320271</v>
          </cell>
          <cell r="E281">
            <v>527915</v>
          </cell>
          <cell r="F281">
            <v>129843</v>
          </cell>
        </row>
        <row r="282">
          <cell r="A282" t="str">
            <v>06.6237</v>
          </cell>
          <cell r="B282" t="str">
            <v>R·i c¨ng d©y ®ång (M) , t.c«ng+m¸y kÐo,td=185mm2</v>
          </cell>
          <cell r="C282" t="str">
            <v>Kmd©y</v>
          </cell>
          <cell r="D282">
            <v>320271</v>
          </cell>
          <cell r="E282">
            <v>623109.75</v>
          </cell>
          <cell r="F282">
            <v>129843</v>
          </cell>
        </row>
        <row r="283">
          <cell r="A283" t="str">
            <v>06.6238</v>
          </cell>
          <cell r="B283" t="str">
            <v>R·i c¨ng d©y ®ång (M) , t.c«ng+m¸y kÐo,td=240mm2</v>
          </cell>
          <cell r="C283" t="str">
            <v>Kmd©y</v>
          </cell>
          <cell r="D283">
            <v>320271</v>
          </cell>
          <cell r="E283">
            <v>685267.29999999993</v>
          </cell>
          <cell r="F283">
            <v>129843</v>
          </cell>
        </row>
        <row r="284">
          <cell r="A284" t="str">
            <v xml:space="preserve">6x50 </v>
          </cell>
          <cell r="B284" t="str">
            <v>L¾P §ÆT C¸P XO¾N</v>
          </cell>
          <cell r="C284" t="str">
            <v xml:space="preserve">c¸i </v>
          </cell>
          <cell r="D284">
            <v>1</v>
          </cell>
          <cell r="E284">
            <v>0</v>
          </cell>
          <cell r="F284">
            <v>450</v>
          </cell>
        </row>
        <row r="285">
          <cell r="A285" t="str">
            <v>06.7001</v>
          </cell>
          <cell r="B285" t="str">
            <v>L¾p c¸p xo¾n b»ng thñ c«ng, lo¹i 4x16mm2</v>
          </cell>
          <cell r="C285" t="str">
            <v>Km</v>
          </cell>
          <cell r="D285">
            <v>4372</v>
          </cell>
          <cell r="E285">
            <v>199155.15</v>
          </cell>
          <cell r="F285">
            <v>1600</v>
          </cell>
        </row>
        <row r="286">
          <cell r="A286" t="str">
            <v>06.7002</v>
          </cell>
          <cell r="B286" t="str">
            <v>L¾p c¸p xo¾n b»ng thñ c«ng, lo¹i 4x25mm2</v>
          </cell>
          <cell r="C286" t="str">
            <v>Km</v>
          </cell>
          <cell r="D286">
            <v>4372</v>
          </cell>
          <cell r="E286">
            <v>270789.89999999997</v>
          </cell>
          <cell r="F286">
            <v>1650</v>
          </cell>
        </row>
        <row r="287">
          <cell r="A287" t="str">
            <v>06.7003</v>
          </cell>
          <cell r="B287" t="str">
            <v>L¾p c¸p xo¾n b»ng thñ c«ng, lo¹i 4x35mm2</v>
          </cell>
          <cell r="C287" t="str">
            <v>Km</v>
          </cell>
          <cell r="D287">
            <v>4372</v>
          </cell>
          <cell r="E287">
            <v>304290.7</v>
          </cell>
          <cell r="F287">
            <v>3000</v>
          </cell>
        </row>
        <row r="288">
          <cell r="A288" t="str">
            <v>06.7004</v>
          </cell>
          <cell r="B288" t="str">
            <v>L¾p c¸p xo¾n b»ng thñ c«ng, lo¹i 4x50mm2</v>
          </cell>
          <cell r="C288" t="str">
            <v>Km</v>
          </cell>
          <cell r="D288">
            <v>4687</v>
          </cell>
          <cell r="E288">
            <v>368205.75</v>
          </cell>
          <cell r="F288">
            <v>1950</v>
          </cell>
        </row>
        <row r="289">
          <cell r="A289" t="str">
            <v>06.7005</v>
          </cell>
          <cell r="B289" t="str">
            <v>L¾p c¸p xo¾n b»ng thñ c«ng, lo¹i 4x70mm2</v>
          </cell>
          <cell r="C289" t="str">
            <v>Km</v>
          </cell>
          <cell r="D289">
            <v>5012</v>
          </cell>
          <cell r="E289">
            <v>434590.8</v>
          </cell>
          <cell r="F289">
            <v>2100</v>
          </cell>
        </row>
        <row r="290">
          <cell r="A290" t="str">
            <v>06.7006</v>
          </cell>
          <cell r="B290" t="str">
            <v>L¾p c¸p xo¾n b»ng thñ c«ng, lo¹i 4x95mm2</v>
          </cell>
          <cell r="C290" t="str">
            <v>Km</v>
          </cell>
          <cell r="D290">
            <v>5328</v>
          </cell>
          <cell r="E290">
            <v>602715.15</v>
          </cell>
          <cell r="F290">
            <v>2600</v>
          </cell>
        </row>
        <row r="291">
          <cell r="A291" t="str">
            <v>06.7007</v>
          </cell>
          <cell r="B291" t="str">
            <v>L¾p c¸p xo¾n b»ng thñ c«ng, lo¹i 4x120mm2</v>
          </cell>
          <cell r="C291" t="str">
            <v>Km</v>
          </cell>
          <cell r="D291">
            <v>5328</v>
          </cell>
          <cell r="E291">
            <v>795695.29999999993</v>
          </cell>
          <cell r="F291">
            <v>2800</v>
          </cell>
        </row>
        <row r="292">
          <cell r="A292" t="str">
            <v>16x100</v>
          </cell>
          <cell r="B292" t="str">
            <v>(nÕu c¸p 2 ruét th× ®¬n gi¸ nh©n 0,7)</v>
          </cell>
          <cell r="C292" t="str">
            <v xml:space="preserve">c¸i </v>
          </cell>
          <cell r="D292">
            <v>1</v>
          </cell>
          <cell r="E292">
            <v>0</v>
          </cell>
          <cell r="F292">
            <v>3200</v>
          </cell>
        </row>
        <row r="293">
          <cell r="A293" t="str">
            <v>16x120</v>
          </cell>
          <cell r="B293" t="str">
            <v>ph¸ dì kÕt cÊu kiÕn tróc</v>
          </cell>
          <cell r="C293" t="str">
            <v xml:space="preserve">c¸i </v>
          </cell>
          <cell r="D293">
            <v>1</v>
          </cell>
          <cell r="E293">
            <v>0</v>
          </cell>
          <cell r="F293">
            <v>3600</v>
          </cell>
        </row>
        <row r="294">
          <cell r="A294" t="str">
            <v>07.1201</v>
          </cell>
          <cell r="B294" t="str">
            <v>Ph¸ dì nÒn xÕp ®¸ héc</v>
          </cell>
          <cell r="C294" t="str">
            <v>m3</v>
          </cell>
          <cell r="D294">
            <v>0</v>
          </cell>
          <cell r="E294">
            <v>41939.65</v>
          </cell>
          <cell r="F294">
            <v>4200</v>
          </cell>
        </row>
        <row r="295">
          <cell r="A295" t="str">
            <v>07.1202</v>
          </cell>
          <cell r="B295" t="str">
            <v>Ph¸ dì bª t«ng cã cèt thÐp</v>
          </cell>
          <cell r="C295" t="str">
            <v>m3</v>
          </cell>
          <cell r="D295">
            <v>0</v>
          </cell>
          <cell r="E295">
            <v>78287.599999999991</v>
          </cell>
          <cell r="F295">
            <v>4500</v>
          </cell>
        </row>
        <row r="296">
          <cell r="A296" t="str">
            <v>07.1203</v>
          </cell>
          <cell r="B296" t="str">
            <v>Ph¸ dì bª t«ng kh«ng cã cèt thÐp</v>
          </cell>
          <cell r="C296" t="str">
            <v>m3</v>
          </cell>
          <cell r="D296">
            <v>0</v>
          </cell>
          <cell r="E296">
            <v>54521.45</v>
          </cell>
          <cell r="F296">
            <v>4600</v>
          </cell>
        </row>
        <row r="297">
          <cell r="A297" t="str">
            <v>07.1204</v>
          </cell>
          <cell r="B297" t="str">
            <v>Ph¸ dì kÕt cÊu ®¸ héc</v>
          </cell>
          <cell r="C297" t="str">
            <v>m3</v>
          </cell>
          <cell r="D297">
            <v>0</v>
          </cell>
          <cell r="E297">
            <v>30756.25</v>
          </cell>
          <cell r="F297">
            <v>5100</v>
          </cell>
        </row>
        <row r="298">
          <cell r="A298" t="str">
            <v>16x250</v>
          </cell>
          <cell r="B298" t="str">
            <v>B¶o vÖ ®­êng c¸p ngÇm</v>
          </cell>
          <cell r="C298" t="str">
            <v xml:space="preserve">c¸i </v>
          </cell>
          <cell r="D298">
            <v>1</v>
          </cell>
          <cell r="E298">
            <v>0</v>
          </cell>
          <cell r="F298">
            <v>6000</v>
          </cell>
        </row>
        <row r="299">
          <cell r="A299" t="str">
            <v>07.2101</v>
          </cell>
          <cell r="B299" t="str">
            <v>R·i c¸t ®Öm</v>
          </cell>
          <cell r="C299" t="str">
            <v>m3</v>
          </cell>
          <cell r="D299">
            <v>0</v>
          </cell>
          <cell r="E299">
            <v>6990.0999999999995</v>
          </cell>
          <cell r="F299">
            <v>6800</v>
          </cell>
        </row>
        <row r="300">
          <cell r="A300" t="str">
            <v>07.2102</v>
          </cell>
          <cell r="B300" t="str">
            <v>R·i l­íi ny lon</v>
          </cell>
          <cell r="C300" t="str">
            <v>m</v>
          </cell>
          <cell r="D300">
            <v>0</v>
          </cell>
          <cell r="E300">
            <v>69.900999999999996</v>
          </cell>
          <cell r="F300">
            <v>7350</v>
          </cell>
        </row>
        <row r="301">
          <cell r="A301" t="str">
            <v>07.2103</v>
          </cell>
          <cell r="B301" t="str">
            <v>R·i l­íi thÐp</v>
          </cell>
          <cell r="C301" t="str">
            <v>m</v>
          </cell>
          <cell r="D301">
            <v>0</v>
          </cell>
          <cell r="E301">
            <v>139.80199999999999</v>
          </cell>
          <cell r="F301">
            <v>7500</v>
          </cell>
        </row>
        <row r="302">
          <cell r="A302" t="str">
            <v>07.2104</v>
          </cell>
          <cell r="B302" t="str">
            <v>XÕp g¹ch chØ</v>
          </cell>
          <cell r="C302" t="str">
            <v>viªn</v>
          </cell>
          <cell r="D302">
            <v>0</v>
          </cell>
          <cell r="E302">
            <v>55.919849999999997</v>
          </cell>
          <cell r="F302">
            <v>8300</v>
          </cell>
        </row>
        <row r="303">
          <cell r="A303" t="str">
            <v>16x450</v>
          </cell>
          <cell r="B303" t="str">
            <v>L¾P §ÆT èNG THÐP B¶O VÖ C¸P</v>
          </cell>
          <cell r="C303" t="str">
            <v xml:space="preserve">c¸i </v>
          </cell>
          <cell r="D303">
            <v>1</v>
          </cell>
          <cell r="E303">
            <v>0</v>
          </cell>
          <cell r="F303">
            <v>9100</v>
          </cell>
        </row>
        <row r="304">
          <cell r="A304" t="str">
            <v>07.2201</v>
          </cell>
          <cell r="B304" t="str">
            <v>L¾p èng thÐp b¶o vÖ c¸p, ®k èng &lt;=25mm</v>
          </cell>
          <cell r="C304" t="str">
            <v>m</v>
          </cell>
          <cell r="D304">
            <v>1818.12</v>
          </cell>
          <cell r="E304">
            <v>3971.4749999999999</v>
          </cell>
          <cell r="F304">
            <v>11000</v>
          </cell>
        </row>
        <row r="305">
          <cell r="A305" t="str">
            <v>07.2202</v>
          </cell>
          <cell r="B305" t="str">
            <v>L¾p èng thÐp b¶o vÖ c¸p, ®k èng &lt;=50mm</v>
          </cell>
          <cell r="C305" t="str">
            <v>m</v>
          </cell>
          <cell r="D305">
            <v>4200</v>
          </cell>
          <cell r="E305">
            <v>4673.0974999999999</v>
          </cell>
          <cell r="F305">
            <v>17000</v>
          </cell>
        </row>
        <row r="306">
          <cell r="A306" t="str">
            <v>07.2203</v>
          </cell>
          <cell r="B306" t="str">
            <v>L¾p èng thÐp b¶o vÖ c¸p, ®k èng &lt;=75mm</v>
          </cell>
          <cell r="C306" t="str">
            <v>m</v>
          </cell>
          <cell r="D306">
            <v>4200</v>
          </cell>
          <cell r="E306">
            <v>5404.1414999999997</v>
          </cell>
          <cell r="F306">
            <v>6400</v>
          </cell>
        </row>
        <row r="307">
          <cell r="A307" t="str">
            <v>07.2204</v>
          </cell>
          <cell r="B307" t="str">
            <v>L¾p èng thÐp b¶o vÖ c¸p, ®k èng &lt;=100mm</v>
          </cell>
          <cell r="C307" t="str">
            <v>m</v>
          </cell>
          <cell r="D307">
            <v>4200</v>
          </cell>
          <cell r="E307">
            <v>6249.9169999999995</v>
          </cell>
          <cell r="F307">
            <v>8400</v>
          </cell>
        </row>
        <row r="308">
          <cell r="A308" t="str">
            <v>G18x350</v>
          </cell>
          <cell r="B308" t="str">
            <v>L¾P §ÆT èNG NHùA B¶O VÖ C¸P</v>
          </cell>
          <cell r="C308" t="str">
            <v xml:space="preserve">c¸i </v>
          </cell>
          <cell r="D308">
            <v>1</v>
          </cell>
          <cell r="E308">
            <v>0</v>
          </cell>
          <cell r="F308">
            <v>12850</v>
          </cell>
        </row>
        <row r="309">
          <cell r="A309" t="str">
            <v>07.2401</v>
          </cell>
          <cell r="B309" t="str">
            <v>L¾p èng nhùa b¶o vÖ c¸p, ®k èng &lt;=32mm</v>
          </cell>
          <cell r="C309" t="str">
            <v>m</v>
          </cell>
          <cell r="D309">
            <v>16.78</v>
          </cell>
          <cell r="E309">
            <v>676.61850000000004</v>
          </cell>
          <cell r="F309">
            <v>15400</v>
          </cell>
        </row>
        <row r="310">
          <cell r="A310" t="str">
            <v>07.2402</v>
          </cell>
          <cell r="B310" t="str">
            <v>L¾p èng nhùa b¶o vÖ c¸p, ®k èng &lt;=40mm</v>
          </cell>
          <cell r="C310" t="str">
            <v>m</v>
          </cell>
          <cell r="D310">
            <v>22.28</v>
          </cell>
          <cell r="E310">
            <v>836.94999999999993</v>
          </cell>
          <cell r="F310">
            <v>17000</v>
          </cell>
        </row>
        <row r="311">
          <cell r="A311" t="str">
            <v>07.2403</v>
          </cell>
          <cell r="B311" t="str">
            <v>L¾p èng nhùa b¶o vÖ c¸p, ®k èng &lt;=50mm</v>
          </cell>
          <cell r="C311" t="str">
            <v>m</v>
          </cell>
          <cell r="D311">
            <v>28.05</v>
          </cell>
          <cell r="E311">
            <v>1044.3539999999998</v>
          </cell>
          <cell r="F311">
            <v>8000</v>
          </cell>
        </row>
        <row r="312">
          <cell r="A312" t="str">
            <v>07.2404</v>
          </cell>
          <cell r="B312" t="str">
            <v>L¾p èng nhùa b¶o vÖ c¸p, ®k èng &lt;=65mm</v>
          </cell>
          <cell r="C312" t="str">
            <v>m</v>
          </cell>
          <cell r="D312">
            <v>32.450000000000003</v>
          </cell>
          <cell r="E312">
            <v>1132.6089999999999</v>
          </cell>
          <cell r="F312">
            <v>9000</v>
          </cell>
        </row>
        <row r="313">
          <cell r="A313" t="str">
            <v>07.2405</v>
          </cell>
          <cell r="B313" t="str">
            <v>L¾p èng nhùa b¶o vÖ c¸p, ®k èng &lt;=89mm</v>
          </cell>
          <cell r="C313" t="str">
            <v>m</v>
          </cell>
          <cell r="D313">
            <v>43.45</v>
          </cell>
          <cell r="E313">
            <v>1323.825</v>
          </cell>
          <cell r="F313">
            <v>70322.5</v>
          </cell>
        </row>
        <row r="314">
          <cell r="A314" t="str">
            <v>07.2406</v>
          </cell>
          <cell r="B314" t="str">
            <v>L¾p èng nhùa b¶o vÖ c¸p, ®k èng &lt;=100mm</v>
          </cell>
          <cell r="C314" t="str">
            <v>m</v>
          </cell>
          <cell r="D314">
            <v>54.45</v>
          </cell>
          <cell r="E314">
            <v>1632.7175</v>
          </cell>
        </row>
        <row r="315">
          <cell r="A315" t="str">
            <v>07.2407</v>
          </cell>
          <cell r="B315" t="str">
            <v>L¾p èng nhùa b¶o vÖ c¸p, ®k èng &gt;100mm</v>
          </cell>
          <cell r="C315" t="str">
            <v>m</v>
          </cell>
          <cell r="D315">
            <v>66.55</v>
          </cell>
          <cell r="E315">
            <v>1662.1389999999999</v>
          </cell>
        </row>
        <row r="316">
          <cell r="A316" t="str">
            <v>HCODA300</v>
          </cell>
          <cell r="B316" t="str">
            <v>kÐo r·i vµ l¾p ®Æt ®­êng d©y c¸p ngÇm</v>
          </cell>
          <cell r="C316" t="str">
            <v>hép</v>
          </cell>
          <cell r="D316">
            <v>1</v>
          </cell>
          <cell r="E316">
            <v>3400000</v>
          </cell>
          <cell r="F316">
            <v>3740000.0000000005</v>
          </cell>
        </row>
        <row r="317">
          <cell r="A317" t="str">
            <v>07.3101</v>
          </cell>
          <cell r="B317" t="str">
            <v>KÐo r·i vµ l¾p ®Æt c¸p ngÇm TL &lt;= 1kg/m</v>
          </cell>
          <cell r="C317" t="str">
            <v>m</v>
          </cell>
          <cell r="D317">
            <v>407.5</v>
          </cell>
          <cell r="E317">
            <v>250.10649999999998</v>
          </cell>
          <cell r="F317">
            <v>3740000.0000000005</v>
          </cell>
        </row>
        <row r="318">
          <cell r="A318" t="str">
            <v>07.3102</v>
          </cell>
          <cell r="B318" t="str">
            <v>KÐo r·i vµ l¾p ®Æt c¸p ngÇm TL &lt;= 2kg/m</v>
          </cell>
          <cell r="C318" t="str">
            <v>m</v>
          </cell>
          <cell r="D318">
            <v>407.5</v>
          </cell>
          <cell r="E318">
            <v>290.24399999999997</v>
          </cell>
          <cell r="F318">
            <v>3852238.7750000004</v>
          </cell>
        </row>
        <row r="319">
          <cell r="A319" t="str">
            <v>07.3103</v>
          </cell>
          <cell r="B319" t="str">
            <v>KÐo r·i vµ l¾p ®Æt c¸p ngÇm TL &lt;= 3kg/m</v>
          </cell>
          <cell r="C319" t="str">
            <v>m</v>
          </cell>
          <cell r="D319">
            <v>407.5</v>
          </cell>
          <cell r="E319">
            <v>385.95650000000001</v>
          </cell>
          <cell r="F319">
            <v>3742174.7</v>
          </cell>
        </row>
        <row r="320">
          <cell r="A320" t="str">
            <v>07.3104</v>
          </cell>
          <cell r="B320" t="str">
            <v>KÐo r·i vµ l¾p ®Æt c¸p ngÇm TL &lt;= 4.5kg/m</v>
          </cell>
          <cell r="C320" t="str">
            <v>m</v>
          </cell>
          <cell r="D320">
            <v>489.1</v>
          </cell>
          <cell r="E320">
            <v>501.75199999999995</v>
          </cell>
          <cell r="F320">
            <v>8800</v>
          </cell>
        </row>
        <row r="321">
          <cell r="A321" t="str">
            <v>07.3105</v>
          </cell>
          <cell r="B321" t="str">
            <v>KÐo r·i vµ l¾p ®Æt c¸p ngÇm TL &lt;= 6kg/m</v>
          </cell>
          <cell r="C321" t="str">
            <v>m</v>
          </cell>
          <cell r="D321">
            <v>489.1</v>
          </cell>
          <cell r="E321">
            <v>637.60199999999998</v>
          </cell>
          <cell r="F321">
            <v>4300</v>
          </cell>
        </row>
        <row r="322">
          <cell r="A322" t="str">
            <v>07.3106</v>
          </cell>
          <cell r="B322" t="str">
            <v>KÐo r·i vµ l¾p ®Æt c¸p ngÇm TL &lt;= 7.5kg/m</v>
          </cell>
          <cell r="C322" t="str">
            <v>m</v>
          </cell>
          <cell r="D322">
            <v>570.70000000000005</v>
          </cell>
          <cell r="E322">
            <v>810.51149999999996</v>
          </cell>
          <cell r="F322">
            <v>6500</v>
          </cell>
        </row>
        <row r="323">
          <cell r="A323" t="str">
            <v>07.3107</v>
          </cell>
          <cell r="B323" t="str">
            <v>KÐo r·i vµ l¾p ®Æt c¸p ngÇm TL &lt;= 9kg/m</v>
          </cell>
          <cell r="C323" t="str">
            <v>m</v>
          </cell>
          <cell r="D323">
            <v>570.70000000000005</v>
          </cell>
          <cell r="E323">
            <v>1018.932</v>
          </cell>
          <cell r="F323">
            <v>10500</v>
          </cell>
        </row>
        <row r="324">
          <cell r="A324" t="str">
            <v>07.3108</v>
          </cell>
          <cell r="B324" t="str">
            <v>KÐo r·i vµ l¾p ®Æt c¸p ngÇm TL &lt;= 10.5kg/m</v>
          </cell>
          <cell r="C324" t="str">
            <v>m</v>
          </cell>
          <cell r="D324">
            <v>645.79999999999995</v>
          </cell>
          <cell r="E324">
            <v>1235.076</v>
          </cell>
          <cell r="F324">
            <v>12000</v>
          </cell>
        </row>
        <row r="325">
          <cell r="A325" t="str">
            <v>07.3109</v>
          </cell>
          <cell r="B325" t="str">
            <v>KÐo r·i vµ l¾p ®Æt c¸p ngÇm TL &lt;= 12kg/m</v>
          </cell>
          <cell r="C325" t="str">
            <v>m</v>
          </cell>
          <cell r="D325">
            <v>645.79999999999995</v>
          </cell>
          <cell r="E325">
            <v>1670.4324999999999</v>
          </cell>
          <cell r="F325">
            <v>18000</v>
          </cell>
        </row>
        <row r="326">
          <cell r="A326" t="str">
            <v>07.3110</v>
          </cell>
          <cell r="B326" t="str">
            <v>KÐo r·i vµ l¾p ®Æt c¸p ngÇm TL &lt;= 15kg/m</v>
          </cell>
          <cell r="C326" t="str">
            <v>m</v>
          </cell>
          <cell r="D326">
            <v>731.4</v>
          </cell>
          <cell r="E326">
            <v>1872.6779999999999</v>
          </cell>
          <cell r="F326">
            <v>21000</v>
          </cell>
        </row>
        <row r="327">
          <cell r="A327" t="str">
            <v>07.3111</v>
          </cell>
          <cell r="B327" t="str">
            <v>KÐo r·i vµ l¾p ®Æt c¸p ngÇm TL &lt;= 18kg/m</v>
          </cell>
          <cell r="C327" t="str">
            <v>m</v>
          </cell>
          <cell r="D327">
            <v>737.9</v>
          </cell>
          <cell r="E327">
            <v>2431.5439999999999</v>
          </cell>
          <cell r="F327">
            <v>24000</v>
          </cell>
        </row>
        <row r="328">
          <cell r="A328" t="str">
            <v>07.3112</v>
          </cell>
          <cell r="B328" t="str">
            <v>KÐo r·i vµ l¾p ®Æt c¸p ngÇm TL &lt;= 21kg/m</v>
          </cell>
          <cell r="C328" t="str">
            <v>m</v>
          </cell>
          <cell r="D328">
            <v>737.9</v>
          </cell>
          <cell r="E328">
            <v>3242.0650000000001</v>
          </cell>
          <cell r="F328">
            <v>26000</v>
          </cell>
        </row>
        <row r="329">
          <cell r="A329" t="str">
            <v>07.3113</v>
          </cell>
          <cell r="B329" t="str">
            <v>KÐo r·i vµ l¾p ®Æt c¸p ngÇm TL &lt;= 24kg/m</v>
          </cell>
          <cell r="C329" t="str">
            <v>m</v>
          </cell>
          <cell r="D329">
            <v>791.2</v>
          </cell>
          <cell r="E329">
            <v>4322.7564999999995</v>
          </cell>
          <cell r="F329">
            <v>9000</v>
          </cell>
        </row>
        <row r="330">
          <cell r="A330" t="str">
            <v>07.3114</v>
          </cell>
          <cell r="B330" t="str">
            <v>KÐo r·i vµ l¾p ®Æt c¸p ngÇm TL &lt;= 28kg/m</v>
          </cell>
          <cell r="C330" t="str">
            <v>m</v>
          </cell>
          <cell r="D330">
            <v>840</v>
          </cell>
          <cell r="E330">
            <v>5618.0340000000006</v>
          </cell>
          <cell r="F330">
            <v>6490.0000000000009</v>
          </cell>
        </row>
        <row r="331">
          <cell r="A331" t="str">
            <v>07.3115</v>
          </cell>
          <cell r="B331" t="str">
            <v>KÐo r·i vµ l¾p ®Æt c¸p ngÇm TL &lt;= 32kg/m</v>
          </cell>
          <cell r="C331" t="str">
            <v>m</v>
          </cell>
          <cell r="D331">
            <v>882.3</v>
          </cell>
          <cell r="E331">
            <v>7302.3649999999998</v>
          </cell>
          <cell r="F331">
            <v>7260.0000000000009</v>
          </cell>
        </row>
        <row r="332">
          <cell r="A332" t="str">
            <v>K§70</v>
          </cell>
          <cell r="B332" t="str">
            <v>lµm ®Çu c¸p</v>
          </cell>
          <cell r="C332" t="str">
            <v xml:space="preserve">c¸i </v>
          </cell>
          <cell r="D332">
            <v>1</v>
          </cell>
          <cell r="E332">
            <v>10000</v>
          </cell>
          <cell r="F332">
            <v>16500</v>
          </cell>
        </row>
        <row r="333">
          <cell r="A333" t="str">
            <v>07.6101</v>
          </cell>
          <cell r="B333" t="str">
            <v>Lµm ®Çu c¸p 1kV td &lt;= 35mm2</v>
          </cell>
          <cell r="C333" t="str">
            <v>®Çu</v>
          </cell>
          <cell r="D333">
            <v>3150</v>
          </cell>
          <cell r="E333">
            <v>14134.099999999999</v>
          </cell>
          <cell r="F333">
            <v>17000</v>
          </cell>
        </row>
        <row r="334">
          <cell r="A334" t="str">
            <v>07.6102</v>
          </cell>
          <cell r="B334" t="str">
            <v>Lµm ®Çu c¸p 1kV td &lt;= 70mm2</v>
          </cell>
          <cell r="C334" t="str">
            <v>®Çu</v>
          </cell>
          <cell r="D334">
            <v>3150</v>
          </cell>
          <cell r="E334">
            <v>16348.55</v>
          </cell>
          <cell r="F334">
            <v>17500</v>
          </cell>
        </row>
        <row r="335">
          <cell r="A335" t="str">
            <v>07.6103</v>
          </cell>
          <cell r="B335" t="str">
            <v>Lµm ®Çu c¸p 1kV td &lt;= 120mm2</v>
          </cell>
          <cell r="C335" t="str">
            <v>®Çu</v>
          </cell>
          <cell r="D335">
            <v>3150</v>
          </cell>
          <cell r="E335">
            <v>18392</v>
          </cell>
          <cell r="F335">
            <v>18000</v>
          </cell>
        </row>
        <row r="336">
          <cell r="A336" t="str">
            <v>07.6104</v>
          </cell>
          <cell r="B336" t="str">
            <v>Lµm ®Çu c¸p 1kV td &lt;= 185mm2</v>
          </cell>
          <cell r="C336" t="str">
            <v>®Çu</v>
          </cell>
          <cell r="D336">
            <v>4200</v>
          </cell>
          <cell r="E336">
            <v>20435.45</v>
          </cell>
          <cell r="F336">
            <v>18500</v>
          </cell>
        </row>
        <row r="337">
          <cell r="A337" t="str">
            <v>07.6105</v>
          </cell>
          <cell r="B337" t="str">
            <v>Lµm ®Çu c¸p 1kV td &lt;= 240mm2</v>
          </cell>
          <cell r="C337" t="str">
            <v>®Çu</v>
          </cell>
          <cell r="D337">
            <v>4200</v>
          </cell>
          <cell r="E337">
            <v>22990</v>
          </cell>
          <cell r="F337">
            <v>19000</v>
          </cell>
        </row>
        <row r="338">
          <cell r="A338" t="str">
            <v>07.6106</v>
          </cell>
          <cell r="B338" t="str">
            <v>Lµm ®Çu c¸p 1kV td &lt;= 300mm2</v>
          </cell>
          <cell r="C338" t="str">
            <v>®Çu</v>
          </cell>
          <cell r="D338">
            <v>4200</v>
          </cell>
          <cell r="E338">
            <v>25884.649999999998</v>
          </cell>
          <cell r="F338">
            <v>20000</v>
          </cell>
        </row>
        <row r="339">
          <cell r="A339" t="str">
            <v>07.6311</v>
          </cell>
          <cell r="B339" t="str">
            <v>Lµm ®Çu c¸p 22kV td &lt;= 35mm2</v>
          </cell>
          <cell r="C339" t="str">
            <v>®Çu</v>
          </cell>
          <cell r="D339">
            <v>6300</v>
          </cell>
          <cell r="E339">
            <v>33207.25</v>
          </cell>
          <cell r="F339">
            <v>26000</v>
          </cell>
        </row>
        <row r="340">
          <cell r="A340" t="str">
            <v>07.6312</v>
          </cell>
          <cell r="B340" t="str">
            <v>Lµm ®Çu c¸p 22kV td &lt;= 70mm2</v>
          </cell>
          <cell r="C340" t="str">
            <v>®Çu</v>
          </cell>
          <cell r="D340">
            <v>6300</v>
          </cell>
          <cell r="E340">
            <v>36784</v>
          </cell>
          <cell r="F340">
            <v>9000</v>
          </cell>
        </row>
        <row r="341">
          <cell r="A341" t="str">
            <v>07.6313</v>
          </cell>
          <cell r="B341" t="str">
            <v>Lµm ®Çu c¸p 22kV td &lt;= 120mm2</v>
          </cell>
          <cell r="C341" t="str">
            <v>®Çu</v>
          </cell>
          <cell r="D341">
            <v>6300</v>
          </cell>
          <cell r="E341">
            <v>40700.85</v>
          </cell>
          <cell r="F341">
            <v>12000</v>
          </cell>
        </row>
        <row r="342">
          <cell r="A342" t="str">
            <v>07.6314</v>
          </cell>
          <cell r="B342" t="str">
            <v>Lµm ®Çu c¸p 22kV td &lt;= 185mm2</v>
          </cell>
          <cell r="C342" t="str">
            <v>®Çu</v>
          </cell>
          <cell r="D342">
            <v>7350</v>
          </cell>
          <cell r="E342">
            <v>44787.75</v>
          </cell>
          <cell r="F342">
            <v>14000</v>
          </cell>
        </row>
        <row r="343">
          <cell r="A343" t="str">
            <v>07.6315</v>
          </cell>
          <cell r="B343" t="str">
            <v>Lµm ®Çu c¸p 22kV td &lt;= 240mm2</v>
          </cell>
          <cell r="C343" t="str">
            <v>®Çu</v>
          </cell>
          <cell r="D343">
            <v>7350</v>
          </cell>
          <cell r="E343">
            <v>50066.899999999994</v>
          </cell>
          <cell r="F343">
            <v>17000</v>
          </cell>
        </row>
        <row r="344">
          <cell r="A344" t="str">
            <v>07.6316</v>
          </cell>
          <cell r="B344" t="str">
            <v>Lµm ®Çu c¸p 22kV td &lt;= 300mm2</v>
          </cell>
          <cell r="C344" t="str">
            <v>®Çu</v>
          </cell>
          <cell r="D344">
            <v>7350</v>
          </cell>
          <cell r="E344">
            <v>64882.149999999994</v>
          </cell>
          <cell r="F344">
            <v>22000</v>
          </cell>
        </row>
        <row r="345">
          <cell r="A345" t="str">
            <v>K§N35-300</v>
          </cell>
          <cell r="B345" t="str">
            <v>hép nèi c¸p 22 kv ®Õn 35 kv</v>
          </cell>
          <cell r="C345" t="str">
            <v xml:space="preserve">c¸i </v>
          </cell>
          <cell r="D345">
            <v>1</v>
          </cell>
          <cell r="E345">
            <v>100000</v>
          </cell>
          <cell r="F345">
            <v>32000</v>
          </cell>
        </row>
        <row r="346">
          <cell r="A346" t="str">
            <v>07.7311</v>
          </cell>
          <cell r="B346" t="str">
            <v>L¾p hép nèi c¸p 22kV ®Õn 35 kV td &lt;=35 mm2</v>
          </cell>
          <cell r="C346" t="str">
            <v>Hép</v>
          </cell>
          <cell r="D346">
            <v>15908</v>
          </cell>
          <cell r="E346">
            <v>72599</v>
          </cell>
          <cell r="F346">
            <v>40000</v>
          </cell>
        </row>
        <row r="347">
          <cell r="A347" t="str">
            <v>07.7312</v>
          </cell>
          <cell r="B347" t="str">
            <v>L¾p hép nèi c¸p 22kV ®Õn 35 kV td &lt;= 70mm2</v>
          </cell>
          <cell r="C347" t="str">
            <v>Hép</v>
          </cell>
          <cell r="D347">
            <v>15908</v>
          </cell>
          <cell r="E347">
            <v>78394</v>
          </cell>
          <cell r="F347">
            <v>26000</v>
          </cell>
        </row>
        <row r="348">
          <cell r="A348" t="str">
            <v>07.7313</v>
          </cell>
          <cell r="B348" t="str">
            <v>L¾p hép nèi c¸p 22kV ®Õn 35 kV td &lt;= 120mm2</v>
          </cell>
          <cell r="C348" t="str">
            <v>Hép</v>
          </cell>
          <cell r="D348">
            <v>15908</v>
          </cell>
          <cell r="E348">
            <v>87836</v>
          </cell>
          <cell r="F348">
            <v>32000</v>
          </cell>
        </row>
        <row r="349">
          <cell r="A349" t="str">
            <v>07.7314</v>
          </cell>
          <cell r="B349" t="str">
            <v>L¾p hép nèi c¸p 22kV ®Õn 35 kV td &lt;= 185mm2</v>
          </cell>
          <cell r="C349" t="str">
            <v>Hép</v>
          </cell>
          <cell r="D349">
            <v>21210</v>
          </cell>
          <cell r="E349">
            <v>96836</v>
          </cell>
          <cell r="F349">
            <v>40000</v>
          </cell>
        </row>
        <row r="350">
          <cell r="A350" t="str">
            <v>07.7315</v>
          </cell>
          <cell r="B350" t="str">
            <v>L¾p hép nèi c¸p 22kV ®Õn 35 kV &lt;= 240mm2</v>
          </cell>
          <cell r="C350" t="str">
            <v>Hép</v>
          </cell>
          <cell r="D350">
            <v>21210</v>
          </cell>
          <cell r="E350">
            <v>105762</v>
          </cell>
          <cell r="F350">
            <v>32000</v>
          </cell>
        </row>
        <row r="351">
          <cell r="A351" t="str">
            <v>07.7316</v>
          </cell>
          <cell r="B351" t="str">
            <v>L¾p hép nèi c¸p 22kV ®Õn 35 kV &lt;= 300mm2</v>
          </cell>
          <cell r="C351" t="str">
            <v>Hép</v>
          </cell>
          <cell r="D351">
            <v>21210</v>
          </cell>
          <cell r="E351">
            <v>116159</v>
          </cell>
          <cell r="F351">
            <v>40000</v>
          </cell>
        </row>
        <row r="352">
          <cell r="A352" t="str">
            <v>K§N25-150</v>
          </cell>
          <cell r="B352" t="str">
            <v>C¤NG T¸C VËN CHUYÓN BèC Dì</v>
          </cell>
          <cell r="C352" t="str">
            <v xml:space="preserve">c¸i </v>
          </cell>
          <cell r="D352">
            <v>1</v>
          </cell>
          <cell r="E352">
            <v>71584.62</v>
          </cell>
          <cell r="F352">
            <v>78743.081999999995</v>
          </cell>
        </row>
        <row r="353">
          <cell r="A353" t="str">
            <v>02.1000</v>
          </cell>
          <cell r="B353" t="str">
            <v>VËn chuyÓn thñ c«ng</v>
          </cell>
          <cell r="C353" t="str">
            <v xml:space="preserve">c¸i </v>
          </cell>
          <cell r="D353">
            <v>1</v>
          </cell>
          <cell r="E353">
            <v>0</v>
          </cell>
          <cell r="F353">
            <v>55000</v>
          </cell>
        </row>
        <row r="354">
          <cell r="A354" t="str">
            <v>02.1100</v>
          </cell>
          <cell r="B354" t="str">
            <v>Bèc dì</v>
          </cell>
          <cell r="C354" t="str">
            <v xml:space="preserve">c¸i </v>
          </cell>
          <cell r="D354">
            <v>1</v>
          </cell>
          <cell r="E354">
            <v>0</v>
          </cell>
          <cell r="F354">
            <v>20000</v>
          </cell>
        </row>
        <row r="355">
          <cell r="A355" t="str">
            <v>02.1101</v>
          </cell>
          <cell r="B355" t="str">
            <v>Xim¨ng</v>
          </cell>
          <cell r="C355" t="str">
            <v>tÊn</v>
          </cell>
          <cell r="D355">
            <v>1</v>
          </cell>
          <cell r="E355">
            <v>2795.85</v>
          </cell>
          <cell r="F355">
            <v>23000</v>
          </cell>
        </row>
        <row r="356">
          <cell r="A356" t="str">
            <v>02.1102</v>
          </cell>
          <cell r="B356" t="str">
            <v>c¸t ®en</v>
          </cell>
          <cell r="C356" t="str">
            <v>m3</v>
          </cell>
          <cell r="D356">
            <v>1</v>
          </cell>
          <cell r="E356">
            <v>1957</v>
          </cell>
          <cell r="F356">
            <v>5000</v>
          </cell>
        </row>
        <row r="357">
          <cell r="A357" t="str">
            <v>02.1103</v>
          </cell>
          <cell r="B357" t="str">
            <v>c¸t vµng</v>
          </cell>
          <cell r="C357" t="str">
            <v>m3</v>
          </cell>
          <cell r="D357">
            <v>1</v>
          </cell>
          <cell r="E357">
            <v>2096.65</v>
          </cell>
          <cell r="F357">
            <v>8000</v>
          </cell>
        </row>
        <row r="358">
          <cell r="A358" t="str">
            <v>02.1104</v>
          </cell>
          <cell r="B358" t="str">
            <v>®¸ d¨m c¸c lo¹i</v>
          </cell>
          <cell r="C358" t="str">
            <v>m3</v>
          </cell>
          <cell r="D358">
            <v>1</v>
          </cell>
          <cell r="E358">
            <v>2935.5</v>
          </cell>
          <cell r="F358">
            <v>9000</v>
          </cell>
        </row>
        <row r="359">
          <cell r="A359" t="str">
            <v>02.1105</v>
          </cell>
          <cell r="B359" t="str">
            <v>§¸ héc</v>
          </cell>
          <cell r="C359" t="str">
            <v>m3</v>
          </cell>
          <cell r="D359">
            <v>1</v>
          </cell>
          <cell r="E359">
            <v>4054.6</v>
          </cell>
          <cell r="F359">
            <v>12000</v>
          </cell>
        </row>
        <row r="360">
          <cell r="A360" t="str">
            <v>02.1106</v>
          </cell>
          <cell r="B360" t="str">
            <v>§Êt cÊp 1</v>
          </cell>
          <cell r="C360" t="str">
            <v>m3</v>
          </cell>
          <cell r="D360">
            <v>1</v>
          </cell>
          <cell r="E360">
            <v>2516.5499999999997</v>
          </cell>
          <cell r="F360">
            <v>16000</v>
          </cell>
        </row>
        <row r="361">
          <cell r="A361" t="str">
            <v>02.1107</v>
          </cell>
          <cell r="B361" t="str">
            <v>§Êt cÊp 2</v>
          </cell>
          <cell r="C361" t="str">
            <v>m3</v>
          </cell>
          <cell r="D361">
            <v>1</v>
          </cell>
          <cell r="E361">
            <v>2795.85</v>
          </cell>
          <cell r="F361">
            <v>24000</v>
          </cell>
        </row>
        <row r="362">
          <cell r="A362" t="str">
            <v>02.1108</v>
          </cell>
          <cell r="B362" t="str">
            <v>§Êt cÊp 3</v>
          </cell>
          <cell r="C362" t="str">
            <v>m3</v>
          </cell>
          <cell r="D362">
            <v>1</v>
          </cell>
          <cell r="E362">
            <v>3634.7</v>
          </cell>
          <cell r="F362">
            <v>24000</v>
          </cell>
        </row>
        <row r="363">
          <cell r="A363" t="str">
            <v>02.1109</v>
          </cell>
          <cell r="B363" t="str">
            <v>§Êt cÊp 4</v>
          </cell>
          <cell r="C363" t="str">
            <v>m3</v>
          </cell>
          <cell r="D363">
            <v>1</v>
          </cell>
          <cell r="E363">
            <v>4473.55</v>
          </cell>
          <cell r="F363">
            <v>46000</v>
          </cell>
        </row>
        <row r="364">
          <cell r="A364" t="str">
            <v>02.1110</v>
          </cell>
          <cell r="B364" t="str">
            <v>Bïn</v>
          </cell>
          <cell r="C364" t="str">
            <v>m3</v>
          </cell>
          <cell r="D364">
            <v>1</v>
          </cell>
          <cell r="E364">
            <v>2935.5</v>
          </cell>
          <cell r="F364">
            <v>50000</v>
          </cell>
        </row>
        <row r="365">
          <cell r="A365" t="str">
            <v>02.1111</v>
          </cell>
          <cell r="B365" t="str">
            <v>n­íc</v>
          </cell>
          <cell r="C365" t="str">
            <v>m3</v>
          </cell>
          <cell r="D365">
            <v>1</v>
          </cell>
          <cell r="E365">
            <v>4054.6</v>
          </cell>
          <cell r="F365">
            <v>5000</v>
          </cell>
        </row>
        <row r="366">
          <cell r="A366" t="str">
            <v>02.1112</v>
          </cell>
          <cell r="B366" t="str">
            <v>V¸n gç cèp pha</v>
          </cell>
          <cell r="C366" t="str">
            <v>m3</v>
          </cell>
          <cell r="D366">
            <v>1</v>
          </cell>
          <cell r="E366">
            <v>2516.5499999999997</v>
          </cell>
          <cell r="F366">
            <v>8000</v>
          </cell>
        </row>
        <row r="367">
          <cell r="A367" t="str">
            <v>02.1113</v>
          </cell>
          <cell r="B367" t="str">
            <v>Cèp pha thÐp</v>
          </cell>
          <cell r="C367" t="str">
            <v>tÊn</v>
          </cell>
          <cell r="D367">
            <v>1</v>
          </cell>
          <cell r="E367">
            <v>4473.55</v>
          </cell>
          <cell r="F367">
            <v>9000</v>
          </cell>
        </row>
        <row r="368">
          <cell r="A368" t="str">
            <v>02.1114</v>
          </cell>
          <cell r="B368" t="str">
            <v>Bul«ng, tiÕp ®Þa, cèt thÐp, d©y nÐo</v>
          </cell>
          <cell r="C368" t="str">
            <v>tÊn</v>
          </cell>
          <cell r="D368">
            <v>1</v>
          </cell>
          <cell r="E368">
            <v>5731.3499999999995</v>
          </cell>
          <cell r="F368">
            <v>12000</v>
          </cell>
        </row>
        <row r="369">
          <cell r="A369" t="str">
            <v>02.1115</v>
          </cell>
          <cell r="B369" t="str">
            <v>Cét thÐp ch­a l¾p vËn chuyÓn tõng thanh</v>
          </cell>
          <cell r="C369" t="str">
            <v>tÊn</v>
          </cell>
          <cell r="D369">
            <v>1</v>
          </cell>
          <cell r="E369">
            <v>5312.4</v>
          </cell>
          <cell r="F369">
            <v>12000</v>
          </cell>
        </row>
        <row r="370">
          <cell r="A370" t="str">
            <v>02.1116</v>
          </cell>
          <cell r="B370" t="str">
            <v>Cét thÐp ®· l¾p vËn chuyÓn tõng ®o¹n</v>
          </cell>
          <cell r="C370" t="str">
            <v>tÊn</v>
          </cell>
          <cell r="D370">
            <v>1</v>
          </cell>
          <cell r="E370">
            <v>6290.9</v>
          </cell>
          <cell r="F370">
            <v>16000</v>
          </cell>
        </row>
        <row r="371">
          <cell r="A371" t="str">
            <v>02.1117</v>
          </cell>
          <cell r="B371" t="str">
            <v>G¹ch chØ</v>
          </cell>
          <cell r="C371" t="str">
            <v>1000v</v>
          </cell>
          <cell r="D371">
            <v>1</v>
          </cell>
          <cell r="E371">
            <v>6290.9</v>
          </cell>
          <cell r="F371">
            <v>24000</v>
          </cell>
        </row>
        <row r="372">
          <cell r="A372" t="str">
            <v>02.1118</v>
          </cell>
          <cell r="B372" t="str">
            <v>Cäc tre dµi 1,5m ®Õn 2,5m</v>
          </cell>
          <cell r="C372" t="str">
            <v>100c¸i</v>
          </cell>
          <cell r="D372">
            <v>1</v>
          </cell>
          <cell r="E372">
            <v>3215.75</v>
          </cell>
          <cell r="F372">
            <v>24000</v>
          </cell>
        </row>
        <row r="373">
          <cell r="A373" t="str">
            <v>02.1119</v>
          </cell>
          <cell r="B373" t="str">
            <v>Tre c©y d=8-10, dµi 6-8m</v>
          </cell>
          <cell r="C373" t="str">
            <v>100c©y</v>
          </cell>
          <cell r="D373">
            <v>1</v>
          </cell>
          <cell r="E373">
            <v>8667.7999999999993</v>
          </cell>
          <cell r="F373">
            <v>46000</v>
          </cell>
        </row>
        <row r="374">
          <cell r="A374" t="str">
            <v>02.1120</v>
          </cell>
          <cell r="B374" t="str">
            <v>Phô kiÖn c¸c  lo¹i</v>
          </cell>
          <cell r="C374" t="str">
            <v>tÊn</v>
          </cell>
          <cell r="D374">
            <v>1</v>
          </cell>
          <cell r="E374">
            <v>5871.95</v>
          </cell>
          <cell r="F374">
            <v>50000</v>
          </cell>
        </row>
        <row r="375">
          <cell r="A375" t="str">
            <v>02.1121</v>
          </cell>
          <cell r="B375" t="str">
            <v>C¸ch ®iÖn c¸c lo¹i</v>
          </cell>
          <cell r="C375" t="str">
            <v>tÊn</v>
          </cell>
          <cell r="D375">
            <v>1</v>
          </cell>
          <cell r="E375">
            <v>11603.3</v>
          </cell>
          <cell r="F375">
            <v>5000</v>
          </cell>
        </row>
        <row r="376">
          <cell r="A376" t="str">
            <v>02.1122</v>
          </cell>
          <cell r="B376" t="str">
            <v>D©y dÉn ®iÖn, d©y c¸p c¸c lo¹i</v>
          </cell>
          <cell r="C376" t="str">
            <v>tÊn</v>
          </cell>
          <cell r="D376">
            <v>1</v>
          </cell>
          <cell r="E376">
            <v>6710.7999999999993</v>
          </cell>
          <cell r="F376">
            <v>70000</v>
          </cell>
        </row>
        <row r="377">
          <cell r="A377" t="str">
            <v>02.1123</v>
          </cell>
          <cell r="B377" t="str">
            <v>CÊu kiÖn bªt«ng ®óc s¼n</v>
          </cell>
          <cell r="C377" t="str">
            <v>tÊn</v>
          </cell>
          <cell r="D377">
            <v>1</v>
          </cell>
          <cell r="E377">
            <v>5731.3499999999995</v>
          </cell>
          <cell r="F377">
            <v>80000</v>
          </cell>
        </row>
        <row r="378">
          <cell r="A378" t="str">
            <v>02.1124</v>
          </cell>
          <cell r="B378" t="str">
            <v>cét bªt«ng</v>
          </cell>
          <cell r="C378" t="str">
            <v>tÊn</v>
          </cell>
          <cell r="D378">
            <v>1</v>
          </cell>
          <cell r="E378">
            <v>6990.0999999999995</v>
          </cell>
          <cell r="F378">
            <v>90000</v>
          </cell>
        </row>
        <row r="379">
          <cell r="A379" t="str">
            <v>02.1125</v>
          </cell>
          <cell r="B379" t="str">
            <v>Bitum</v>
          </cell>
          <cell r="C379" t="str">
            <v>tÊn</v>
          </cell>
          <cell r="D379">
            <v>1</v>
          </cell>
          <cell r="E379">
            <v>7548.7</v>
          </cell>
          <cell r="F379">
            <v>100000</v>
          </cell>
        </row>
        <row r="380">
          <cell r="A380" t="str">
            <v>02.1126</v>
          </cell>
          <cell r="B380" t="str">
            <v>Dông cô thi c«ng</v>
          </cell>
          <cell r="C380" t="str">
            <v>tÊn</v>
          </cell>
          <cell r="D380">
            <v>1</v>
          </cell>
          <cell r="E380">
            <v>4613.2</v>
          </cell>
          <cell r="F380">
            <v>120000</v>
          </cell>
        </row>
        <row r="381">
          <cell r="A381" t="str">
            <v>02.1200</v>
          </cell>
          <cell r="B381" t="str">
            <v xml:space="preserve">VËn chuyÓn </v>
          </cell>
          <cell r="C381" t="str">
            <v xml:space="preserve">c¸i </v>
          </cell>
          <cell r="D381">
            <v>1</v>
          </cell>
          <cell r="E381">
            <v>0</v>
          </cell>
          <cell r="F381">
            <v>135000</v>
          </cell>
        </row>
        <row r="382">
          <cell r="A382" t="str">
            <v>02.1211</v>
          </cell>
          <cell r="B382" t="str">
            <v>VËn chuyÓn xi m¨ng cù ly 100m</v>
          </cell>
          <cell r="C382" t="str">
            <v>tÊn</v>
          </cell>
          <cell r="D382">
            <v>1</v>
          </cell>
          <cell r="E382">
            <v>68222.349999999991</v>
          </cell>
          <cell r="F382">
            <v>150000</v>
          </cell>
        </row>
        <row r="383">
          <cell r="A383" t="str">
            <v>02.1212</v>
          </cell>
          <cell r="B383" t="str">
            <v>VËn chuyÓn xi m¨ng cù ly 300m</v>
          </cell>
          <cell r="C383" t="str">
            <v>tÊn</v>
          </cell>
          <cell r="D383">
            <v>1</v>
          </cell>
          <cell r="E383">
            <v>64167.75</v>
          </cell>
          <cell r="F383">
            <v>180000</v>
          </cell>
        </row>
        <row r="384">
          <cell r="A384" t="str">
            <v>02.1213</v>
          </cell>
          <cell r="B384" t="str">
            <v>VËn chuyÓn xi m¨ng cù ly 500m</v>
          </cell>
          <cell r="C384" t="str">
            <v>tÊn</v>
          </cell>
          <cell r="D384">
            <v>1</v>
          </cell>
          <cell r="E384">
            <v>63608.2</v>
          </cell>
          <cell r="F384">
            <v>95000</v>
          </cell>
        </row>
        <row r="385">
          <cell r="A385" t="str">
            <v>02.1214</v>
          </cell>
          <cell r="B385" t="str">
            <v>VËn chuyÓn xi m¨ng cù ly &gt;500m</v>
          </cell>
          <cell r="C385" t="str">
            <v>tÊn</v>
          </cell>
          <cell r="D385">
            <v>1</v>
          </cell>
          <cell r="E385">
            <v>63189.25</v>
          </cell>
          <cell r="F385">
            <v>100000</v>
          </cell>
        </row>
        <row r="386">
          <cell r="A386" t="str">
            <v>02.1221</v>
          </cell>
          <cell r="B386" t="str">
            <v>VËn chuyÓn c¸t ®en cù ly 100m</v>
          </cell>
          <cell r="C386" t="str">
            <v>m3</v>
          </cell>
          <cell r="D386">
            <v>1</v>
          </cell>
          <cell r="E386">
            <v>61511.549999999996</v>
          </cell>
          <cell r="F386">
            <v>115000</v>
          </cell>
        </row>
        <row r="387">
          <cell r="A387" t="str">
            <v>02.1222</v>
          </cell>
          <cell r="B387" t="str">
            <v>VËn chuyÓn c¸t ®en cù ly 300m</v>
          </cell>
          <cell r="C387" t="str">
            <v>m3</v>
          </cell>
          <cell r="D387">
            <v>1</v>
          </cell>
          <cell r="E387">
            <v>58855.35</v>
          </cell>
          <cell r="F387">
            <v>125000</v>
          </cell>
        </row>
        <row r="388">
          <cell r="A388" t="str">
            <v>02.1223</v>
          </cell>
          <cell r="B388" t="str">
            <v>VËn chuyÓn c¸t ®en cù ly 500m</v>
          </cell>
          <cell r="C388" t="str">
            <v>m3</v>
          </cell>
          <cell r="D388">
            <v>1</v>
          </cell>
          <cell r="E388">
            <v>58295.799999999996</v>
          </cell>
          <cell r="F388">
            <v>140000</v>
          </cell>
        </row>
        <row r="389">
          <cell r="A389" t="str">
            <v>02.1224</v>
          </cell>
          <cell r="B389" t="str">
            <v>VËn chuyÓn c¸t ®en cù ly &gt;500m</v>
          </cell>
          <cell r="C389" t="str">
            <v>m3</v>
          </cell>
          <cell r="D389">
            <v>1</v>
          </cell>
          <cell r="E389">
            <v>58016.5</v>
          </cell>
          <cell r="F389">
            <v>155000</v>
          </cell>
        </row>
        <row r="390">
          <cell r="A390" t="str">
            <v>02.1231</v>
          </cell>
          <cell r="B390" t="str">
            <v>VËn chuyÓn c¸t vµng cù ly 100m</v>
          </cell>
          <cell r="C390" t="str">
            <v>m3</v>
          </cell>
          <cell r="D390">
            <v>1</v>
          </cell>
          <cell r="E390">
            <v>63888.45</v>
          </cell>
          <cell r="F390">
            <v>100000</v>
          </cell>
        </row>
        <row r="391">
          <cell r="A391" t="str">
            <v>02.1232</v>
          </cell>
          <cell r="B391" t="str">
            <v>VËn chuyÓn c¸t vµng cù ly 300m</v>
          </cell>
          <cell r="C391" t="str">
            <v>m3</v>
          </cell>
          <cell r="D391">
            <v>1</v>
          </cell>
          <cell r="E391">
            <v>61092.6</v>
          </cell>
          <cell r="F391">
            <v>100000</v>
          </cell>
        </row>
        <row r="392">
          <cell r="A392" t="str">
            <v>02.1233</v>
          </cell>
          <cell r="B392" t="str">
            <v>VËn chuyÓn c¸t vµng cù ly 500m</v>
          </cell>
          <cell r="C392" t="str">
            <v>m3</v>
          </cell>
          <cell r="D392">
            <v>1</v>
          </cell>
          <cell r="E392">
            <v>60533.049999999996</v>
          </cell>
          <cell r="F392">
            <v>100000</v>
          </cell>
        </row>
        <row r="393">
          <cell r="A393" t="str">
            <v>02.1234</v>
          </cell>
          <cell r="B393" t="str">
            <v>VËn chuyÓn c¸t vµng cù ly &gt;500m</v>
          </cell>
          <cell r="C393" t="str">
            <v>m3</v>
          </cell>
          <cell r="D393">
            <v>1</v>
          </cell>
          <cell r="E393">
            <v>59833.85</v>
          </cell>
          <cell r="F393">
            <v>100000</v>
          </cell>
        </row>
        <row r="394">
          <cell r="A394" t="str">
            <v>02.1241</v>
          </cell>
          <cell r="B394" t="str">
            <v>VËn chuyÓn ®¸ d¨m c¸c lo¹i cù ly 100m</v>
          </cell>
          <cell r="C394" t="str">
            <v>m3</v>
          </cell>
          <cell r="D394">
            <v>1</v>
          </cell>
          <cell r="E394">
            <v>67103.25</v>
          </cell>
          <cell r="F394">
            <v>115000</v>
          </cell>
        </row>
        <row r="395">
          <cell r="A395" t="str">
            <v>02.1242</v>
          </cell>
          <cell r="B395" t="str">
            <v>VËn chuyÓn ®¸ d¨m c¸c lo¹i cù ly 300m</v>
          </cell>
          <cell r="C395" t="str">
            <v>m3</v>
          </cell>
          <cell r="D395">
            <v>1</v>
          </cell>
          <cell r="E395">
            <v>64307.399999999994</v>
          </cell>
          <cell r="F395">
            <v>125000</v>
          </cell>
        </row>
        <row r="396">
          <cell r="A396" t="str">
            <v>02.1243</v>
          </cell>
          <cell r="B396" t="str">
            <v>VËn chuyÓn ®¸ d¨m c¸c lo¹i cù ly 500m</v>
          </cell>
          <cell r="C396" t="str">
            <v>m3</v>
          </cell>
          <cell r="D396">
            <v>1</v>
          </cell>
          <cell r="E396">
            <v>63748.799999999996</v>
          </cell>
          <cell r="F396">
            <v>140000</v>
          </cell>
        </row>
        <row r="397">
          <cell r="A397" t="str">
            <v>02.1244</v>
          </cell>
          <cell r="B397" t="str">
            <v>VËn chuyÓn ®¸ d¨m c¸c lo¹i cù ly &gt;500m</v>
          </cell>
          <cell r="C397" t="str">
            <v>m3</v>
          </cell>
          <cell r="D397">
            <v>1</v>
          </cell>
          <cell r="E397">
            <v>63328.899999999994</v>
          </cell>
          <cell r="F397">
            <v>37510</v>
          </cell>
        </row>
        <row r="398">
          <cell r="A398" t="str">
            <v>02.1261</v>
          </cell>
          <cell r="B398" t="str">
            <v>VËn chuyÓn ®Êt cÊp I cù ly 100m</v>
          </cell>
          <cell r="C398" t="str">
            <v>m3</v>
          </cell>
          <cell r="D398">
            <v>1</v>
          </cell>
          <cell r="E398">
            <v>61651.199999999997</v>
          </cell>
          <cell r="F398">
            <v>173800</v>
          </cell>
        </row>
        <row r="399">
          <cell r="A399" t="str">
            <v>02.1262</v>
          </cell>
          <cell r="B399" t="str">
            <v>VËn chuyÓn ®Êt cÊp I cù ly 300m</v>
          </cell>
          <cell r="C399" t="str">
            <v>m3</v>
          </cell>
          <cell r="D399">
            <v>1</v>
          </cell>
          <cell r="E399">
            <v>58995</v>
          </cell>
          <cell r="F399">
            <v>100000</v>
          </cell>
        </row>
        <row r="400">
          <cell r="A400" t="str">
            <v>02.1263</v>
          </cell>
          <cell r="B400" t="str">
            <v>VËn chuyÓn ®Êt cÊp I cù ly 500m</v>
          </cell>
          <cell r="C400" t="str">
            <v>m3</v>
          </cell>
          <cell r="D400">
            <v>1</v>
          </cell>
          <cell r="E400">
            <v>58436.399999999994</v>
          </cell>
          <cell r="F400">
            <v>115000</v>
          </cell>
        </row>
        <row r="401">
          <cell r="A401" t="str">
            <v>02.1264</v>
          </cell>
          <cell r="B401" t="str">
            <v>VËn chuyÓn ®Êt cÊp I  cù ly &gt;500m</v>
          </cell>
          <cell r="C401" t="str">
            <v>m3</v>
          </cell>
          <cell r="D401">
            <v>1</v>
          </cell>
          <cell r="E401">
            <v>58016.5</v>
          </cell>
          <cell r="F401">
            <v>125000</v>
          </cell>
        </row>
        <row r="402">
          <cell r="A402" t="str">
            <v>02.1271</v>
          </cell>
          <cell r="B402" t="str">
            <v>VËn chuyÓn ®Êt cÊp II cù ly 100m</v>
          </cell>
          <cell r="C402" t="str">
            <v>m3</v>
          </cell>
          <cell r="D402">
            <v>1</v>
          </cell>
          <cell r="E402">
            <v>63748.799999999996</v>
          </cell>
          <cell r="F402">
            <v>140000</v>
          </cell>
        </row>
        <row r="403">
          <cell r="A403" t="str">
            <v>02.1272</v>
          </cell>
          <cell r="B403" t="str">
            <v>VËn chuyÓn ®Êt cÊp II cù ly 300m</v>
          </cell>
          <cell r="C403" t="str">
            <v>m3</v>
          </cell>
          <cell r="D403">
            <v>1</v>
          </cell>
          <cell r="E403">
            <v>60812.35</v>
          </cell>
          <cell r="F403">
            <v>145200</v>
          </cell>
        </row>
        <row r="404">
          <cell r="A404" t="str">
            <v>02.1273</v>
          </cell>
          <cell r="B404" t="str">
            <v>VËn chuyÓn ®Êt cÊp II cù ly 500m</v>
          </cell>
          <cell r="C404" t="str">
            <v>m3</v>
          </cell>
          <cell r="D404">
            <v>1</v>
          </cell>
          <cell r="E404">
            <v>60253.75</v>
          </cell>
          <cell r="F404">
            <v>148467</v>
          </cell>
        </row>
        <row r="405">
          <cell r="A405" t="str">
            <v>02.1274</v>
          </cell>
          <cell r="B405" t="str">
            <v>VËn chuyÓn ®Êt cÊp I I  cù ly &gt;500m</v>
          </cell>
          <cell r="C405" t="str">
            <v>m3</v>
          </cell>
          <cell r="D405">
            <v>1</v>
          </cell>
          <cell r="E405">
            <v>59833.85</v>
          </cell>
          <cell r="F405">
            <v>50000</v>
          </cell>
        </row>
        <row r="406">
          <cell r="A406" t="str">
            <v>02.1281</v>
          </cell>
          <cell r="B406" t="str">
            <v>VËn chuyÓn ®Êt cÊp III cù ly 100m</v>
          </cell>
          <cell r="C406" t="str">
            <v>m3</v>
          </cell>
          <cell r="D406">
            <v>1</v>
          </cell>
          <cell r="E406">
            <v>68641.3</v>
          </cell>
          <cell r="F406">
            <v>10000</v>
          </cell>
        </row>
        <row r="407">
          <cell r="A407" t="str">
            <v>02.1282</v>
          </cell>
          <cell r="B407" t="str">
            <v>VËn chuyÓn ®Êt cÊp III cù ly 300m</v>
          </cell>
          <cell r="C407" t="str">
            <v>m3</v>
          </cell>
          <cell r="D407">
            <v>1</v>
          </cell>
          <cell r="E407">
            <v>65985.099999999991</v>
          </cell>
          <cell r="F407">
            <v>12500</v>
          </cell>
        </row>
        <row r="408">
          <cell r="A408" t="str">
            <v>02.1283</v>
          </cell>
          <cell r="B408" t="str">
            <v>VËn chuyÓn ®Êt cÊp III cù ly 500m</v>
          </cell>
          <cell r="C408" t="str">
            <v>m3</v>
          </cell>
          <cell r="E408">
            <v>65425.549999999996</v>
          </cell>
        </row>
        <row r="409">
          <cell r="A409" t="str">
            <v>02.1284</v>
          </cell>
          <cell r="B409" t="str">
            <v>VËn chuyÓn ®Êt cÊp III  cù ly &gt;500m</v>
          </cell>
          <cell r="C409" t="str">
            <v>m3</v>
          </cell>
          <cell r="D409">
            <v>1</v>
          </cell>
          <cell r="E409">
            <v>65006.6</v>
          </cell>
          <cell r="F409">
            <v>8800</v>
          </cell>
        </row>
        <row r="410">
          <cell r="A410" t="str">
            <v>02.1291</v>
          </cell>
          <cell r="B410" t="str">
            <v>VËn chuyÓn ®Êt cÊp IV  cù ly 100m</v>
          </cell>
          <cell r="C410" t="str">
            <v>m3</v>
          </cell>
          <cell r="D410">
            <v>1</v>
          </cell>
          <cell r="E410">
            <v>74093.349999999991</v>
          </cell>
          <cell r="F410">
            <v>4300</v>
          </cell>
        </row>
        <row r="411">
          <cell r="A411" t="str">
            <v>02.1292</v>
          </cell>
          <cell r="B411" t="str">
            <v>VËn chuyÓn ®Êt cÊp IV cù ly 300m</v>
          </cell>
          <cell r="C411" t="str">
            <v>m3</v>
          </cell>
          <cell r="D411">
            <v>1</v>
          </cell>
          <cell r="E411">
            <v>71297.5</v>
          </cell>
          <cell r="F411">
            <v>8500</v>
          </cell>
        </row>
        <row r="412">
          <cell r="A412" t="str">
            <v>02.1293</v>
          </cell>
          <cell r="B412" t="str">
            <v>VËn chuyÓn ®Êt cÊp IV cù ly 500m</v>
          </cell>
          <cell r="C412" t="str">
            <v>m3</v>
          </cell>
          <cell r="D412">
            <v>1</v>
          </cell>
          <cell r="E412">
            <v>70737.95</v>
          </cell>
          <cell r="F412">
            <v>10500</v>
          </cell>
        </row>
        <row r="413">
          <cell r="A413" t="str">
            <v>02.1294</v>
          </cell>
          <cell r="B413" t="str">
            <v>VËn chuyÓn ®Êt cÊp IV  cù ly &gt;500m</v>
          </cell>
          <cell r="C413" t="str">
            <v>m3</v>
          </cell>
          <cell r="D413">
            <v>1</v>
          </cell>
          <cell r="E413">
            <v>70319</v>
          </cell>
          <cell r="F413">
            <v>11500</v>
          </cell>
        </row>
        <row r="414">
          <cell r="A414" t="str">
            <v>02.1311</v>
          </cell>
          <cell r="B414" t="str">
            <v>VËn chuyÓn bïn  cù ly 100m</v>
          </cell>
          <cell r="C414" t="str">
            <v>m3</v>
          </cell>
          <cell r="D414">
            <v>1</v>
          </cell>
          <cell r="E414">
            <v>48230.549999999996</v>
          </cell>
          <cell r="F414">
            <v>12000</v>
          </cell>
        </row>
        <row r="415">
          <cell r="A415" t="str">
            <v>02.1312</v>
          </cell>
          <cell r="B415" t="str">
            <v>VËn chuyÓn bïn  cù ly 300m</v>
          </cell>
          <cell r="C415" t="str">
            <v>m3</v>
          </cell>
          <cell r="D415">
            <v>1</v>
          </cell>
          <cell r="E415">
            <v>46273.549999999996</v>
          </cell>
          <cell r="F415">
            <v>18000</v>
          </cell>
        </row>
        <row r="416">
          <cell r="A416" t="str">
            <v>02.1313</v>
          </cell>
          <cell r="B416" t="str">
            <v>VËn chuyÓn bïn  cù ly 500m</v>
          </cell>
          <cell r="C416" t="str">
            <v>m3</v>
          </cell>
          <cell r="D416">
            <v>1</v>
          </cell>
          <cell r="E416">
            <v>45994.25</v>
          </cell>
          <cell r="F416">
            <v>21000</v>
          </cell>
        </row>
        <row r="417">
          <cell r="A417" t="str">
            <v>02.1314</v>
          </cell>
          <cell r="B417" t="str">
            <v>VËn chuyÓn bïn  cù ly &gt;500m</v>
          </cell>
          <cell r="C417" t="str">
            <v>m3</v>
          </cell>
          <cell r="D417">
            <v>1</v>
          </cell>
          <cell r="E417">
            <v>45714</v>
          </cell>
          <cell r="F417">
            <v>23000</v>
          </cell>
        </row>
        <row r="418">
          <cell r="A418" t="str">
            <v>02.1321</v>
          </cell>
          <cell r="B418" t="str">
            <v>VËn chuyÓn n­íc  cù ly 100m</v>
          </cell>
          <cell r="C418" t="str">
            <v>m3</v>
          </cell>
          <cell r="D418">
            <v>1</v>
          </cell>
          <cell r="E418">
            <v>54941.35</v>
          </cell>
          <cell r="F418">
            <v>23500</v>
          </cell>
        </row>
        <row r="419">
          <cell r="A419" t="str">
            <v>02.1322</v>
          </cell>
          <cell r="B419" t="str">
            <v>VËn chuyÓn n­íc  cù ly 300m</v>
          </cell>
          <cell r="C419" t="str">
            <v>m3</v>
          </cell>
          <cell r="D419">
            <v>1</v>
          </cell>
          <cell r="E419">
            <v>54102.5</v>
          </cell>
          <cell r="F419">
            <v>24500</v>
          </cell>
        </row>
        <row r="420">
          <cell r="A420" t="str">
            <v>02.1323</v>
          </cell>
          <cell r="B420" t="str">
            <v>VËn chuyÓn n­íc  cù ly 500m</v>
          </cell>
          <cell r="C420" t="str">
            <v>m3</v>
          </cell>
          <cell r="D420">
            <v>1</v>
          </cell>
          <cell r="E420">
            <v>47112.399999999994</v>
          </cell>
          <cell r="F420">
            <v>10500</v>
          </cell>
        </row>
        <row r="421">
          <cell r="A421" t="str">
            <v>02.1324</v>
          </cell>
          <cell r="B421" t="str">
            <v>VËn chuyÓn n­íc  cù ly &gt;500m</v>
          </cell>
          <cell r="C421" t="str">
            <v>m3</v>
          </cell>
          <cell r="D421">
            <v>1</v>
          </cell>
          <cell r="E421">
            <v>45994.25</v>
          </cell>
          <cell r="F421">
            <v>11500</v>
          </cell>
        </row>
        <row r="422">
          <cell r="A422" t="str">
            <v>02.1331</v>
          </cell>
          <cell r="B422" t="str">
            <v>VËn chuyÓn v¸n gç cèp pha  cù ly 100m</v>
          </cell>
          <cell r="C422" t="str">
            <v>m3</v>
          </cell>
          <cell r="D422">
            <v>1</v>
          </cell>
          <cell r="E422">
            <v>54521.45</v>
          </cell>
          <cell r="F422">
            <v>12000</v>
          </cell>
        </row>
        <row r="423">
          <cell r="A423" t="str">
            <v>02.1332</v>
          </cell>
          <cell r="B423" t="str">
            <v>VËn chuyÓn v¸n gç cèp pha cù ly 300m</v>
          </cell>
          <cell r="C423" t="str">
            <v>m3</v>
          </cell>
          <cell r="D423">
            <v>1</v>
          </cell>
          <cell r="E423">
            <v>52285.149999999994</v>
          </cell>
          <cell r="F423">
            <v>18000</v>
          </cell>
        </row>
        <row r="424">
          <cell r="A424" t="str">
            <v>02.1333</v>
          </cell>
          <cell r="B424" t="str">
            <v>VËn chuyÓn v¸n gç cèp pha  cù ly 500m</v>
          </cell>
          <cell r="C424" t="str">
            <v>m3</v>
          </cell>
          <cell r="D424">
            <v>1</v>
          </cell>
          <cell r="E424">
            <v>51585.95</v>
          </cell>
          <cell r="F424">
            <v>21000</v>
          </cell>
        </row>
        <row r="425">
          <cell r="A425" t="str">
            <v>02.1334</v>
          </cell>
          <cell r="B425" t="str">
            <v>VËn chuyÓn v¸n gç cèp pha  cù ly &gt;500m</v>
          </cell>
          <cell r="C425" t="str">
            <v>m3</v>
          </cell>
          <cell r="D425">
            <v>1</v>
          </cell>
          <cell r="E425">
            <v>51166.049999999996</v>
          </cell>
          <cell r="F425">
            <v>23000</v>
          </cell>
        </row>
        <row r="426">
          <cell r="A426" t="str">
            <v>02.1341</v>
          </cell>
          <cell r="B426" t="str">
            <v>VËn chuyÓn v¸n cèp pha thÐp  cù ly 100m</v>
          </cell>
          <cell r="C426" t="str">
            <v>tÊn</v>
          </cell>
          <cell r="D426">
            <v>1</v>
          </cell>
          <cell r="E426">
            <v>80943.8</v>
          </cell>
          <cell r="F426">
            <v>23500</v>
          </cell>
        </row>
        <row r="427">
          <cell r="A427" t="str">
            <v>02.1342</v>
          </cell>
          <cell r="B427" t="str">
            <v>VËn chuyÓn v¸n cèp pha thÐp cù ly 300m</v>
          </cell>
          <cell r="C427" t="str">
            <v>tÊn</v>
          </cell>
          <cell r="D427">
            <v>1</v>
          </cell>
          <cell r="E427">
            <v>75910.7</v>
          </cell>
          <cell r="F427">
            <v>24500</v>
          </cell>
        </row>
        <row r="428">
          <cell r="A428" t="str">
            <v>02.1343</v>
          </cell>
          <cell r="B428" t="str">
            <v>VËn chuyÓn v¸n cèp pha thÐp cù ly 500m</v>
          </cell>
          <cell r="C428" t="str">
            <v>tÊn</v>
          </cell>
          <cell r="D428">
            <v>1</v>
          </cell>
          <cell r="E428">
            <v>74932.2</v>
          </cell>
          <cell r="F428">
            <v>24000</v>
          </cell>
        </row>
        <row r="429">
          <cell r="A429" t="str">
            <v>02.1344</v>
          </cell>
          <cell r="B429" t="str">
            <v>VËn chuyÓn v¸n cèp pha thÐp cù ly &gt;500m</v>
          </cell>
          <cell r="C429" t="str">
            <v>tÊn</v>
          </cell>
          <cell r="D429">
            <v>1</v>
          </cell>
          <cell r="E429">
            <v>74233</v>
          </cell>
          <cell r="F429">
            <v>26000</v>
          </cell>
        </row>
        <row r="430">
          <cell r="A430" t="str">
            <v>02.1351</v>
          </cell>
          <cell r="B430" t="str">
            <v>V.chuyÓn bul«ng, tiÕp ®Þa, cèt thÐp, d©y nÐo  cù ly 100m</v>
          </cell>
          <cell r="C430" t="str">
            <v>tÊn</v>
          </cell>
          <cell r="D430">
            <v>1</v>
          </cell>
          <cell r="E430">
            <v>104709.95</v>
          </cell>
          <cell r="F430">
            <v>4500</v>
          </cell>
        </row>
        <row r="431">
          <cell r="A431" t="str">
            <v>02.1352</v>
          </cell>
          <cell r="B431" t="str">
            <v>V.chuyÓn bul«ng, tiÕp ®Þa, cèt thÐp, d©y nÐo  cù ly 300m</v>
          </cell>
          <cell r="C431" t="str">
            <v>tÊn</v>
          </cell>
          <cell r="D431">
            <v>1</v>
          </cell>
          <cell r="E431">
            <v>98278.45</v>
          </cell>
          <cell r="F431">
            <v>9000</v>
          </cell>
        </row>
        <row r="432">
          <cell r="A432" t="str">
            <v>02.1353</v>
          </cell>
          <cell r="B432" t="str">
            <v>V.chuyÓn bul«ng, tiÕp ®Þa, cèt thÐp, d©y nÐo  cù ly 500m</v>
          </cell>
          <cell r="C432" t="str">
            <v>tÊn</v>
          </cell>
          <cell r="D432">
            <v>1</v>
          </cell>
          <cell r="E432">
            <v>97020.65</v>
          </cell>
          <cell r="F432">
            <v>11500</v>
          </cell>
        </row>
        <row r="433">
          <cell r="A433" t="str">
            <v>02.1354</v>
          </cell>
          <cell r="B433" t="str">
            <v>V.chuyÓn bul«ng, tiÕp ®Þa, cèt thÐp, d©y nÐo  cù ly&gt;500m</v>
          </cell>
          <cell r="C433" t="str">
            <v>tÊn</v>
          </cell>
          <cell r="D433">
            <v>1</v>
          </cell>
          <cell r="E433">
            <v>89103.349999999991</v>
          </cell>
          <cell r="F433">
            <v>13000</v>
          </cell>
        </row>
        <row r="434">
          <cell r="A434" t="str">
            <v>02.1361</v>
          </cell>
          <cell r="B434" t="str">
            <v>V. chuyÓn cét thÐp ch­a l¾p,V.c tõng thanh cù ly 100m</v>
          </cell>
          <cell r="C434" t="str">
            <v>tÊn</v>
          </cell>
          <cell r="D434">
            <v>1</v>
          </cell>
          <cell r="E434">
            <v>95203.299999999988</v>
          </cell>
          <cell r="F434">
            <v>19000</v>
          </cell>
        </row>
        <row r="435">
          <cell r="A435" t="str">
            <v>02.1362</v>
          </cell>
          <cell r="B435" t="str">
            <v>V. chuyÓn cét thÐp ch­a l¾p,V.c tõng thanh cù ly 300m</v>
          </cell>
          <cell r="C435" t="str">
            <v>tÊn</v>
          </cell>
          <cell r="D435">
            <v>1</v>
          </cell>
          <cell r="E435">
            <v>89331.349999999991</v>
          </cell>
          <cell r="F435">
            <v>22000</v>
          </cell>
        </row>
        <row r="436">
          <cell r="A436" t="str">
            <v>02.1363</v>
          </cell>
          <cell r="B436" t="str">
            <v>V. chuyÓn cét thÐp ch­a l¾p,V.c tõng thanh cù ly 500m</v>
          </cell>
          <cell r="C436" t="str">
            <v>tÊn</v>
          </cell>
          <cell r="D436">
            <v>1</v>
          </cell>
          <cell r="E436">
            <v>88213.2</v>
          </cell>
          <cell r="F436">
            <v>24000</v>
          </cell>
        </row>
        <row r="437">
          <cell r="A437" t="str">
            <v>02.1364</v>
          </cell>
          <cell r="B437" t="str">
            <v>V. chuyÓn cét thÐp ch­a l¾p,V.c tõng thanh cù ly &gt;500m</v>
          </cell>
          <cell r="C437" t="str">
            <v>tÊn</v>
          </cell>
          <cell r="D437">
            <v>1</v>
          </cell>
          <cell r="E437">
            <v>87374.349999999991</v>
          </cell>
          <cell r="F437">
            <v>26000</v>
          </cell>
        </row>
        <row r="438">
          <cell r="A438" t="str">
            <v>02.1421</v>
          </cell>
          <cell r="B438" t="str">
            <v>VËn chuyÓn phô kiÖn c¸c lo¹i cù ly 100m</v>
          </cell>
          <cell r="C438" t="str">
            <v>tÊn</v>
          </cell>
          <cell r="D438">
            <v>1</v>
          </cell>
          <cell r="E438">
            <v>94224.799999999988</v>
          </cell>
          <cell r="F438">
            <v>4500</v>
          </cell>
        </row>
        <row r="439">
          <cell r="A439" t="str">
            <v>02.1422</v>
          </cell>
          <cell r="B439" t="str">
            <v>VËn chuyÓn phô kiÖn c¸c lo¹i cù ly 300m</v>
          </cell>
          <cell r="C439" t="str">
            <v>tÊn</v>
          </cell>
          <cell r="D439">
            <v>1</v>
          </cell>
          <cell r="E439">
            <v>88492.5</v>
          </cell>
          <cell r="F439">
            <v>9000</v>
          </cell>
        </row>
        <row r="440">
          <cell r="A440" t="str">
            <v>02.1423</v>
          </cell>
          <cell r="B440" t="str">
            <v>VËn chuyÓn phô kiÖn c¸c lo¹i cù ly 500m</v>
          </cell>
          <cell r="C440" t="str">
            <v>tÊn</v>
          </cell>
          <cell r="D440">
            <v>1</v>
          </cell>
          <cell r="E440">
            <v>87374.349999999991</v>
          </cell>
          <cell r="F440">
            <v>11500</v>
          </cell>
        </row>
        <row r="441">
          <cell r="A441" t="str">
            <v>02.1424</v>
          </cell>
          <cell r="B441" t="str">
            <v>VËn chuyÓn phô kiÖn c¸c lo¹i cù ly &gt;500m</v>
          </cell>
          <cell r="C441" t="str">
            <v>tÊn</v>
          </cell>
          <cell r="D441">
            <v>1</v>
          </cell>
          <cell r="E441">
            <v>86395.849999999991</v>
          </cell>
          <cell r="F441">
            <v>13000</v>
          </cell>
        </row>
        <row r="442">
          <cell r="A442" t="str">
            <v>02.1431</v>
          </cell>
          <cell r="B442" t="str">
            <v>VËn chuyÓn sø c¸c lo¹i cù ly 100m</v>
          </cell>
          <cell r="C442" t="str">
            <v>tÊn</v>
          </cell>
          <cell r="D442">
            <v>1</v>
          </cell>
          <cell r="E442">
            <v>123722.29999999999</v>
          </cell>
          <cell r="F442">
            <v>19000</v>
          </cell>
        </row>
        <row r="443">
          <cell r="A443" t="str">
            <v>02.1432</v>
          </cell>
          <cell r="B443" t="str">
            <v>VËn chuyÓn sø c¸c lo¹i cù ly 300m</v>
          </cell>
          <cell r="C443" t="str">
            <v>tÊn</v>
          </cell>
          <cell r="D443">
            <v>1</v>
          </cell>
          <cell r="E443">
            <v>116172.65</v>
          </cell>
          <cell r="F443">
            <v>22000</v>
          </cell>
        </row>
        <row r="444">
          <cell r="A444" t="str">
            <v>02.1433</v>
          </cell>
          <cell r="B444" t="str">
            <v>VËn chuyÓn sø c¸c lo¹i cù ly 500m</v>
          </cell>
          <cell r="C444" t="str">
            <v>tÊn</v>
          </cell>
          <cell r="D444">
            <v>1</v>
          </cell>
          <cell r="E444">
            <v>114635.54999999999</v>
          </cell>
          <cell r="F444">
            <v>25000</v>
          </cell>
        </row>
        <row r="445">
          <cell r="A445" t="str">
            <v>02.1434</v>
          </cell>
          <cell r="B445" t="str">
            <v>VËn chuyÓn sø c¸c lo¹i cù ly &gt;500m</v>
          </cell>
          <cell r="C445" t="str">
            <v>tÊn</v>
          </cell>
          <cell r="D445">
            <v>1</v>
          </cell>
          <cell r="E445">
            <v>113516.45</v>
          </cell>
          <cell r="F445">
            <v>27000</v>
          </cell>
        </row>
        <row r="446">
          <cell r="A446" t="str">
            <v>02.1441</v>
          </cell>
          <cell r="B446" t="str">
            <v>VËn chuyÓn d©y dÉn ®iÖn, d©y c¸p c¸c lo¹i cù ly 100m</v>
          </cell>
          <cell r="C446" t="str">
            <v>tÊn</v>
          </cell>
          <cell r="D446">
            <v>1</v>
          </cell>
          <cell r="E446">
            <v>95203.299999999988</v>
          </cell>
          <cell r="F446">
            <v>9000</v>
          </cell>
        </row>
        <row r="447">
          <cell r="A447" t="str">
            <v>02.1442</v>
          </cell>
          <cell r="B447" t="str">
            <v>VËn chuyÓn d©y dÉn ®iÖn, d©y c¸p c¸c lo¹i cù ly 300m</v>
          </cell>
          <cell r="C447" t="str">
            <v>tÊn</v>
          </cell>
          <cell r="D447">
            <v>1</v>
          </cell>
          <cell r="E447">
            <v>89191.7</v>
          </cell>
          <cell r="F447">
            <v>10000</v>
          </cell>
        </row>
        <row r="448">
          <cell r="A448" t="str">
            <v>02.1443</v>
          </cell>
          <cell r="B448" t="str">
            <v>VËn chuyÓn d©y dÉn ®iÖn, d©y c¸p c¸c lo¹i cù ly 500m</v>
          </cell>
          <cell r="C448" t="str">
            <v>tÊn</v>
          </cell>
          <cell r="D448">
            <v>1</v>
          </cell>
          <cell r="E448">
            <v>88213.2</v>
          </cell>
          <cell r="F448">
            <v>41832.109000000004</v>
          </cell>
        </row>
        <row r="449">
          <cell r="A449" t="str">
            <v>02.1444</v>
          </cell>
          <cell r="B449" t="str">
            <v>VËn chuyÓn d©y dÉn ®iÖn, d©y c¸p c¸c lo¹i cù ly &gt;500m</v>
          </cell>
          <cell r="C449" t="str">
            <v>tÊn</v>
          </cell>
          <cell r="D449">
            <v>1</v>
          </cell>
          <cell r="E449">
            <v>87374.349999999991</v>
          </cell>
          <cell r="F449">
            <v>49500.000000000007</v>
          </cell>
        </row>
        <row r="450">
          <cell r="A450" t="str">
            <v>02.1451</v>
          </cell>
          <cell r="B450" t="str">
            <v>VËn chuyÓn cÊu kiÖn bªt«ng ®óc s¼n cù ly 100m</v>
          </cell>
          <cell r="C450" t="str">
            <v>tÊn</v>
          </cell>
          <cell r="D450">
            <v>1</v>
          </cell>
          <cell r="E450">
            <v>85696.65</v>
          </cell>
          <cell r="F450">
            <v>55000</v>
          </cell>
        </row>
        <row r="451">
          <cell r="A451" t="str">
            <v>02.1452</v>
          </cell>
          <cell r="B451" t="str">
            <v>VËn chuyÓn cÊu kiÖn bªt«ng ®óc s¼n cù ly 300m</v>
          </cell>
          <cell r="C451" t="str">
            <v>tÊn</v>
          </cell>
          <cell r="D451">
            <v>1</v>
          </cell>
          <cell r="E451">
            <v>80384.25</v>
          </cell>
          <cell r="F451">
            <v>5000</v>
          </cell>
        </row>
        <row r="452">
          <cell r="A452" t="str">
            <v>02.1453</v>
          </cell>
          <cell r="B452" t="str">
            <v>VËn chuyÓn cÊu kiÖn bªt«ng ®óc s¼n cù ly 500m</v>
          </cell>
          <cell r="C452" t="str">
            <v>tÊn</v>
          </cell>
          <cell r="D452">
            <v>1</v>
          </cell>
          <cell r="E452">
            <v>79405.75</v>
          </cell>
          <cell r="F452">
            <v>8000</v>
          </cell>
        </row>
        <row r="453">
          <cell r="A453" t="str">
            <v>02.1454</v>
          </cell>
          <cell r="B453" t="str">
            <v>VËn chuyÓn cÊu kiÖn bªt«ng ®óc s¼n cù ly &gt;500m</v>
          </cell>
          <cell r="C453" t="str">
            <v>tÊn</v>
          </cell>
          <cell r="D453">
            <v>1</v>
          </cell>
          <cell r="E453">
            <v>78566.899999999994</v>
          </cell>
          <cell r="F453">
            <v>9000</v>
          </cell>
        </row>
        <row r="454">
          <cell r="A454" t="str">
            <v>02.1461</v>
          </cell>
          <cell r="B454" t="str">
            <v>VËn chuyÓn cét bªt«ng  cù ly 100m</v>
          </cell>
          <cell r="C454" t="str">
            <v>tÊn</v>
          </cell>
          <cell r="D454">
            <v>1</v>
          </cell>
          <cell r="E454">
            <v>133228.94999999998</v>
          </cell>
          <cell r="F454">
            <v>12000</v>
          </cell>
        </row>
        <row r="455">
          <cell r="A455" t="str">
            <v>02.1462</v>
          </cell>
          <cell r="B455" t="str">
            <v>VËn chuyÓn cét bªt«ng  cù ly 300m</v>
          </cell>
          <cell r="C455" t="str">
            <v>tÊn</v>
          </cell>
          <cell r="D455">
            <v>1</v>
          </cell>
          <cell r="E455">
            <v>125119.75</v>
          </cell>
          <cell r="F455">
            <v>16000</v>
          </cell>
        </row>
        <row r="456">
          <cell r="A456" t="str">
            <v>02.1463</v>
          </cell>
          <cell r="B456" t="str">
            <v>VËn chuyÓn cét bªt«ng  cù ly 500m</v>
          </cell>
          <cell r="C456" t="str">
            <v>tÊn</v>
          </cell>
          <cell r="D456">
            <v>1</v>
          </cell>
          <cell r="E456">
            <v>123443</v>
          </cell>
          <cell r="F456">
            <v>24000</v>
          </cell>
        </row>
        <row r="457">
          <cell r="A457" t="str">
            <v>02.1464</v>
          </cell>
          <cell r="B457" t="str">
            <v>VËn chuyÓn cét bªt«ng  cù ly &gt;500m</v>
          </cell>
          <cell r="C457" t="str">
            <v>tÊn</v>
          </cell>
          <cell r="D457">
            <v>1</v>
          </cell>
          <cell r="E457">
            <v>122323.9</v>
          </cell>
          <cell r="F457">
            <v>46000</v>
          </cell>
        </row>
        <row r="458">
          <cell r="A458" t="str">
            <v>02.1481</v>
          </cell>
          <cell r="B458" t="str">
            <v>VËn chuyÓn dông cô thi c«ng cù ly 100m</v>
          </cell>
          <cell r="C458" t="str">
            <v>tÊn</v>
          </cell>
          <cell r="D458">
            <v>1</v>
          </cell>
          <cell r="E458">
            <v>85585.5</v>
          </cell>
          <cell r="F458">
            <v>50000</v>
          </cell>
        </row>
        <row r="459">
          <cell r="A459" t="str">
            <v>02.1482</v>
          </cell>
          <cell r="B459" t="str">
            <v>VËn chuyÓn dông cô thi c«ng cù ly 300m</v>
          </cell>
          <cell r="C459" t="str">
            <v>tÊn</v>
          </cell>
          <cell r="D459">
            <v>1</v>
          </cell>
          <cell r="E459">
            <v>80384.25</v>
          </cell>
          <cell r="F459">
            <v>9500</v>
          </cell>
        </row>
        <row r="460">
          <cell r="A460" t="str">
            <v>02.1483</v>
          </cell>
          <cell r="B460" t="str">
            <v>VËn chuyÓn dông cô thi c«ng cù ly 500m</v>
          </cell>
          <cell r="C460" t="str">
            <v>tÊn</v>
          </cell>
          <cell r="D460">
            <v>1</v>
          </cell>
          <cell r="E460">
            <v>79405.75</v>
          </cell>
          <cell r="F460">
            <v>17000</v>
          </cell>
        </row>
        <row r="461">
          <cell r="A461" t="str">
            <v>02.1484</v>
          </cell>
          <cell r="B461" t="str">
            <v>VËn chuyÓn dông cô thi c«ng cù ly &gt;500m</v>
          </cell>
          <cell r="C461" t="str">
            <v>tÊn</v>
          </cell>
          <cell r="D461">
            <v>1</v>
          </cell>
          <cell r="E461">
            <v>78706.55</v>
          </cell>
          <cell r="F461">
            <v>18000</v>
          </cell>
        </row>
        <row r="462">
          <cell r="A462" t="str">
            <v>T6/22</v>
          </cell>
          <cell r="B462" t="str">
            <v>§µO MãNG CéT , MãNG NÐO</v>
          </cell>
          <cell r="E462">
            <v>0</v>
          </cell>
        </row>
        <row r="463">
          <cell r="A463" t="str">
            <v>03.1101</v>
          </cell>
          <cell r="B463" t="str">
            <v>§µo mãng cét, mãng nÐo S&lt; =5m2, s©u &lt; =1m, ®Êt cÊp 1</v>
          </cell>
          <cell r="C463" t="str">
            <v>m3</v>
          </cell>
          <cell r="D463">
            <v>1</v>
          </cell>
          <cell r="E463">
            <v>7689.2999999999993</v>
          </cell>
          <cell r="F463">
            <v>34870000</v>
          </cell>
        </row>
        <row r="464">
          <cell r="A464" t="str">
            <v>03.1102</v>
          </cell>
          <cell r="B464" t="str">
            <v>§µo mãng cét, mãng nÐo S&lt; =5m2, s©u &lt; =1m, ®Êt cÊp 2</v>
          </cell>
          <cell r="C464" t="str">
            <v>m3</v>
          </cell>
          <cell r="D464">
            <v>1</v>
          </cell>
          <cell r="E464">
            <v>11882.599999999999</v>
          </cell>
          <cell r="F464">
            <v>36300000</v>
          </cell>
        </row>
        <row r="465">
          <cell r="A465" t="str">
            <v>03.1103</v>
          </cell>
          <cell r="B465" t="str">
            <v>§µo mãng cét, mãng nÐo S&lt; =5m2, s©u &lt; =1m, ®Êt cÊp 3</v>
          </cell>
          <cell r="C465" t="str">
            <v>m3</v>
          </cell>
          <cell r="D465">
            <v>1</v>
          </cell>
          <cell r="E465">
            <v>19292.599999999999</v>
          </cell>
          <cell r="F465">
            <v>40480000</v>
          </cell>
        </row>
        <row r="466">
          <cell r="A466" t="str">
            <v>03.1104</v>
          </cell>
          <cell r="B466" t="str">
            <v>§µo mãng cét, mãng nÐo S&lt; =5m2, s©u &lt; =1m, ®Êt cÊp 4</v>
          </cell>
          <cell r="C466" t="str">
            <v>m3</v>
          </cell>
          <cell r="D466">
            <v>1</v>
          </cell>
          <cell r="E466">
            <v>30756.25</v>
          </cell>
          <cell r="F466">
            <v>42900000</v>
          </cell>
        </row>
        <row r="467">
          <cell r="A467" t="str">
            <v>03.1111</v>
          </cell>
          <cell r="B467" t="str">
            <v>§µo mãng cét, mãng nÐo S&lt; =5m2, s©u &gt;1m, ®Êt cÊp 1</v>
          </cell>
          <cell r="C467" t="str">
            <v>m3</v>
          </cell>
          <cell r="D467">
            <v>1</v>
          </cell>
          <cell r="E467">
            <v>10904.1</v>
          </cell>
          <cell r="F467">
            <v>52800000</v>
          </cell>
        </row>
        <row r="468">
          <cell r="A468" t="str">
            <v>03.1112</v>
          </cell>
          <cell r="B468" t="str">
            <v>§µo mãng cét, mãng nÐo S&lt; =5m2, s©u &gt;1m, ®Êt cÊp 2</v>
          </cell>
          <cell r="C468" t="str">
            <v>m3</v>
          </cell>
          <cell r="D468">
            <v>1</v>
          </cell>
          <cell r="E468">
            <v>15937.199999999999</v>
          </cell>
          <cell r="F468">
            <v>54560000</v>
          </cell>
        </row>
        <row r="469">
          <cell r="A469" t="str">
            <v>03.1113</v>
          </cell>
          <cell r="B469" t="str">
            <v>§µo mãng cét, mãng nÐo S&lt; =5m2, s©u &gt;1m, ®Êt cÊp 3</v>
          </cell>
          <cell r="C469" t="str">
            <v>m3</v>
          </cell>
          <cell r="D469">
            <v>1</v>
          </cell>
          <cell r="E469">
            <v>23206.6</v>
          </cell>
          <cell r="F469">
            <v>61600000</v>
          </cell>
        </row>
        <row r="470">
          <cell r="A470" t="str">
            <v>03.1114</v>
          </cell>
          <cell r="B470" t="str">
            <v>§µo mãng cét, mãng nÐo S&lt; =5m2, s©u &gt;1m, ®Êt cÊp 4</v>
          </cell>
          <cell r="C470" t="str">
            <v>m3</v>
          </cell>
          <cell r="D470">
            <v>1</v>
          </cell>
          <cell r="E470">
            <v>35928.049999999996</v>
          </cell>
          <cell r="F470">
            <v>69630000</v>
          </cell>
        </row>
        <row r="471">
          <cell r="A471" t="str">
            <v>03.1121</v>
          </cell>
          <cell r="B471" t="str">
            <v>§µo mãng cét, mãng nÐo S&lt; =15m2, s©u &lt; =2m, ®Êt cÊp 1</v>
          </cell>
          <cell r="C471" t="str">
            <v>m3</v>
          </cell>
          <cell r="D471">
            <v>1</v>
          </cell>
          <cell r="E471">
            <v>7689.2999999999993</v>
          </cell>
          <cell r="F471">
            <v>78760000</v>
          </cell>
        </row>
        <row r="472">
          <cell r="A472" t="str">
            <v>03.1122</v>
          </cell>
          <cell r="B472" t="str">
            <v>§µo mãng cét, mãng nÐo S&lt; =15m2, s©u &lt; =2m, ®Êt cÊp 2</v>
          </cell>
          <cell r="C472" t="str">
            <v>m3</v>
          </cell>
          <cell r="D472">
            <v>1</v>
          </cell>
          <cell r="E472">
            <v>10485.15</v>
          </cell>
          <cell r="F472">
            <v>100100000</v>
          </cell>
        </row>
        <row r="473">
          <cell r="A473" t="str">
            <v>03.1123</v>
          </cell>
          <cell r="B473" t="str">
            <v>§µo mãng cét, mãng nÐo S&lt; =15m2, s©u &lt; =2m, ®Êt cÊp 3</v>
          </cell>
          <cell r="C473" t="str">
            <v>m3</v>
          </cell>
          <cell r="D473">
            <v>1</v>
          </cell>
          <cell r="E473">
            <v>15657.9</v>
          </cell>
          <cell r="F473">
            <v>107470000</v>
          </cell>
        </row>
        <row r="474">
          <cell r="A474" t="str">
            <v>03.1124</v>
          </cell>
          <cell r="B474" t="str">
            <v>§µo mãng cét, mãng nÐo S&lt; =15m2, s©u &lt; =2m, ®Êt cÊp 4</v>
          </cell>
          <cell r="C474" t="str">
            <v>m3</v>
          </cell>
          <cell r="D474">
            <v>1</v>
          </cell>
          <cell r="E474">
            <v>23346.25</v>
          </cell>
          <cell r="F474">
            <v>118140000</v>
          </cell>
        </row>
        <row r="475">
          <cell r="A475" t="str">
            <v>03.1131</v>
          </cell>
          <cell r="B475" t="str">
            <v>§µo mãng cét, mãng nÐo S&lt; =15m2, s©u &lt; =3m, ®Êt cÊp 1</v>
          </cell>
          <cell r="C475" t="str">
            <v>m3</v>
          </cell>
          <cell r="D475">
            <v>1</v>
          </cell>
          <cell r="E475">
            <v>8247.9</v>
          </cell>
          <cell r="F475">
            <v>173140000</v>
          </cell>
        </row>
        <row r="476">
          <cell r="A476" t="str">
            <v>03.1132</v>
          </cell>
          <cell r="B476" t="str">
            <v>§µo mãng cét, mãng nÐo S&lt; =15m2, s©u &lt; =3m, ®Êt cÊp 2</v>
          </cell>
          <cell r="C476" t="str">
            <v>m3</v>
          </cell>
          <cell r="E476">
            <v>11184.35</v>
          </cell>
        </row>
        <row r="477">
          <cell r="A477" t="str">
            <v>03.1133</v>
          </cell>
          <cell r="B477" t="str">
            <v>§µo mãng cét, mãng nÐo S&lt; =15m2, s©u &lt; =3m, ®Êt cÊp 3</v>
          </cell>
          <cell r="C477" t="str">
            <v>m3</v>
          </cell>
          <cell r="D477">
            <v>1</v>
          </cell>
          <cell r="E477">
            <v>16776.05</v>
          </cell>
          <cell r="F477">
            <v>33000000</v>
          </cell>
        </row>
        <row r="478">
          <cell r="A478" t="str">
            <v>03.1134</v>
          </cell>
          <cell r="B478" t="str">
            <v>§µo mãng cét, mãng nÐo S&lt; =15m2, s©u &lt; =3m, ®Êt cÊp 4</v>
          </cell>
          <cell r="C478" t="str">
            <v>m3</v>
          </cell>
          <cell r="D478">
            <v>1</v>
          </cell>
          <cell r="E478">
            <v>24605</v>
          </cell>
          <cell r="F478">
            <v>33660000</v>
          </cell>
        </row>
        <row r="479">
          <cell r="A479" t="str">
            <v>T75-15/22</v>
          </cell>
          <cell r="B479" t="str">
            <v>§¾P §ÊT MãNG CéT, MãNG NÐO</v>
          </cell>
          <cell r="C479" t="str">
            <v xml:space="preserve">m¸y </v>
          </cell>
          <cell r="D479">
            <v>1</v>
          </cell>
          <cell r="E479">
            <v>0</v>
          </cell>
          <cell r="F479">
            <v>37840000</v>
          </cell>
        </row>
        <row r="480">
          <cell r="A480" t="str">
            <v>03.2201</v>
          </cell>
          <cell r="B480" t="str">
            <v>§¾p ®Êt mãng cét, mãng nÐo ®Êt cÊp 1</v>
          </cell>
          <cell r="C480" t="str">
            <v>m3</v>
          </cell>
          <cell r="D480">
            <v>1</v>
          </cell>
          <cell r="E480">
            <v>7129.75</v>
          </cell>
          <cell r="F480">
            <v>39380000</v>
          </cell>
        </row>
        <row r="481">
          <cell r="A481" t="str">
            <v>03.2202</v>
          </cell>
          <cell r="B481" t="str">
            <v>§¾p ®Êt mãng cét, mãng nÐo ®Êt cÊp 2</v>
          </cell>
          <cell r="C481" t="str">
            <v>m3</v>
          </cell>
          <cell r="D481">
            <v>1</v>
          </cell>
          <cell r="E481">
            <v>9226.4</v>
          </cell>
          <cell r="F481">
            <v>49940000</v>
          </cell>
        </row>
        <row r="482">
          <cell r="A482" t="str">
            <v>03.2203</v>
          </cell>
          <cell r="B482" t="str">
            <v>§¾p ®Êt mãng cét, mãng nÐo ®Êt cÊp 3</v>
          </cell>
          <cell r="C482" t="str">
            <v>m3</v>
          </cell>
          <cell r="D482">
            <v>1</v>
          </cell>
          <cell r="E482">
            <v>10345.5</v>
          </cell>
          <cell r="F482">
            <v>51700000</v>
          </cell>
        </row>
        <row r="483">
          <cell r="A483" t="str">
            <v>03.2204</v>
          </cell>
          <cell r="B483" t="str">
            <v>§¾p ®Êt mãng cét, mãng nÐo ®Êt cÊp 4</v>
          </cell>
          <cell r="C483" t="str">
            <v>m3</v>
          </cell>
          <cell r="D483">
            <v>1</v>
          </cell>
          <cell r="E483">
            <v>10345.5</v>
          </cell>
          <cell r="F483">
            <v>58300000</v>
          </cell>
        </row>
        <row r="484">
          <cell r="A484" t="str">
            <v>T320-15/22</v>
          </cell>
          <cell r="B484" t="str">
            <v>§µO , §¾P §ÊT R·NH TIÕP §ÞA</v>
          </cell>
          <cell r="C484" t="str">
            <v xml:space="preserve">m¸y </v>
          </cell>
          <cell r="D484">
            <v>1</v>
          </cell>
          <cell r="E484">
            <v>0</v>
          </cell>
          <cell r="F484">
            <v>68200000</v>
          </cell>
        </row>
        <row r="485">
          <cell r="A485" t="str">
            <v>03.3101</v>
          </cell>
          <cell r="B485" t="str">
            <v>§µo ®Êt r·nh tiÕp ®Þa, ®Êt cÊp 1</v>
          </cell>
          <cell r="C485" t="str">
            <v>m3</v>
          </cell>
          <cell r="D485">
            <v>1</v>
          </cell>
          <cell r="E485">
            <v>9367</v>
          </cell>
          <cell r="F485">
            <v>75240000</v>
          </cell>
        </row>
        <row r="486">
          <cell r="A486" t="str">
            <v>03.3102</v>
          </cell>
          <cell r="B486" t="str">
            <v>§µo ®Êt r·nh tiÕp ®Þa, ®Êt cÊp 2</v>
          </cell>
          <cell r="C486" t="str">
            <v>m3</v>
          </cell>
          <cell r="D486">
            <v>1</v>
          </cell>
          <cell r="E486">
            <v>13980.199999999999</v>
          </cell>
          <cell r="F486">
            <v>95370000</v>
          </cell>
        </row>
        <row r="487">
          <cell r="A487" t="str">
            <v>03.3103</v>
          </cell>
          <cell r="B487" t="str">
            <v>§µo ®Êt r·nh tiÕp ®Þa, ®Êt cÊp 3</v>
          </cell>
          <cell r="C487" t="str">
            <v>m3</v>
          </cell>
          <cell r="D487">
            <v>1</v>
          </cell>
          <cell r="E487">
            <v>20829.7</v>
          </cell>
          <cell r="F487">
            <v>101420000</v>
          </cell>
        </row>
        <row r="488">
          <cell r="A488" t="str">
            <v>03.3104</v>
          </cell>
          <cell r="B488" t="str">
            <v>§µo ®Êt r·nh tiÕp ®Þa, ®Êt cÊp 4</v>
          </cell>
          <cell r="C488" t="str">
            <v>m3</v>
          </cell>
          <cell r="D488">
            <v>1</v>
          </cell>
          <cell r="E488">
            <v>31734.75</v>
          </cell>
          <cell r="F488">
            <v>113520000</v>
          </cell>
        </row>
        <row r="489">
          <cell r="A489" t="str">
            <v>03.3201</v>
          </cell>
          <cell r="B489" t="str">
            <v>§¾p ®Êt r·nh tiÕp ®Þa, ®Êt cÊp 1</v>
          </cell>
          <cell r="C489" t="str">
            <v>m3</v>
          </cell>
          <cell r="D489">
            <v>1</v>
          </cell>
          <cell r="E489">
            <v>7129.75</v>
          </cell>
          <cell r="F489">
            <v>169400000</v>
          </cell>
        </row>
        <row r="490">
          <cell r="A490" t="str">
            <v>03.3202</v>
          </cell>
          <cell r="B490" t="str">
            <v>§¾p ®Êt r·nh tiÕp ®Þa, ®Êt cÊp 2</v>
          </cell>
          <cell r="C490" t="str">
            <v>m3</v>
          </cell>
          <cell r="E490">
            <v>8247.9</v>
          </cell>
        </row>
        <row r="491">
          <cell r="A491" t="str">
            <v>03.3203</v>
          </cell>
          <cell r="B491" t="str">
            <v>§¾p ®Êt r·nh tiÕp ®Þa, ®Êt cÊp 3</v>
          </cell>
          <cell r="C491" t="str">
            <v>m3</v>
          </cell>
          <cell r="D491">
            <v>1</v>
          </cell>
          <cell r="E491">
            <v>9506.65</v>
          </cell>
          <cell r="F491">
            <v>31500000</v>
          </cell>
        </row>
        <row r="492">
          <cell r="A492" t="str">
            <v>03.3204</v>
          </cell>
          <cell r="B492" t="str">
            <v>§¾p ®Êt r·nh tiÕp ®Þa, ®Êt cÊp 4</v>
          </cell>
          <cell r="C492" t="str">
            <v>m3</v>
          </cell>
          <cell r="D492">
            <v>1</v>
          </cell>
          <cell r="E492">
            <v>9506.65</v>
          </cell>
          <cell r="F492">
            <v>32560000</v>
          </cell>
        </row>
        <row r="493">
          <cell r="A493" t="str">
            <v>T75-22</v>
          </cell>
          <cell r="B493" t="str">
            <v>CèT THÐP MãNG CéT</v>
          </cell>
          <cell r="C493" t="str">
            <v xml:space="preserve">m¸y </v>
          </cell>
          <cell r="D493">
            <v>1</v>
          </cell>
          <cell r="E493">
            <v>0</v>
          </cell>
          <cell r="F493">
            <v>36340000</v>
          </cell>
        </row>
        <row r="494">
          <cell r="A494" t="str">
            <v>04.1101</v>
          </cell>
          <cell r="B494" t="str">
            <v>Cèt thÐp mãng Cét , ®k &lt; =10mm</v>
          </cell>
          <cell r="C494" t="str">
            <v>kg</v>
          </cell>
          <cell r="D494">
            <v>4267.6769999999997</v>
          </cell>
          <cell r="E494">
            <v>191.51334999999997</v>
          </cell>
          <cell r="F494">
            <v>16.917999999999999</v>
          </cell>
        </row>
        <row r="495">
          <cell r="A495" t="str">
            <v>04.1102</v>
          </cell>
          <cell r="B495" t="str">
            <v>Cèt thÐp mãng Cét , ®k &lt; =18mm</v>
          </cell>
          <cell r="C495" t="str">
            <v>kg</v>
          </cell>
          <cell r="D495">
            <v>4334.3370000000004</v>
          </cell>
          <cell r="E495">
            <v>141.06075000000001</v>
          </cell>
          <cell r="F495">
            <v>187.36099999999999</v>
          </cell>
        </row>
        <row r="496">
          <cell r="A496" t="str">
            <v>04.1103</v>
          </cell>
          <cell r="B496" t="str">
            <v>Cèt thÐp mãng Cét , ®k &gt; 18mm</v>
          </cell>
          <cell r="C496" t="str">
            <v>kg</v>
          </cell>
          <cell r="D496">
            <v>4343.7579999999998</v>
          </cell>
          <cell r="E496">
            <v>107.3766</v>
          </cell>
          <cell r="F496">
            <v>203874</v>
          </cell>
        </row>
        <row r="497">
          <cell r="A497" t="str">
            <v>T250-22</v>
          </cell>
          <cell r="B497" t="str">
            <v>CèT THÐP CÊU KIÖN §óC S¼N</v>
          </cell>
          <cell r="C497" t="str">
            <v xml:space="preserve">m¸y </v>
          </cell>
          <cell r="D497">
            <v>1</v>
          </cell>
          <cell r="E497">
            <v>0</v>
          </cell>
          <cell r="F497">
            <v>58300000</v>
          </cell>
        </row>
        <row r="498">
          <cell r="A498" t="str">
            <v>04.1201</v>
          </cell>
          <cell r="B498" t="str">
            <v>Cèt thÐp xµ, thanh ng¸ng, ®k &lt; =10mm</v>
          </cell>
          <cell r="C498" t="str">
            <v>kg</v>
          </cell>
          <cell r="D498">
            <v>4267.6769999999997</v>
          </cell>
          <cell r="E498">
            <v>230.64004999999997</v>
          </cell>
          <cell r="F498">
            <v>16.917999999999999</v>
          </cell>
        </row>
        <row r="499">
          <cell r="A499" t="str">
            <v>04.1202</v>
          </cell>
          <cell r="B499" t="str">
            <v>Cèt thÐp xµ, thanh ng¸ng, ®k &lt; =18mm</v>
          </cell>
          <cell r="C499" t="str">
            <v>kg</v>
          </cell>
          <cell r="D499">
            <v>4337.0290000000005</v>
          </cell>
          <cell r="E499">
            <v>125.54915</v>
          </cell>
          <cell r="F499">
            <v>189.37799999999999</v>
          </cell>
        </row>
        <row r="500">
          <cell r="A500" t="str">
            <v>04.1203</v>
          </cell>
          <cell r="B500" t="str">
            <v>Cèt thÐp xµ, thanh ng¸ng, ®k &gt; 18mm</v>
          </cell>
          <cell r="C500" t="str">
            <v>kg</v>
          </cell>
          <cell r="D500">
            <v>4337.0290000000005</v>
          </cell>
          <cell r="E500">
            <v>121.20384999999999</v>
          </cell>
          <cell r="F500">
            <v>176403</v>
          </cell>
        </row>
        <row r="501">
          <cell r="A501" t="str">
            <v>T630-22</v>
          </cell>
          <cell r="B501" t="str">
            <v>B£T¤NG LãT MãNG</v>
          </cell>
          <cell r="C501" t="str">
            <v xml:space="preserve">m¸y </v>
          </cell>
          <cell r="D501">
            <v>1</v>
          </cell>
          <cell r="E501">
            <v>96590476.190476179</v>
          </cell>
          <cell r="F501">
            <v>101420000</v>
          </cell>
        </row>
        <row r="502">
          <cell r="A502" t="str">
            <v>04.3101a</v>
          </cell>
          <cell r="B502" t="str">
            <v>§æ bªt«ng lãt mãng, thñ c«ng, M50</v>
          </cell>
          <cell r="C502" t="str">
            <v>m3</v>
          </cell>
          <cell r="D502">
            <v>267917.70105191309</v>
          </cell>
          <cell r="E502">
            <v>37745.4</v>
          </cell>
          <cell r="F502">
            <v>113520000</v>
          </cell>
        </row>
        <row r="503">
          <cell r="A503" t="str">
            <v>04.3101b</v>
          </cell>
          <cell r="B503" t="str">
            <v>§æ bªt«ng lãt mãng, thñ c«ng, M100</v>
          </cell>
          <cell r="C503" t="str">
            <v>m3</v>
          </cell>
          <cell r="D503">
            <v>294153.1442354286</v>
          </cell>
          <cell r="E503">
            <v>37745.4</v>
          </cell>
          <cell r="F503">
            <v>169400000</v>
          </cell>
        </row>
        <row r="504">
          <cell r="A504" t="str">
            <v>04.3102</v>
          </cell>
          <cell r="B504" t="str">
            <v>§æ bªt«ng lãt mãng, thñ c«ng, M150</v>
          </cell>
          <cell r="C504" t="str">
            <v>m3</v>
          </cell>
          <cell r="D504">
            <v>304094</v>
          </cell>
          <cell r="E504">
            <v>37745.4</v>
          </cell>
        </row>
        <row r="505">
          <cell r="A505" t="str">
            <v>04.3103</v>
          </cell>
          <cell r="B505" t="str">
            <v>§æ bªt«ng lãt mãng, thñ c«ng, M200</v>
          </cell>
          <cell r="C505" t="str">
            <v>m3</v>
          </cell>
          <cell r="D505">
            <v>346135</v>
          </cell>
          <cell r="E505">
            <v>37745.4</v>
          </cell>
          <cell r="F505">
            <v>12868000</v>
          </cell>
        </row>
        <row r="506">
          <cell r="A506" t="str">
            <v>04.3104</v>
          </cell>
          <cell r="B506" t="str">
            <v>§æ bªt«ng lãt mãng, thñ c«ng, M250</v>
          </cell>
          <cell r="C506" t="str">
            <v>m3</v>
          </cell>
          <cell r="D506">
            <v>390831</v>
          </cell>
          <cell r="E506">
            <v>37745.4</v>
          </cell>
          <cell r="F506">
            <v>17100000</v>
          </cell>
        </row>
        <row r="507">
          <cell r="A507" t="str">
            <v>T75-15</v>
          </cell>
          <cell r="B507" t="str">
            <v>B£T¤NG MãNG</v>
          </cell>
          <cell r="C507" t="str">
            <v xml:space="preserve">m¸y </v>
          </cell>
          <cell r="D507">
            <v>1</v>
          </cell>
          <cell r="E507">
            <v>18547619.047619049</v>
          </cell>
          <cell r="F507">
            <v>19475000</v>
          </cell>
        </row>
        <row r="508">
          <cell r="A508" t="str">
            <v>04.3311</v>
          </cell>
          <cell r="B508" t="str">
            <v>§æ bªt«ng  mãng, thñ c«ng, M100</v>
          </cell>
          <cell r="C508" t="str">
            <v>m3</v>
          </cell>
          <cell r="D508">
            <v>324650.4853398531</v>
          </cell>
          <cell r="E508">
            <v>42778.5</v>
          </cell>
          <cell r="F508">
            <v>21850000</v>
          </cell>
        </row>
        <row r="509">
          <cell r="A509" t="str">
            <v>04.3312</v>
          </cell>
          <cell r="B509" t="str">
            <v>§æ bªt«ng  mãng, thñ c«ng, M150</v>
          </cell>
          <cell r="C509" t="str">
            <v>m3</v>
          </cell>
          <cell r="D509">
            <v>372566.48767881707</v>
          </cell>
          <cell r="E509">
            <v>42778.5</v>
          </cell>
          <cell r="F509">
            <v>26125000</v>
          </cell>
        </row>
        <row r="510">
          <cell r="A510" t="str">
            <v>04.3313</v>
          </cell>
          <cell r="B510" t="str">
            <v>§æ bªt«ng  mãng, thñ c«ng, M200</v>
          </cell>
          <cell r="C510" t="str">
            <v>m3</v>
          </cell>
          <cell r="D510">
            <v>418619.89969515044</v>
          </cell>
          <cell r="E510">
            <v>42778.5</v>
          </cell>
          <cell r="F510">
            <v>27550000</v>
          </cell>
        </row>
        <row r="511">
          <cell r="A511" t="str">
            <v>04.3314</v>
          </cell>
          <cell r="B511" t="str">
            <v>§æ bªt«ng  mãng, thñ c«ng, M250</v>
          </cell>
          <cell r="C511" t="str">
            <v>m3</v>
          </cell>
          <cell r="D511">
            <v>415664</v>
          </cell>
          <cell r="E511">
            <v>42778.5</v>
          </cell>
          <cell r="F511">
            <v>32775000</v>
          </cell>
        </row>
        <row r="512">
          <cell r="A512" t="str">
            <v>T320-15</v>
          </cell>
          <cell r="B512" t="str">
            <v>B£T¤NG §óc s½n</v>
          </cell>
          <cell r="C512" t="str">
            <v xml:space="preserve">m¸y </v>
          </cell>
          <cell r="D512">
            <v>1</v>
          </cell>
          <cell r="E512">
            <v>38353333.333333328</v>
          </cell>
          <cell r="F512">
            <v>40271000</v>
          </cell>
        </row>
        <row r="513">
          <cell r="A513" t="str">
            <v>04.3601a</v>
          </cell>
          <cell r="B513" t="str">
            <v>§æ bªt«ng ®óc s½n, thñ c«ng, M150</v>
          </cell>
          <cell r="C513" t="str">
            <v>m3</v>
          </cell>
          <cell r="D513">
            <v>370211.42624546424</v>
          </cell>
          <cell r="E513">
            <v>47811.6</v>
          </cell>
          <cell r="F513">
            <v>46075000</v>
          </cell>
        </row>
        <row r="514">
          <cell r="A514" t="str">
            <v>04.3601</v>
          </cell>
          <cell r="B514" t="str">
            <v>§æ bªt«ng ®óc s½n, thñ c«ng, M200</v>
          </cell>
          <cell r="C514" t="str">
            <v>m3</v>
          </cell>
          <cell r="D514">
            <v>439266.64235165995</v>
          </cell>
          <cell r="E514">
            <v>47811.6</v>
          </cell>
          <cell r="F514">
            <v>57475000</v>
          </cell>
        </row>
        <row r="515">
          <cell r="A515" t="str">
            <v>04.3602</v>
          </cell>
          <cell r="B515" t="str">
            <v>§æ bªt«ng ®óc s½n, thñ c«ng, M250</v>
          </cell>
          <cell r="C515" t="str">
            <v>m3</v>
          </cell>
          <cell r="D515">
            <v>426430</v>
          </cell>
          <cell r="E515">
            <v>47811.6</v>
          </cell>
          <cell r="F515">
            <v>64600000</v>
          </cell>
        </row>
        <row r="516">
          <cell r="A516" t="str">
            <v>T750-15</v>
          </cell>
          <cell r="B516" t="str">
            <v>L¾P §ÆT CÊU KIÖN B£T¤NG §óC S¼N</v>
          </cell>
          <cell r="C516" t="str">
            <v xml:space="preserve">m¸y </v>
          </cell>
          <cell r="D516">
            <v>1</v>
          </cell>
          <cell r="E516">
            <v>72833333.333333328</v>
          </cell>
          <cell r="F516">
            <v>76475000</v>
          </cell>
        </row>
        <row r="517">
          <cell r="A517" t="str">
            <v>04.3801</v>
          </cell>
          <cell r="B517" t="str">
            <v>L¾p ®Æt mãng nÐo , thanh ng¸ng, TL &lt; =0,25 tÊn</v>
          </cell>
          <cell r="C517" t="str">
            <v>c¸i</v>
          </cell>
          <cell r="D517">
            <v>1</v>
          </cell>
          <cell r="E517">
            <v>10498.449999999999</v>
          </cell>
          <cell r="F517">
            <v>99750000</v>
          </cell>
        </row>
        <row r="518">
          <cell r="A518" t="str">
            <v>04.3802</v>
          </cell>
          <cell r="B518" t="str">
            <v>L¾p ®Æt mãng nÐo , thanh ng¸ng, TL &lt; =0,5 tÊn</v>
          </cell>
          <cell r="C518" t="str">
            <v>c¸i</v>
          </cell>
          <cell r="E518">
            <v>23003.3</v>
          </cell>
        </row>
        <row r="519">
          <cell r="A519" t="str">
            <v>04.3803</v>
          </cell>
          <cell r="B519" t="str">
            <v>L¾p ®Æt mãng nÐo , thanh ng¸ng, TL &gt; 0,5 tÊn</v>
          </cell>
          <cell r="C519" t="str">
            <v>c¸i</v>
          </cell>
          <cell r="D519">
            <v>1</v>
          </cell>
          <cell r="E519">
            <v>40139.4</v>
          </cell>
          <cell r="F519">
            <v>12224600</v>
          </cell>
        </row>
        <row r="520">
          <cell r="A520" t="str">
            <v>T50-6</v>
          </cell>
          <cell r="B520" t="str">
            <v>L¾p ®Æt phô kiÖn ®­êng d©y</v>
          </cell>
          <cell r="C520" t="str">
            <v xml:space="preserve">m¸y </v>
          </cell>
          <cell r="D520">
            <v>1</v>
          </cell>
          <cell r="E520">
            <v>0</v>
          </cell>
          <cell r="F520">
            <v>16245000</v>
          </cell>
        </row>
        <row r="521">
          <cell r="A521" t="str">
            <v>06.2070</v>
          </cell>
          <cell r="B521" t="str">
            <v>L¾p ®Æt biÓn cÊm</v>
          </cell>
          <cell r="C521" t="str">
            <v>bé</v>
          </cell>
          <cell r="D521">
            <v>1</v>
          </cell>
          <cell r="E521">
            <v>3087.5</v>
          </cell>
          <cell r="F521">
            <v>17551250</v>
          </cell>
        </row>
        <row r="522">
          <cell r="A522" t="str">
            <v>06.2080</v>
          </cell>
          <cell r="B522" t="str">
            <v>L¾p ®Æt má phãng sÐt</v>
          </cell>
          <cell r="C522" t="str">
            <v>bé</v>
          </cell>
          <cell r="D522">
            <v>1</v>
          </cell>
          <cell r="E522">
            <v>7718.75</v>
          </cell>
          <cell r="F522">
            <v>18501250</v>
          </cell>
        </row>
        <row r="523">
          <cell r="A523" t="str">
            <v>06.2090</v>
          </cell>
          <cell r="B523" t="str">
            <v>L¾p ®Æt chèng sÐt van</v>
          </cell>
          <cell r="C523" t="str">
            <v>bé</v>
          </cell>
          <cell r="D523">
            <v>1</v>
          </cell>
          <cell r="E523">
            <v>38595.65</v>
          </cell>
          <cell r="F523">
            <v>20757500</v>
          </cell>
        </row>
        <row r="524">
          <cell r="A524" t="str">
            <v>06.2100</v>
          </cell>
          <cell r="B524" t="str">
            <v>L¾p ®Æt thu l«i èng</v>
          </cell>
          <cell r="C524" t="str">
            <v>bé</v>
          </cell>
          <cell r="D524">
            <v>1</v>
          </cell>
          <cell r="E524">
            <v>7718.75</v>
          </cell>
          <cell r="F524">
            <v>24818750</v>
          </cell>
        </row>
        <row r="525">
          <cell r="A525" t="str">
            <v>06.2110</v>
          </cell>
          <cell r="B525" t="str">
            <v>L¾p ®Æt cæ dÒ</v>
          </cell>
          <cell r="C525" t="str">
            <v>bé</v>
          </cell>
          <cell r="D525">
            <v>1</v>
          </cell>
          <cell r="E525">
            <v>5403.5999999999995</v>
          </cell>
          <cell r="F525">
            <v>26172500</v>
          </cell>
        </row>
        <row r="526">
          <cell r="A526" t="str">
            <v>06.2120</v>
          </cell>
          <cell r="B526" t="str">
            <v>L¾p ®Æt d©y nÐo cét</v>
          </cell>
          <cell r="C526" t="str">
            <v>bé</v>
          </cell>
          <cell r="D526">
            <v>1</v>
          </cell>
          <cell r="E526">
            <v>6947.3499999999995</v>
          </cell>
          <cell r="F526">
            <v>31136250</v>
          </cell>
        </row>
        <row r="527">
          <cell r="A527" t="str">
            <v>06.2130</v>
          </cell>
          <cell r="B527" t="str">
            <v>L¾p ®Æt kÑp c¸p bäc</v>
          </cell>
          <cell r="C527" t="str">
            <v>bé</v>
          </cell>
          <cell r="D527">
            <v>1</v>
          </cell>
          <cell r="E527">
            <v>3087.5</v>
          </cell>
          <cell r="F527">
            <v>38257450</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
          <cell r="A8" t="str">
            <v>LT7.5a</v>
          </cell>
          <cell r="B8" t="str">
            <v>Cét bªt«ng ly t©m 7,5m lo¹i a</v>
          </cell>
          <cell r="C8" t="str">
            <v>Cét</v>
          </cell>
          <cell r="D8">
            <v>1</v>
          </cell>
          <cell r="E8">
            <v>533636</v>
          </cell>
          <cell r="F8">
            <v>610000</v>
          </cell>
        </row>
        <row r="9">
          <cell r="A9" t="str">
            <v>LT7.5b</v>
          </cell>
          <cell r="B9" t="str">
            <v>Cét bªt«ng ly t©m 7,5m lo¹i b</v>
          </cell>
          <cell r="C9" t="str">
            <v>Cét</v>
          </cell>
          <cell r="D9">
            <v>1</v>
          </cell>
          <cell r="E9">
            <v>565455</v>
          </cell>
          <cell r="F9">
            <v>640000</v>
          </cell>
        </row>
        <row r="10">
          <cell r="A10" t="str">
            <v>LT7.5c</v>
          </cell>
          <cell r="B10" t="str">
            <v>Cét bªt«ng ly t©m 7,5m lo¹i c</v>
          </cell>
          <cell r="C10" t="str">
            <v>Cét</v>
          </cell>
          <cell r="D10">
            <v>1</v>
          </cell>
          <cell r="E10">
            <v>676190.47619047621</v>
          </cell>
          <cell r="F10">
            <v>710000</v>
          </cell>
        </row>
        <row r="11">
          <cell r="A11" t="str">
            <v>LT8a</v>
          </cell>
          <cell r="B11" t="str">
            <v>Cét bªt«ng ly t©m 8,4m lo¹i a</v>
          </cell>
          <cell r="C11" t="str">
            <v>Cét</v>
          </cell>
          <cell r="D11">
            <v>1</v>
          </cell>
          <cell r="E11">
            <v>594727.27</v>
          </cell>
          <cell r="F11">
            <v>710000</v>
          </cell>
        </row>
        <row r="12">
          <cell r="A12" t="str">
            <v>LT8b</v>
          </cell>
          <cell r="B12" t="str">
            <v>Cét bªt«ng ly t©m 8,4m lo¹i b</v>
          </cell>
          <cell r="C12" t="str">
            <v>Cét</v>
          </cell>
          <cell r="D12">
            <v>1</v>
          </cell>
          <cell r="E12">
            <v>640909</v>
          </cell>
          <cell r="F12">
            <v>800000</v>
          </cell>
        </row>
        <row r="13">
          <cell r="A13" t="str">
            <v>LT8c</v>
          </cell>
          <cell r="B13" t="str">
            <v>Cét bªt«ng ly t©m 8,4m lo¹i c</v>
          </cell>
          <cell r="C13" t="str">
            <v>Cét</v>
          </cell>
          <cell r="D13">
            <v>1</v>
          </cell>
          <cell r="E13">
            <v>857142.85714285716</v>
          </cell>
          <cell r="F13">
            <v>900000</v>
          </cell>
        </row>
        <row r="14">
          <cell r="A14" t="str">
            <v>LT10a</v>
          </cell>
          <cell r="B14" t="str">
            <v>Cét bªt«ng ly t©m 10,5m lo¹i a</v>
          </cell>
          <cell r="C14" t="str">
            <v>Cét</v>
          </cell>
          <cell r="D14">
            <v>1</v>
          </cell>
          <cell r="E14">
            <v>1095238.0952380951</v>
          </cell>
          <cell r="F14">
            <v>1150000</v>
          </cell>
        </row>
        <row r="15">
          <cell r="A15" t="str">
            <v>LT10b</v>
          </cell>
          <cell r="B15" t="str">
            <v>Cét bªt«ng ly t©m 10,5m lo¹i b</v>
          </cell>
          <cell r="C15" t="str">
            <v>Cét</v>
          </cell>
          <cell r="D15">
            <v>1</v>
          </cell>
          <cell r="E15">
            <v>1101636.3600000001</v>
          </cell>
          <cell r="F15">
            <v>1350000</v>
          </cell>
        </row>
        <row r="16">
          <cell r="A16" t="str">
            <v>LT10c</v>
          </cell>
          <cell r="B16" t="str">
            <v>Cét bªt«ng ly t©m 10,5m lo¹i c</v>
          </cell>
          <cell r="C16" t="str">
            <v>Cét</v>
          </cell>
          <cell r="D16">
            <v>1</v>
          </cell>
          <cell r="E16">
            <v>1428571.4285714284</v>
          </cell>
          <cell r="F16">
            <v>1500000</v>
          </cell>
        </row>
        <row r="17">
          <cell r="A17" t="str">
            <v>LT10d</v>
          </cell>
          <cell r="B17" t="str">
            <v>Cét bªt«ng ly t©m 10,5m lo¹i d</v>
          </cell>
          <cell r="C17" t="str">
            <v>Cét</v>
          </cell>
          <cell r="D17">
            <v>1</v>
          </cell>
          <cell r="E17">
            <v>1523809.5238095238</v>
          </cell>
          <cell r="F17">
            <v>1600000</v>
          </cell>
        </row>
        <row r="18">
          <cell r="A18" t="str">
            <v>LT12a</v>
          </cell>
          <cell r="B18" t="str">
            <v>Cét bªt«ng ly t©m 12m lo¹i a</v>
          </cell>
          <cell r="C18" t="str">
            <v>Cét</v>
          </cell>
          <cell r="D18">
            <v>1</v>
          </cell>
          <cell r="E18">
            <v>1500000</v>
          </cell>
          <cell r="F18">
            <v>1700000</v>
          </cell>
        </row>
        <row r="19">
          <cell r="A19" t="str">
            <v>LT12b</v>
          </cell>
          <cell r="B19" t="str">
            <v>Cét bªt«ng ly t©m 12m lo¹i b</v>
          </cell>
          <cell r="C19" t="str">
            <v>Cét</v>
          </cell>
          <cell r="D19">
            <v>1</v>
          </cell>
          <cell r="E19">
            <v>1533727.27</v>
          </cell>
          <cell r="F19">
            <v>1850000</v>
          </cell>
        </row>
        <row r="20">
          <cell r="A20" t="str">
            <v>LT12c</v>
          </cell>
          <cell r="B20" t="str">
            <v>Cét bªt«ng ly t©m 12m lo¹i c</v>
          </cell>
          <cell r="C20" t="str">
            <v>Cét</v>
          </cell>
          <cell r="D20">
            <v>1</v>
          </cell>
          <cell r="E20">
            <v>1904761.9047619046</v>
          </cell>
          <cell r="F20">
            <v>2000000</v>
          </cell>
        </row>
        <row r="21">
          <cell r="A21" t="str">
            <v>LT14a</v>
          </cell>
          <cell r="B21" t="str">
            <v>Cét bªt«ng ly t©m 14m lo¹i a</v>
          </cell>
          <cell r="C21" t="str">
            <v>Cét</v>
          </cell>
          <cell r="D21">
            <v>1</v>
          </cell>
          <cell r="E21">
            <v>2333333.333333333</v>
          </cell>
          <cell r="F21">
            <v>2450000</v>
          </cell>
        </row>
        <row r="22">
          <cell r="A22" t="str">
            <v>LT14b</v>
          </cell>
          <cell r="B22" t="str">
            <v>Cét bªt«ng ly t©m 14m lo¹i b</v>
          </cell>
          <cell r="C22" t="str">
            <v>Cét</v>
          </cell>
          <cell r="D22">
            <v>1</v>
          </cell>
          <cell r="E22">
            <v>2666666.6666666665</v>
          </cell>
          <cell r="F22">
            <v>2800000</v>
          </cell>
        </row>
        <row r="23">
          <cell r="A23" t="str">
            <v>LT14c</v>
          </cell>
          <cell r="B23" t="str">
            <v>Cét bªt«ng ly t©m 14m lo¹i c</v>
          </cell>
          <cell r="C23" t="str">
            <v>Cét</v>
          </cell>
          <cell r="D23">
            <v>1</v>
          </cell>
          <cell r="E23">
            <v>2952380.9523809524</v>
          </cell>
          <cell r="F23">
            <v>3100000</v>
          </cell>
        </row>
        <row r="24">
          <cell r="A24" t="str">
            <v>LT7.5na</v>
          </cell>
          <cell r="B24" t="str">
            <v>Cét bªt«ng ly t©m 7,5m lo¹i na</v>
          </cell>
          <cell r="C24" t="str">
            <v>Cét</v>
          </cell>
          <cell r="D24">
            <v>1</v>
          </cell>
          <cell r="E24">
            <v>761904.76190476189</v>
          </cell>
          <cell r="F24">
            <v>800000</v>
          </cell>
        </row>
        <row r="25">
          <cell r="A25" t="str">
            <v>LT7.5nb</v>
          </cell>
          <cell r="B25" t="str">
            <v>Cét bªt«ng ly t©m 7,5m lo¹i nb</v>
          </cell>
          <cell r="C25" t="str">
            <v>Cét</v>
          </cell>
          <cell r="D25">
            <v>1</v>
          </cell>
          <cell r="E25">
            <v>740909</v>
          </cell>
          <cell r="F25">
            <v>800000</v>
          </cell>
        </row>
        <row r="26">
          <cell r="A26" t="str">
            <v>LT8na</v>
          </cell>
          <cell r="B26" t="str">
            <v>Cét bªt«ng ly t©m 8,4m lo¹i na</v>
          </cell>
          <cell r="C26" t="str">
            <v>Cét</v>
          </cell>
          <cell r="D26">
            <v>1</v>
          </cell>
          <cell r="E26">
            <v>1142857.1428571427</v>
          </cell>
          <cell r="F26">
            <v>1200000</v>
          </cell>
        </row>
        <row r="27">
          <cell r="A27" t="str">
            <v>LT8nb</v>
          </cell>
          <cell r="B27" t="str">
            <v>Cét bªt«ng ly t©m 8,4m lo¹i nb</v>
          </cell>
          <cell r="C27" t="str">
            <v>Cét</v>
          </cell>
          <cell r="D27">
            <v>1</v>
          </cell>
          <cell r="E27">
            <v>886727.27</v>
          </cell>
          <cell r="F27">
            <v>1200000</v>
          </cell>
        </row>
        <row r="28">
          <cell r="A28" t="str">
            <v>LT8cda</v>
          </cell>
          <cell r="B28" t="str">
            <v>Cét bªt«ng ly t©m 8,4m lo¹i cda</v>
          </cell>
          <cell r="C28" t="str">
            <v>Cét</v>
          </cell>
          <cell r="D28">
            <v>1</v>
          </cell>
          <cell r="E28">
            <v>980952.38095238095</v>
          </cell>
          <cell r="F28">
            <v>1030000</v>
          </cell>
        </row>
        <row r="29">
          <cell r="A29" t="str">
            <v>LT10da</v>
          </cell>
          <cell r="B29" t="str">
            <v>Cét bªt«ng ly t©m 10,5m lo¹i da</v>
          </cell>
          <cell r="C29" t="str">
            <v>Cét</v>
          </cell>
          <cell r="D29">
            <v>1</v>
          </cell>
          <cell r="E29">
            <v>1285714.2857142857</v>
          </cell>
          <cell r="F29">
            <v>1350000</v>
          </cell>
        </row>
        <row r="30">
          <cell r="A30" t="str">
            <v>LT10db</v>
          </cell>
          <cell r="B30" t="str">
            <v>Cét bªt«ng ly t©m 10,5m lo¹i db</v>
          </cell>
          <cell r="C30" t="str">
            <v>Cét</v>
          </cell>
          <cell r="D30">
            <v>1</v>
          </cell>
          <cell r="E30">
            <v>1476190.4761904762</v>
          </cell>
          <cell r="F30">
            <v>1550000</v>
          </cell>
        </row>
        <row r="31">
          <cell r="A31" t="str">
            <v>LT10na</v>
          </cell>
          <cell r="B31" t="str">
            <v>Cét bªt«ng ly t©m 10,5m lo¹i na</v>
          </cell>
          <cell r="C31" t="str">
            <v>Cét</v>
          </cell>
          <cell r="D31">
            <v>1</v>
          </cell>
          <cell r="E31">
            <v>1454545</v>
          </cell>
          <cell r="F31">
            <v>1650000</v>
          </cell>
        </row>
        <row r="32">
          <cell r="A32" t="str">
            <v>LT10nb</v>
          </cell>
          <cell r="B32" t="str">
            <v>Cét bªt«ng ly t©m 10,5m lo¹i nb</v>
          </cell>
          <cell r="C32" t="str">
            <v>Cét</v>
          </cell>
          <cell r="D32">
            <v>1</v>
          </cell>
          <cell r="E32">
            <v>1266636.3600000001</v>
          </cell>
          <cell r="F32">
            <v>1770000</v>
          </cell>
        </row>
        <row r="33">
          <cell r="A33" t="str">
            <v>LT12da</v>
          </cell>
          <cell r="B33" t="str">
            <v>Cét bªt«ng ly t©m 12m lo¹i da</v>
          </cell>
          <cell r="C33" t="str">
            <v>Cét</v>
          </cell>
          <cell r="D33">
            <v>1</v>
          </cell>
          <cell r="E33">
            <v>1619047.6190476189</v>
          </cell>
          <cell r="F33">
            <v>1700000</v>
          </cell>
        </row>
        <row r="34">
          <cell r="A34" t="str">
            <v>LT12db</v>
          </cell>
          <cell r="B34" t="str">
            <v>Cét bªt«ng ly t©m 12m lo¹i db</v>
          </cell>
          <cell r="C34" t="str">
            <v>Cét</v>
          </cell>
          <cell r="D34">
            <v>1</v>
          </cell>
          <cell r="E34">
            <v>1761904.7619047619</v>
          </cell>
          <cell r="F34">
            <v>1850000</v>
          </cell>
        </row>
        <row r="35">
          <cell r="A35" t="str">
            <v>LT12na</v>
          </cell>
          <cell r="B35" t="str">
            <v>Cét bªt«ng ly t©m 12m lo¹i na</v>
          </cell>
          <cell r="C35" t="str">
            <v>Cét</v>
          </cell>
          <cell r="D35">
            <v>1</v>
          </cell>
          <cell r="E35">
            <v>1809523.8095238095</v>
          </cell>
          <cell r="F35">
            <v>1900000</v>
          </cell>
        </row>
        <row r="36">
          <cell r="A36" t="str">
            <v>LT12nb</v>
          </cell>
          <cell r="B36" t="str">
            <v>Cét bªt«ng ly t©m 12m lo¹i nb</v>
          </cell>
          <cell r="C36" t="str">
            <v>Cét</v>
          </cell>
          <cell r="D36">
            <v>1</v>
          </cell>
          <cell r="E36">
            <v>1837090.9</v>
          </cell>
          <cell r="F36">
            <v>2068000</v>
          </cell>
        </row>
        <row r="37">
          <cell r="A37" t="str">
            <v>LT14da</v>
          </cell>
          <cell r="B37" t="str">
            <v>Cét bªt«ng ly t©m 14m lo¹i da</v>
          </cell>
          <cell r="C37" t="str">
            <v>Cét</v>
          </cell>
          <cell r="D37">
            <v>1</v>
          </cell>
          <cell r="E37">
            <v>2285714.2857142854</v>
          </cell>
          <cell r="F37">
            <v>2400000</v>
          </cell>
        </row>
        <row r="38">
          <cell r="A38" t="str">
            <v>LT14db</v>
          </cell>
          <cell r="B38" t="str">
            <v>Cét bªt«ng ly t©m 14m lo¹i db</v>
          </cell>
          <cell r="C38" t="str">
            <v>Cét</v>
          </cell>
          <cell r="D38">
            <v>1</v>
          </cell>
          <cell r="E38">
            <v>2476190.4761904762</v>
          </cell>
          <cell r="F38">
            <v>2600000</v>
          </cell>
        </row>
        <row r="39">
          <cell r="A39" t="str">
            <v>LT14na</v>
          </cell>
          <cell r="B39" t="str">
            <v>Cét bªt«ng ly t©m 14m lo¹i na</v>
          </cell>
          <cell r="C39" t="str">
            <v>Cét</v>
          </cell>
          <cell r="D39">
            <v>1</v>
          </cell>
          <cell r="E39">
            <v>2692380.9523809524</v>
          </cell>
          <cell r="F39">
            <v>2827000</v>
          </cell>
        </row>
        <row r="40">
          <cell r="A40" t="str">
            <v>LT14nb</v>
          </cell>
          <cell r="B40" t="str">
            <v>Cét bªt«ng ly t©m 14m lo¹i nb</v>
          </cell>
          <cell r="C40" t="str">
            <v>Cét</v>
          </cell>
          <cell r="D40">
            <v>1</v>
          </cell>
          <cell r="E40">
            <v>1957181.82</v>
          </cell>
          <cell r="F40">
            <v>2937000</v>
          </cell>
        </row>
        <row r="41">
          <cell r="B41" t="str">
            <v>Gia c«ng thÐp c¸c lo¹i</v>
          </cell>
        </row>
        <row r="42">
          <cell r="A42" t="str">
            <v>CocMK</v>
          </cell>
          <cell r="B42" t="str">
            <v xml:space="preserve">Chi tiÕt cäc thÐp  m¹ kÏm </v>
          </cell>
          <cell r="C42" t="str">
            <v>Kg</v>
          </cell>
          <cell r="D42">
            <v>1</v>
          </cell>
          <cell r="E42">
            <v>10000</v>
          </cell>
          <cell r="F42">
            <v>10500</v>
          </cell>
        </row>
        <row r="43">
          <cell r="A43" t="str">
            <v>TMK</v>
          </cell>
          <cell r="B43" t="str">
            <v xml:space="preserve">Chi tiÕt s¾t thÐp m¹ kÏm </v>
          </cell>
          <cell r="C43" t="str">
            <v>Kg</v>
          </cell>
          <cell r="D43">
            <v>1</v>
          </cell>
          <cell r="E43">
            <v>10000</v>
          </cell>
          <cell r="F43">
            <v>10500</v>
          </cell>
        </row>
        <row r="44">
          <cell r="A44" t="str">
            <v>T§K</v>
          </cell>
          <cell r="B44" t="str">
            <v xml:space="preserve">Chi tiÕt tiÕp ®Þa thÐp m¹ kÏm </v>
          </cell>
          <cell r="C44" t="str">
            <v>Kg</v>
          </cell>
          <cell r="D44">
            <v>1</v>
          </cell>
          <cell r="E44">
            <v>9047.6190476190477</v>
          </cell>
          <cell r="F44">
            <v>9500</v>
          </cell>
        </row>
        <row r="45">
          <cell r="A45" t="str">
            <v>CMK</v>
          </cell>
          <cell r="B45" t="str">
            <v xml:space="preserve">Chi tiÕt cét thÐp m¹ kÏm </v>
          </cell>
          <cell r="C45" t="str">
            <v>Kg</v>
          </cell>
          <cell r="D45">
            <v>1</v>
          </cell>
          <cell r="E45">
            <v>9262.8571428571431</v>
          </cell>
          <cell r="F45">
            <v>9726</v>
          </cell>
        </row>
        <row r="46">
          <cell r="A46" t="str">
            <v>XMK</v>
          </cell>
          <cell r="B46" t="str">
            <v xml:space="preserve">Chi tiÕt xµ, cæ dÒ, d©y nÐo m¹ kÏm </v>
          </cell>
          <cell r="C46" t="str">
            <v>Kg</v>
          </cell>
          <cell r="D46">
            <v>1</v>
          </cell>
          <cell r="E46">
            <v>10000</v>
          </cell>
          <cell r="F46">
            <v>10500</v>
          </cell>
        </row>
        <row r="47">
          <cell r="A47" t="str">
            <v>TS</v>
          </cell>
          <cell r="B47" t="str">
            <v>Chi tiÕt t«n s¬n</v>
          </cell>
          <cell r="C47" t="str">
            <v>Kg</v>
          </cell>
          <cell r="D47">
            <v>1</v>
          </cell>
          <cell r="E47">
            <v>11904.761904761905</v>
          </cell>
          <cell r="F47">
            <v>12500</v>
          </cell>
        </row>
        <row r="48">
          <cell r="A48" t="str">
            <v>SS</v>
          </cell>
          <cell r="B48" t="str">
            <v>Chi tiÕt s¾t  s¬n</v>
          </cell>
          <cell r="C48" t="str">
            <v>Kg</v>
          </cell>
          <cell r="D48">
            <v>1</v>
          </cell>
          <cell r="E48">
            <v>8095.2380952380945</v>
          </cell>
          <cell r="F48">
            <v>8500</v>
          </cell>
        </row>
        <row r="49">
          <cell r="A49" t="str">
            <v>KS4</v>
          </cell>
          <cell r="B49" t="str">
            <v xml:space="preserve">Khung s¾t h¹ thÕ 4 sø </v>
          </cell>
          <cell r="C49" t="str">
            <v xml:space="preserve">bé </v>
          </cell>
          <cell r="D49">
            <v>1</v>
          </cell>
          <cell r="E49">
            <v>36190.476190476191</v>
          </cell>
          <cell r="F49">
            <v>38000</v>
          </cell>
        </row>
        <row r="50">
          <cell r="A50" t="str">
            <v>KS2</v>
          </cell>
          <cell r="B50" t="str">
            <v xml:space="preserve">Khung s¾t h¹ thÕ 2 sø </v>
          </cell>
          <cell r="C50" t="str">
            <v xml:space="preserve">bé </v>
          </cell>
          <cell r="D50">
            <v>1</v>
          </cell>
          <cell r="E50">
            <v>18095.238095238095</v>
          </cell>
          <cell r="F50">
            <v>19000</v>
          </cell>
        </row>
        <row r="51">
          <cell r="A51" t="str">
            <v>D©y A</v>
          </cell>
          <cell r="B51" t="str">
            <v xml:space="preserve">D©y nh«m </v>
          </cell>
        </row>
        <row r="52">
          <cell r="A52" t="str">
            <v>AC50</v>
          </cell>
          <cell r="B52" t="str">
            <v>D©y AC-50</v>
          </cell>
          <cell r="C52" t="str">
            <v>kg</v>
          </cell>
          <cell r="D52">
            <v>1</v>
          </cell>
          <cell r="E52">
            <v>23333.333333333332</v>
          </cell>
          <cell r="F52">
            <v>24500</v>
          </cell>
        </row>
        <row r="53">
          <cell r="A53" t="str">
            <v>AC70</v>
          </cell>
          <cell r="B53" t="str">
            <v>D©y AC-70</v>
          </cell>
          <cell r="C53" t="str">
            <v>Kg</v>
          </cell>
          <cell r="D53">
            <v>1</v>
          </cell>
          <cell r="E53">
            <v>23333.333333333332</v>
          </cell>
          <cell r="F53">
            <v>24500</v>
          </cell>
        </row>
        <row r="54">
          <cell r="A54" t="str">
            <v>AC95</v>
          </cell>
          <cell r="B54" t="str">
            <v>D©y AC-95</v>
          </cell>
          <cell r="C54" t="str">
            <v>kg</v>
          </cell>
          <cell r="D54">
            <v>1</v>
          </cell>
          <cell r="E54">
            <v>23333.333333333332</v>
          </cell>
          <cell r="F54">
            <v>24500</v>
          </cell>
        </row>
        <row r="55">
          <cell r="A55" t="str">
            <v>AC120</v>
          </cell>
          <cell r="B55" t="str">
            <v>D©y AC-120</v>
          </cell>
          <cell r="C55" t="str">
            <v>kg</v>
          </cell>
          <cell r="D55">
            <v>1</v>
          </cell>
          <cell r="E55">
            <v>23333.333333333332</v>
          </cell>
          <cell r="F55">
            <v>24500</v>
          </cell>
        </row>
        <row r="56">
          <cell r="A56" t="str">
            <v>AC150</v>
          </cell>
          <cell r="B56" t="str">
            <v>D©y AC-150</v>
          </cell>
          <cell r="C56" t="str">
            <v>kg</v>
          </cell>
          <cell r="D56">
            <v>1</v>
          </cell>
          <cell r="E56">
            <v>23333.333333333332</v>
          </cell>
          <cell r="F56">
            <v>24500</v>
          </cell>
        </row>
        <row r="57">
          <cell r="A57" t="str">
            <v>AC185</v>
          </cell>
          <cell r="B57" t="str">
            <v>D©y AC-185</v>
          </cell>
          <cell r="C57" t="str">
            <v>kg</v>
          </cell>
          <cell r="D57">
            <v>1</v>
          </cell>
          <cell r="E57">
            <v>23333.333333333332</v>
          </cell>
          <cell r="F57">
            <v>24500</v>
          </cell>
        </row>
        <row r="58">
          <cell r="A58" t="str">
            <v>AC240</v>
          </cell>
          <cell r="B58" t="str">
            <v>D©y AC-240</v>
          </cell>
          <cell r="C58" t="str">
            <v>kg</v>
          </cell>
          <cell r="D58">
            <v>1</v>
          </cell>
          <cell r="E58">
            <v>23333.333333333332</v>
          </cell>
          <cell r="F58">
            <v>24500</v>
          </cell>
        </row>
        <row r="59">
          <cell r="A59" t="str">
            <v>AV50</v>
          </cell>
          <cell r="B59" t="str">
            <v>D©y nh«m bäc AV50</v>
          </cell>
          <cell r="C59" t="str">
            <v>m</v>
          </cell>
          <cell r="D59">
            <v>1</v>
          </cell>
          <cell r="E59">
            <v>5672</v>
          </cell>
          <cell r="F59">
            <v>6239.2000000000007</v>
          </cell>
        </row>
        <row r="60">
          <cell r="A60" t="str">
            <v>AV70</v>
          </cell>
          <cell r="B60" t="str">
            <v>D©y nh«m bäc AV70</v>
          </cell>
          <cell r="C60" t="str">
            <v>m</v>
          </cell>
          <cell r="D60">
            <v>1</v>
          </cell>
          <cell r="E60">
            <v>6826</v>
          </cell>
          <cell r="F60">
            <v>9100</v>
          </cell>
        </row>
        <row r="61">
          <cell r="A61" t="str">
            <v>AV95</v>
          </cell>
          <cell r="B61" t="str">
            <v>D©y nh«m bäc AV95</v>
          </cell>
          <cell r="C61" t="str">
            <v>m</v>
          </cell>
          <cell r="D61">
            <v>1</v>
          </cell>
          <cell r="E61">
            <v>9523</v>
          </cell>
          <cell r="F61">
            <v>10475.300000000001</v>
          </cell>
        </row>
        <row r="62">
          <cell r="A62" t="str">
            <v>AV120</v>
          </cell>
          <cell r="B62" t="str">
            <v>D©y nh«m bäc AV120</v>
          </cell>
          <cell r="C62" t="str">
            <v>m</v>
          </cell>
          <cell r="D62">
            <v>1</v>
          </cell>
          <cell r="E62">
            <v>11114</v>
          </cell>
          <cell r="F62">
            <v>14050</v>
          </cell>
        </row>
        <row r="63">
          <cell r="A63" t="str">
            <v>AV150</v>
          </cell>
          <cell r="B63" t="str">
            <v>D©y nh«m bäc AV150</v>
          </cell>
          <cell r="C63" t="str">
            <v>m</v>
          </cell>
          <cell r="D63">
            <v>1</v>
          </cell>
          <cell r="E63">
            <v>13937</v>
          </cell>
          <cell r="F63">
            <v>15330.7</v>
          </cell>
        </row>
        <row r="64">
          <cell r="A64" t="str">
            <v>AV185</v>
          </cell>
          <cell r="B64" t="str">
            <v>D©y nh«m bäc AV185</v>
          </cell>
          <cell r="C64" t="str">
            <v>m</v>
          </cell>
          <cell r="D64">
            <v>1</v>
          </cell>
          <cell r="E64">
            <v>18200</v>
          </cell>
          <cell r="F64">
            <v>20020</v>
          </cell>
        </row>
        <row r="65">
          <cell r="A65" t="str">
            <v>AV240</v>
          </cell>
          <cell r="B65" t="str">
            <v>D©y nh«m bäc AV240</v>
          </cell>
          <cell r="C65" t="str">
            <v>m</v>
          </cell>
          <cell r="D65">
            <v>1</v>
          </cell>
          <cell r="E65">
            <v>24000</v>
          </cell>
          <cell r="F65">
            <v>25000</v>
          </cell>
        </row>
        <row r="66">
          <cell r="A66" t="str">
            <v>AV95-6</v>
          </cell>
          <cell r="B66" t="str">
            <v>D©y nh«m bäc AV95-6 kV</v>
          </cell>
          <cell r="C66" t="str">
            <v>m</v>
          </cell>
          <cell r="D66">
            <v>1</v>
          </cell>
          <cell r="E66">
            <v>24380.952380952382</v>
          </cell>
          <cell r="F66">
            <v>25600</v>
          </cell>
        </row>
        <row r="67">
          <cell r="A67" t="str">
            <v>AV150-6</v>
          </cell>
          <cell r="B67" t="str">
            <v>D©y nh«m bäc AV150-6 kV</v>
          </cell>
          <cell r="C67" t="str">
            <v>m</v>
          </cell>
          <cell r="D67">
            <v>1</v>
          </cell>
          <cell r="E67">
            <v>30000</v>
          </cell>
          <cell r="F67">
            <v>31500</v>
          </cell>
        </row>
        <row r="68">
          <cell r="A68" t="str">
            <v>AV185-6</v>
          </cell>
          <cell r="B68" t="str">
            <v>D©y nh«m bäc AV185-6 kV</v>
          </cell>
          <cell r="C68" t="str">
            <v>m</v>
          </cell>
          <cell r="D68">
            <v>1</v>
          </cell>
          <cell r="E68">
            <v>32857.142857142855</v>
          </cell>
          <cell r="F68">
            <v>34500</v>
          </cell>
        </row>
        <row r="69">
          <cell r="A69" t="str">
            <v>AV95-15</v>
          </cell>
          <cell r="B69" t="str">
            <v>D©y nh«m bäc AV95-15 kV</v>
          </cell>
          <cell r="C69" t="str">
            <v>m</v>
          </cell>
          <cell r="D69">
            <v>1</v>
          </cell>
          <cell r="E69">
            <v>24380.952380952382</v>
          </cell>
          <cell r="F69">
            <v>25600</v>
          </cell>
        </row>
        <row r="70">
          <cell r="A70" t="str">
            <v>AV150-15</v>
          </cell>
          <cell r="B70" t="str">
            <v>D©y nh«m bäc AV150-15 kV</v>
          </cell>
          <cell r="C70" t="str">
            <v>m</v>
          </cell>
          <cell r="D70">
            <v>1</v>
          </cell>
          <cell r="E70">
            <v>30000</v>
          </cell>
          <cell r="F70">
            <v>31500</v>
          </cell>
        </row>
        <row r="71">
          <cell r="A71" t="str">
            <v>AV185-15</v>
          </cell>
          <cell r="B71" t="str">
            <v>D©y nh«m bäc AV185-15 kV</v>
          </cell>
          <cell r="C71" t="str">
            <v>m</v>
          </cell>
          <cell r="D71">
            <v>1</v>
          </cell>
          <cell r="E71">
            <v>32857.142857142855</v>
          </cell>
          <cell r="F71">
            <v>34500</v>
          </cell>
        </row>
        <row r="72">
          <cell r="A72" t="str">
            <v>AV50-22</v>
          </cell>
          <cell r="B72" t="str">
            <v>D©y nh«m bäc AV50-22 kV</v>
          </cell>
          <cell r="C72" t="str">
            <v>m</v>
          </cell>
          <cell r="D72">
            <v>1</v>
          </cell>
          <cell r="E72">
            <v>14293</v>
          </cell>
          <cell r="F72">
            <v>31500</v>
          </cell>
        </row>
        <row r="73">
          <cell r="A73" t="str">
            <v>AV70-22</v>
          </cell>
          <cell r="B73" t="str">
            <v>D©y nh«m bäc AV70-22 kV</v>
          </cell>
          <cell r="C73" t="str">
            <v>m</v>
          </cell>
          <cell r="D73">
            <v>1</v>
          </cell>
          <cell r="E73">
            <v>30000</v>
          </cell>
          <cell r="F73">
            <v>31500</v>
          </cell>
        </row>
        <row r="74">
          <cell r="A74" t="str">
            <v>AV95-22</v>
          </cell>
          <cell r="B74" t="str">
            <v>D©y nh«m bäc AV95-22 kV</v>
          </cell>
          <cell r="C74" t="str">
            <v>m</v>
          </cell>
          <cell r="D74">
            <v>1</v>
          </cell>
          <cell r="E74">
            <v>21800</v>
          </cell>
          <cell r="F74">
            <v>23980.000000000004</v>
          </cell>
        </row>
        <row r="75">
          <cell r="A75" t="str">
            <v>AV120-22</v>
          </cell>
          <cell r="B75" t="str">
            <v>D©y nh«m bäc AV120-22 kV</v>
          </cell>
          <cell r="C75" t="str">
            <v>m</v>
          </cell>
          <cell r="D75">
            <v>1</v>
          </cell>
          <cell r="E75">
            <v>36666.666666666664</v>
          </cell>
          <cell r="F75">
            <v>38500</v>
          </cell>
        </row>
        <row r="76">
          <cell r="A76" t="str">
            <v>AV150-22</v>
          </cell>
          <cell r="B76" t="str">
            <v>D©y nh«m bäc AV150-22 kV</v>
          </cell>
          <cell r="C76" t="str">
            <v>m</v>
          </cell>
          <cell r="D76">
            <v>1</v>
          </cell>
          <cell r="E76">
            <v>41904.761904761901</v>
          </cell>
          <cell r="F76">
            <v>44000</v>
          </cell>
        </row>
        <row r="77">
          <cell r="A77" t="str">
            <v>AV185-22</v>
          </cell>
          <cell r="B77" t="str">
            <v>D©y nh«m bäc AV185-22 kV</v>
          </cell>
          <cell r="C77" t="str">
            <v>m</v>
          </cell>
          <cell r="D77">
            <v>1</v>
          </cell>
          <cell r="E77">
            <v>46190.476190476191</v>
          </cell>
          <cell r="F77">
            <v>48500</v>
          </cell>
        </row>
        <row r="78">
          <cell r="A78" t="str">
            <v>AV240-22</v>
          </cell>
          <cell r="B78" t="str">
            <v>D©y nh«m bäc AV240-22 kV</v>
          </cell>
          <cell r="C78" t="str">
            <v>m</v>
          </cell>
          <cell r="D78">
            <v>1</v>
          </cell>
          <cell r="E78">
            <v>60000</v>
          </cell>
          <cell r="F78">
            <v>66000</v>
          </cell>
        </row>
        <row r="79">
          <cell r="A79" t="str">
            <v>AV62-22</v>
          </cell>
          <cell r="B79" t="str">
            <v>D©y nh«m bäc AV62-22 kV</v>
          </cell>
          <cell r="C79" t="str">
            <v>m</v>
          </cell>
          <cell r="D79">
            <v>1</v>
          </cell>
          <cell r="E79">
            <v>30000</v>
          </cell>
          <cell r="F79">
            <v>31500</v>
          </cell>
        </row>
        <row r="80">
          <cell r="A80" t="str">
            <v>AV99-22</v>
          </cell>
          <cell r="B80" t="str">
            <v>D©y nh«m bäc AV99-22 kV</v>
          </cell>
          <cell r="C80" t="str">
            <v>m</v>
          </cell>
          <cell r="D80">
            <v>1</v>
          </cell>
          <cell r="E80">
            <v>21800</v>
          </cell>
          <cell r="F80">
            <v>23980.000000000004</v>
          </cell>
        </row>
        <row r="81">
          <cell r="A81" t="str">
            <v>AV241-22</v>
          </cell>
          <cell r="B81" t="str">
            <v>D©y nh«m bäc AV241-22 kV</v>
          </cell>
          <cell r="C81" t="str">
            <v>m</v>
          </cell>
          <cell r="D81">
            <v>1</v>
          </cell>
          <cell r="E81">
            <v>36666.666666666664</v>
          </cell>
          <cell r="F81">
            <v>38500</v>
          </cell>
        </row>
        <row r="82">
          <cell r="A82" t="str">
            <v>AV300-22</v>
          </cell>
          <cell r="B82" t="str">
            <v>D©y nh«m bäc AV300-22 kV</v>
          </cell>
          <cell r="C82" t="str">
            <v>m</v>
          </cell>
          <cell r="D82">
            <v>1</v>
          </cell>
          <cell r="E82">
            <v>57142.857142857138</v>
          </cell>
          <cell r="F82">
            <v>60000</v>
          </cell>
        </row>
        <row r="83">
          <cell r="A83" t="str">
            <v>D©yM</v>
          </cell>
          <cell r="B83" t="str">
            <v xml:space="preserve">D©y ®ång </v>
          </cell>
        </row>
        <row r="84">
          <cell r="A84" t="str">
            <v>M22</v>
          </cell>
          <cell r="B84" t="str">
            <v>D©y ®ång trÇn M22 (0.202kg/m)</v>
          </cell>
          <cell r="C84" t="str">
            <v>kg</v>
          </cell>
          <cell r="D84">
            <v>1</v>
          </cell>
          <cell r="E84">
            <v>41428.571428571428</v>
          </cell>
          <cell r="F84">
            <v>43500</v>
          </cell>
        </row>
        <row r="85">
          <cell r="A85" t="str">
            <v>M35</v>
          </cell>
          <cell r="B85" t="str">
            <v>D©y ®ång trÇn M35 (0.323kg/m)</v>
          </cell>
          <cell r="C85" t="str">
            <v>kg</v>
          </cell>
          <cell r="D85">
            <v>1</v>
          </cell>
          <cell r="E85">
            <v>41428.571428571428</v>
          </cell>
          <cell r="F85">
            <v>43500</v>
          </cell>
        </row>
        <row r="86">
          <cell r="A86" t="str">
            <v>M38</v>
          </cell>
          <cell r="B86" t="str">
            <v>D©y ®ång trÇn M38 (0.334kg/m)</v>
          </cell>
          <cell r="C86" t="str">
            <v>kg</v>
          </cell>
          <cell r="D86">
            <v>1</v>
          </cell>
          <cell r="E86">
            <v>41428.571428571428</v>
          </cell>
          <cell r="F86">
            <v>43500</v>
          </cell>
        </row>
        <row r="87">
          <cell r="A87" t="str">
            <v>M48</v>
          </cell>
          <cell r="B87" t="str">
            <v>D©y ®ång trÇn M48 (0.442kg/m)</v>
          </cell>
          <cell r="C87" t="str">
            <v>kg</v>
          </cell>
          <cell r="D87">
            <v>1</v>
          </cell>
          <cell r="E87">
            <v>41428.571428571428</v>
          </cell>
          <cell r="F87">
            <v>43500</v>
          </cell>
        </row>
        <row r="88">
          <cell r="A88" t="str">
            <v>M50</v>
          </cell>
          <cell r="B88" t="str">
            <v>D©y ®ång trÇn M50 (0.439kg/m)</v>
          </cell>
          <cell r="C88" t="str">
            <v>kg</v>
          </cell>
          <cell r="D88">
            <v>1</v>
          </cell>
          <cell r="E88">
            <v>41428.571428571428</v>
          </cell>
          <cell r="F88">
            <v>43500</v>
          </cell>
        </row>
        <row r="89">
          <cell r="A89" t="str">
            <v>M70</v>
          </cell>
          <cell r="B89" t="str">
            <v>D©y ®ång trÇn M70 (0.618kg/m)</v>
          </cell>
          <cell r="C89" t="str">
            <v>kg</v>
          </cell>
          <cell r="D89">
            <v>1</v>
          </cell>
          <cell r="E89">
            <v>41428.571428571428</v>
          </cell>
          <cell r="F89">
            <v>43500</v>
          </cell>
        </row>
        <row r="90">
          <cell r="A90" t="str">
            <v>M95</v>
          </cell>
          <cell r="B90" t="str">
            <v>D©y ®ång trÇn M95 (0.837kg/m)</v>
          </cell>
          <cell r="C90" t="str">
            <v>kg</v>
          </cell>
          <cell r="D90">
            <v>1</v>
          </cell>
          <cell r="E90">
            <v>41500</v>
          </cell>
          <cell r="F90">
            <v>43500</v>
          </cell>
        </row>
        <row r="91">
          <cell r="A91" t="str">
            <v>MV22-6</v>
          </cell>
          <cell r="B91" t="str">
            <v>D©y ®ång bäc  MV22-6 kV</v>
          </cell>
          <cell r="C91" t="str">
            <v>m</v>
          </cell>
          <cell r="D91">
            <v>1</v>
          </cell>
          <cell r="E91">
            <v>23809.523809523809</v>
          </cell>
          <cell r="F91">
            <v>25000</v>
          </cell>
        </row>
        <row r="92">
          <cell r="A92" t="str">
            <v>MV38-6</v>
          </cell>
          <cell r="B92" t="str">
            <v>D©y ®ång bäc  MV38-6 kV</v>
          </cell>
          <cell r="C92" t="str">
            <v>m</v>
          </cell>
          <cell r="D92">
            <v>1</v>
          </cell>
          <cell r="E92">
            <v>26666.666666666664</v>
          </cell>
          <cell r="F92">
            <v>28000</v>
          </cell>
        </row>
        <row r="93">
          <cell r="A93" t="str">
            <v>MV48-6</v>
          </cell>
          <cell r="B93" t="str">
            <v>D©y ®ång bäc  MV48-6 kV</v>
          </cell>
          <cell r="C93" t="str">
            <v>m</v>
          </cell>
          <cell r="D93">
            <v>1</v>
          </cell>
          <cell r="E93">
            <v>33333.333333333328</v>
          </cell>
          <cell r="F93">
            <v>35000</v>
          </cell>
        </row>
        <row r="94">
          <cell r="A94" t="str">
            <v>MV60-6</v>
          </cell>
          <cell r="B94" t="str">
            <v>D©y ®ång bäc  MV60-6 kV</v>
          </cell>
          <cell r="C94" t="str">
            <v>m</v>
          </cell>
          <cell r="D94">
            <v>1</v>
          </cell>
          <cell r="E94">
            <v>33333.333333333328</v>
          </cell>
          <cell r="F94">
            <v>35000</v>
          </cell>
        </row>
        <row r="95">
          <cell r="A95" t="str">
            <v>MV75-6</v>
          </cell>
          <cell r="B95" t="str">
            <v>D©y ®ång bäc  MV75-6 kV</v>
          </cell>
          <cell r="C95" t="str">
            <v>m</v>
          </cell>
          <cell r="D95">
            <v>1</v>
          </cell>
          <cell r="E95">
            <v>33333.333333333328</v>
          </cell>
          <cell r="F95">
            <v>35000</v>
          </cell>
        </row>
        <row r="96">
          <cell r="A96" t="str">
            <v>MV22-22</v>
          </cell>
          <cell r="B96" t="str">
            <v>D©y ®ång bäc  MV22-22 kV</v>
          </cell>
          <cell r="C96" t="str">
            <v>m</v>
          </cell>
          <cell r="D96">
            <v>1</v>
          </cell>
          <cell r="E96">
            <v>28571.428571428569</v>
          </cell>
          <cell r="F96">
            <v>30000</v>
          </cell>
        </row>
        <row r="97">
          <cell r="A97" t="str">
            <v>MV38-22</v>
          </cell>
          <cell r="B97" t="str">
            <v>D©y ®ång bäc  MV38-22 kV</v>
          </cell>
          <cell r="C97" t="str">
            <v>m</v>
          </cell>
          <cell r="D97">
            <v>1</v>
          </cell>
          <cell r="E97">
            <v>31997</v>
          </cell>
          <cell r="F97">
            <v>35196.700000000004</v>
          </cell>
        </row>
        <row r="98">
          <cell r="A98" t="str">
            <v>MV48-22</v>
          </cell>
          <cell r="B98" t="str">
            <v>D©y ®ång bäc  MV48-22 kV</v>
          </cell>
          <cell r="C98" t="str">
            <v>m</v>
          </cell>
          <cell r="D98">
            <v>1</v>
          </cell>
          <cell r="E98">
            <v>40000</v>
          </cell>
          <cell r="F98">
            <v>42000</v>
          </cell>
        </row>
        <row r="99">
          <cell r="A99" t="str">
            <v>MV60-22</v>
          </cell>
          <cell r="B99" t="str">
            <v>D©y ®ång bäc  MV60-22 kV</v>
          </cell>
          <cell r="C99" t="str">
            <v>m</v>
          </cell>
          <cell r="D99">
            <v>1</v>
          </cell>
          <cell r="E99">
            <v>40000</v>
          </cell>
          <cell r="F99">
            <v>42000</v>
          </cell>
        </row>
        <row r="100">
          <cell r="A100" t="str">
            <v>MV75-22</v>
          </cell>
          <cell r="B100" t="str">
            <v>D©y ®ång bäc  MV75-22 kV</v>
          </cell>
          <cell r="C100" t="str">
            <v>m</v>
          </cell>
          <cell r="D100">
            <v>1</v>
          </cell>
          <cell r="E100">
            <v>40000</v>
          </cell>
          <cell r="F100">
            <v>42000</v>
          </cell>
        </row>
        <row r="101">
          <cell r="A101" t="str">
            <v>MV4</v>
          </cell>
          <cell r="B101" t="str">
            <v>D©y ®ång bäc PVC- M(1x4)</v>
          </cell>
          <cell r="C101" t="str">
            <v>m</v>
          </cell>
          <cell r="D101">
            <v>1</v>
          </cell>
          <cell r="E101">
            <v>2523.8095238095239</v>
          </cell>
          <cell r="F101">
            <v>2650</v>
          </cell>
        </row>
        <row r="102">
          <cell r="A102" t="str">
            <v>MV6</v>
          </cell>
          <cell r="B102" t="str">
            <v>D©y ®ång bäc PVC- MV6</v>
          </cell>
          <cell r="C102" t="str">
            <v>m</v>
          </cell>
          <cell r="D102">
            <v>1</v>
          </cell>
          <cell r="E102">
            <v>3571.4285714285711</v>
          </cell>
          <cell r="F102">
            <v>3750</v>
          </cell>
        </row>
        <row r="103">
          <cell r="A103" t="str">
            <v>MV10</v>
          </cell>
          <cell r="B103" t="str">
            <v>D©y ®ång bäc PVC- MV10</v>
          </cell>
          <cell r="C103" t="str">
            <v>m</v>
          </cell>
          <cell r="D103">
            <v>1</v>
          </cell>
          <cell r="E103">
            <v>4304.7619047619046</v>
          </cell>
          <cell r="F103">
            <v>4520</v>
          </cell>
        </row>
        <row r="104">
          <cell r="A104" t="str">
            <v>MV14</v>
          </cell>
          <cell r="B104" t="str">
            <v>D©y ®ång bäc PVC- MV14</v>
          </cell>
          <cell r="C104" t="str">
            <v>m</v>
          </cell>
          <cell r="D104">
            <v>1</v>
          </cell>
          <cell r="E104">
            <v>5809.5238095238092</v>
          </cell>
          <cell r="F104">
            <v>6100</v>
          </cell>
        </row>
        <row r="105">
          <cell r="A105" t="str">
            <v>MV16</v>
          </cell>
          <cell r="B105" t="str">
            <v>D©y ®ång bäc PVC- MV16</v>
          </cell>
          <cell r="C105" t="str">
            <v>m</v>
          </cell>
          <cell r="D105">
            <v>1</v>
          </cell>
          <cell r="E105">
            <v>6430.49</v>
          </cell>
          <cell r="F105">
            <v>7073.5390000000007</v>
          </cell>
        </row>
        <row r="106">
          <cell r="A106" t="str">
            <v>MV22</v>
          </cell>
          <cell r="B106" t="str">
            <v>D©y ®ång bäc PVC- MV22</v>
          </cell>
          <cell r="C106" t="str">
            <v>m</v>
          </cell>
          <cell r="D106">
            <v>1</v>
          </cell>
          <cell r="E106">
            <v>8380.9523809523798</v>
          </cell>
          <cell r="F106">
            <v>8800</v>
          </cell>
        </row>
        <row r="107">
          <cell r="A107" t="str">
            <v>MV35</v>
          </cell>
          <cell r="B107" t="str">
            <v>D©y ®ång bäc PVC- MV35</v>
          </cell>
          <cell r="C107" t="str">
            <v>m</v>
          </cell>
          <cell r="D107">
            <v>1</v>
          </cell>
          <cell r="E107">
            <v>12571.428571428571</v>
          </cell>
          <cell r="F107">
            <v>13200</v>
          </cell>
        </row>
        <row r="108">
          <cell r="A108" t="str">
            <v>MV38</v>
          </cell>
          <cell r="B108" t="str">
            <v>D©y ®ång bäc PVC- MV38</v>
          </cell>
          <cell r="C108" t="str">
            <v>m</v>
          </cell>
          <cell r="D108">
            <v>1</v>
          </cell>
          <cell r="E108">
            <v>13283.1</v>
          </cell>
          <cell r="F108">
            <v>13500</v>
          </cell>
        </row>
        <row r="109">
          <cell r="A109" t="str">
            <v>MV50</v>
          </cell>
          <cell r="B109" t="str">
            <v>D©y ®ång bäc PVC- MV50</v>
          </cell>
          <cell r="C109" t="str">
            <v>m</v>
          </cell>
          <cell r="D109">
            <v>1</v>
          </cell>
          <cell r="E109">
            <v>16761.90476190476</v>
          </cell>
          <cell r="F109">
            <v>17600</v>
          </cell>
        </row>
        <row r="110">
          <cell r="A110" t="str">
            <v>MV70</v>
          </cell>
          <cell r="B110" t="str">
            <v>D©y ®ång bäc PVC- MV70</v>
          </cell>
          <cell r="C110" t="str">
            <v>m</v>
          </cell>
          <cell r="D110">
            <v>1</v>
          </cell>
          <cell r="E110">
            <v>20585</v>
          </cell>
          <cell r="F110">
            <v>24000</v>
          </cell>
        </row>
        <row r="111">
          <cell r="A111" t="str">
            <v>MV75</v>
          </cell>
          <cell r="B111" t="str">
            <v>D©y ®ång bäc PVC- MV75</v>
          </cell>
          <cell r="C111" t="str">
            <v>m</v>
          </cell>
          <cell r="D111">
            <v>1</v>
          </cell>
          <cell r="E111">
            <v>25619.047619047618</v>
          </cell>
          <cell r="F111">
            <v>26900</v>
          </cell>
        </row>
        <row r="112">
          <cell r="A112" t="str">
            <v>MV95</v>
          </cell>
          <cell r="B112" t="str">
            <v>D©y ®ång bäc PVC- MV95</v>
          </cell>
          <cell r="C112" t="str">
            <v>m</v>
          </cell>
          <cell r="D112">
            <v>1</v>
          </cell>
          <cell r="E112">
            <v>28170</v>
          </cell>
          <cell r="F112">
            <v>33700</v>
          </cell>
        </row>
        <row r="113">
          <cell r="A113" t="str">
            <v>MV100</v>
          </cell>
          <cell r="B113" t="str">
            <v>D©y ®ång bäc PVC- MV100</v>
          </cell>
          <cell r="C113" t="str">
            <v>m</v>
          </cell>
          <cell r="D113">
            <v>1</v>
          </cell>
          <cell r="E113">
            <v>34000</v>
          </cell>
          <cell r="F113">
            <v>35700</v>
          </cell>
        </row>
        <row r="114">
          <cell r="A114" t="str">
            <v>MV120</v>
          </cell>
          <cell r="B114" t="str">
            <v>D©y ®ång bäc PVC- MV120</v>
          </cell>
          <cell r="C114" t="str">
            <v>m</v>
          </cell>
          <cell r="D114">
            <v>1</v>
          </cell>
          <cell r="E114">
            <v>34589</v>
          </cell>
          <cell r="F114">
            <v>40200</v>
          </cell>
        </row>
        <row r="115">
          <cell r="A115" t="str">
            <v>MV150</v>
          </cell>
          <cell r="B115" t="str">
            <v>D©y ®ång bäc PVC- MV150</v>
          </cell>
          <cell r="C115" t="str">
            <v>m</v>
          </cell>
          <cell r="D115">
            <v>1</v>
          </cell>
          <cell r="E115">
            <v>50380.952380952382</v>
          </cell>
          <cell r="F115">
            <v>52900</v>
          </cell>
        </row>
        <row r="116">
          <cell r="A116" t="str">
            <v>MV185</v>
          </cell>
          <cell r="B116" t="str">
            <v>D©y ®ång bäc PVC- MV185</v>
          </cell>
          <cell r="C116" t="str">
            <v>m</v>
          </cell>
          <cell r="D116">
            <v>1</v>
          </cell>
          <cell r="E116">
            <v>54237</v>
          </cell>
          <cell r="F116">
            <v>64000</v>
          </cell>
        </row>
        <row r="117">
          <cell r="A117" t="str">
            <v>MV200</v>
          </cell>
          <cell r="B117" t="str">
            <v>D©y ®ång bäc PVC- MV200</v>
          </cell>
          <cell r="C117" t="str">
            <v>m</v>
          </cell>
          <cell r="D117">
            <v>1</v>
          </cell>
          <cell r="E117">
            <v>64761.904761904756</v>
          </cell>
          <cell r="F117">
            <v>68000</v>
          </cell>
        </row>
        <row r="118">
          <cell r="A118" t="str">
            <v>MV240</v>
          </cell>
          <cell r="B118" t="str">
            <v>D©y ®ång bäc PVC- MV240</v>
          </cell>
          <cell r="C118" t="str">
            <v>m</v>
          </cell>
          <cell r="D118">
            <v>1</v>
          </cell>
          <cell r="E118">
            <v>69810</v>
          </cell>
          <cell r="F118">
            <v>82600</v>
          </cell>
        </row>
        <row r="119">
          <cell r="A119" t="str">
            <v>MV2x30/10</v>
          </cell>
          <cell r="B119" t="str">
            <v>D©y ®ång bäc 2x30/10</v>
          </cell>
          <cell r="C119" t="str">
            <v>m</v>
          </cell>
          <cell r="D119">
            <v>1</v>
          </cell>
          <cell r="E119">
            <v>5680</v>
          </cell>
          <cell r="F119">
            <v>6248.0000000000009</v>
          </cell>
        </row>
        <row r="120">
          <cell r="A120" t="str">
            <v>MV20/10</v>
          </cell>
          <cell r="B120" t="str">
            <v>D©y ®ång bäc  20/10</v>
          </cell>
          <cell r="C120" t="str">
            <v>m</v>
          </cell>
          <cell r="D120">
            <v>1</v>
          </cell>
          <cell r="E120">
            <v>1523.8095238095239</v>
          </cell>
          <cell r="F120">
            <v>1676.1904761904764</v>
          </cell>
        </row>
        <row r="121">
          <cell r="A121" t="str">
            <v>MV30/10</v>
          </cell>
          <cell r="B121" t="str">
            <v>D©y ®ång bäc  30/10 tãm cæ sø</v>
          </cell>
          <cell r="C121" t="str">
            <v>m</v>
          </cell>
          <cell r="D121">
            <v>1</v>
          </cell>
          <cell r="E121">
            <v>1714.2857142857142</v>
          </cell>
          <cell r="F121">
            <v>1885.7142857142858</v>
          </cell>
        </row>
        <row r="122">
          <cell r="A122" t="str">
            <v>MV40/10</v>
          </cell>
          <cell r="B122" t="str">
            <v>D©y ®ång bäc  40/10</v>
          </cell>
          <cell r="C122" t="str">
            <v>m</v>
          </cell>
          <cell r="D122">
            <v>1</v>
          </cell>
          <cell r="E122">
            <v>2840</v>
          </cell>
          <cell r="F122">
            <v>3124.0000000000005</v>
          </cell>
        </row>
        <row r="123">
          <cell r="A123" t="str">
            <v>MV2x8</v>
          </cell>
          <cell r="B123" t="str">
            <v>D©y ®ång bäc  2x8</v>
          </cell>
          <cell r="C123" t="str">
            <v>m</v>
          </cell>
          <cell r="D123">
            <v>1</v>
          </cell>
          <cell r="E123">
            <v>11040.27</v>
          </cell>
          <cell r="F123">
            <v>12144.297000000002</v>
          </cell>
        </row>
        <row r="124">
          <cell r="A124" t="str">
            <v>M30/10</v>
          </cell>
          <cell r="B124" t="str">
            <v>D©y ®ång trÇn  30/10</v>
          </cell>
          <cell r="C124" t="str">
            <v>m</v>
          </cell>
          <cell r="D124">
            <v>1</v>
          </cell>
          <cell r="E124">
            <v>2840</v>
          </cell>
          <cell r="F124">
            <v>3124.0000000000005</v>
          </cell>
        </row>
        <row r="125">
          <cell r="A125" t="str">
            <v>M40/10</v>
          </cell>
          <cell r="B125" t="str">
            <v>D©y ®ång trÇn  40/10</v>
          </cell>
          <cell r="C125" t="str">
            <v>m</v>
          </cell>
          <cell r="D125">
            <v>1</v>
          </cell>
          <cell r="E125">
            <v>2840</v>
          </cell>
          <cell r="F125">
            <v>3124.0000000000005</v>
          </cell>
        </row>
        <row r="126">
          <cell r="A126" t="str">
            <v>(3x16+10)</v>
          </cell>
          <cell r="B126" t="str">
            <v>D©y ®ång bäc M(3x16+1x10)-600V</v>
          </cell>
          <cell r="C126" t="str">
            <v>m</v>
          </cell>
          <cell r="D126">
            <v>1</v>
          </cell>
          <cell r="E126">
            <v>31680</v>
          </cell>
          <cell r="F126">
            <v>34848</v>
          </cell>
        </row>
        <row r="127">
          <cell r="A127" t="str">
            <v>(3x25+16)</v>
          </cell>
          <cell r="B127" t="str">
            <v>D©y ®ång bäc M(3x25+1x16)-600V</v>
          </cell>
          <cell r="C127" t="str">
            <v>m</v>
          </cell>
          <cell r="D127">
            <v>1</v>
          </cell>
          <cell r="E127">
            <v>42034.559999999998</v>
          </cell>
          <cell r="F127">
            <v>46238.016000000003</v>
          </cell>
        </row>
        <row r="128">
          <cell r="A128" t="str">
            <v>(3x35+16)</v>
          </cell>
          <cell r="B128" t="str">
            <v>D©y ®ång bäc M(3x35+1x16)-600V</v>
          </cell>
          <cell r="C128" t="str">
            <v>m</v>
          </cell>
          <cell r="D128">
            <v>1</v>
          </cell>
          <cell r="E128">
            <v>31680</v>
          </cell>
          <cell r="F128">
            <v>34848</v>
          </cell>
        </row>
        <row r="129">
          <cell r="A129" t="str">
            <v>(3x50+38)</v>
          </cell>
          <cell r="B129" t="str">
            <v>D©y ®ång bäc M(3x50+1x38)-600V</v>
          </cell>
          <cell r="C129" t="str">
            <v>m</v>
          </cell>
          <cell r="D129">
            <v>1</v>
          </cell>
          <cell r="E129">
            <v>42034.559999999998</v>
          </cell>
          <cell r="F129">
            <v>46238.016000000003</v>
          </cell>
        </row>
        <row r="130">
          <cell r="A130" t="str">
            <v>(3x70+50)</v>
          </cell>
          <cell r="B130" t="str">
            <v>D©y ®ång bäc M(3x70+1x50)-600V</v>
          </cell>
          <cell r="C130" t="str">
            <v>m</v>
          </cell>
          <cell r="D130">
            <v>1</v>
          </cell>
          <cell r="E130">
            <v>31680</v>
          </cell>
          <cell r="F130">
            <v>34848</v>
          </cell>
        </row>
        <row r="131">
          <cell r="A131" t="str">
            <v>(3x95+50)</v>
          </cell>
          <cell r="B131" t="str">
            <v>D©y ®ång bäc M(3x95+1x50)-600V</v>
          </cell>
          <cell r="C131" t="str">
            <v>m</v>
          </cell>
          <cell r="D131">
            <v>1</v>
          </cell>
          <cell r="E131">
            <v>42034.559999999998</v>
          </cell>
          <cell r="F131">
            <v>46238.016000000003</v>
          </cell>
        </row>
        <row r="132">
          <cell r="A132" t="str">
            <v>(3x120+70)</v>
          </cell>
          <cell r="B132" t="str">
            <v>D©y ®ång bäc M(3x120+1x70)-600V</v>
          </cell>
          <cell r="C132" t="str">
            <v>m</v>
          </cell>
          <cell r="D132">
            <v>1</v>
          </cell>
          <cell r="E132">
            <v>159155</v>
          </cell>
          <cell r="F132">
            <v>175070.5</v>
          </cell>
        </row>
        <row r="133">
          <cell r="A133" t="str">
            <v>(3x150+95)</v>
          </cell>
          <cell r="B133" t="str">
            <v>D©y ®ång bäc M(3x150+1x95)-600V</v>
          </cell>
          <cell r="C133" t="str">
            <v>m</v>
          </cell>
          <cell r="D133">
            <v>1</v>
          </cell>
          <cell r="E133">
            <v>195168</v>
          </cell>
          <cell r="F133">
            <v>214684.80000000002</v>
          </cell>
        </row>
        <row r="134">
          <cell r="A134" t="str">
            <v>(3x185+95)</v>
          </cell>
          <cell r="B134" t="str">
            <v>D©y ®ång bäc M(3x185+1x95)-600V</v>
          </cell>
          <cell r="C134" t="str">
            <v>m</v>
          </cell>
          <cell r="D134">
            <v>1</v>
          </cell>
          <cell r="E134">
            <v>247108</v>
          </cell>
          <cell r="F134">
            <v>271818.80000000005</v>
          </cell>
        </row>
        <row r="135">
          <cell r="A135" t="str">
            <v>(3x240+120)</v>
          </cell>
          <cell r="B135" t="str">
            <v>D©y ®ång bäc M(3x240+1x120)-600V</v>
          </cell>
          <cell r="C135" t="str">
            <v>m</v>
          </cell>
          <cell r="D135">
            <v>1</v>
          </cell>
          <cell r="E135">
            <v>322593</v>
          </cell>
          <cell r="F135">
            <v>354852.30000000005</v>
          </cell>
        </row>
        <row r="136">
          <cell r="A136" t="str">
            <v>(3x70)-22</v>
          </cell>
          <cell r="B136" t="str">
            <v>D©y ®ång bäc M(3x70)-22V</v>
          </cell>
          <cell r="C136" t="str">
            <v>m</v>
          </cell>
          <cell r="D136">
            <v>1</v>
          </cell>
          <cell r="E136">
            <v>31680</v>
          </cell>
          <cell r="F136">
            <v>34848</v>
          </cell>
        </row>
        <row r="137">
          <cell r="A137" t="str">
            <v>(3x95)-22</v>
          </cell>
          <cell r="B137" t="str">
            <v>D©y ®ång bäc M(3x95)-22V</v>
          </cell>
          <cell r="C137" t="str">
            <v>m</v>
          </cell>
          <cell r="D137">
            <v>1</v>
          </cell>
          <cell r="E137">
            <v>31680</v>
          </cell>
          <cell r="F137">
            <v>34848</v>
          </cell>
        </row>
        <row r="138">
          <cell r="A138" t="str">
            <v>(3x120)-22</v>
          </cell>
          <cell r="B138" t="str">
            <v>D©y ®ång bäc M(3x120)-22V</v>
          </cell>
          <cell r="C138" t="str">
            <v>m</v>
          </cell>
          <cell r="D138">
            <v>1</v>
          </cell>
          <cell r="E138">
            <v>31680</v>
          </cell>
          <cell r="F138">
            <v>34848</v>
          </cell>
        </row>
        <row r="139">
          <cell r="A139" t="str">
            <v>(3x150)-22</v>
          </cell>
          <cell r="B139" t="str">
            <v>D©y ®ång bäc M(3x150)-22V</v>
          </cell>
          <cell r="C139" t="str">
            <v>m</v>
          </cell>
          <cell r="D139">
            <v>1</v>
          </cell>
          <cell r="E139">
            <v>31680</v>
          </cell>
          <cell r="F139">
            <v>34848</v>
          </cell>
        </row>
        <row r="140">
          <cell r="A140" t="str">
            <v>(3x185)-22</v>
          </cell>
          <cell r="B140" t="str">
            <v>D©y ®ång bäc M(3x185)-22V</v>
          </cell>
          <cell r="C140" t="str">
            <v>m</v>
          </cell>
          <cell r="D140">
            <v>1</v>
          </cell>
          <cell r="E140">
            <v>31680</v>
          </cell>
          <cell r="F140">
            <v>34848</v>
          </cell>
        </row>
        <row r="141">
          <cell r="A141" t="str">
            <v>(3x240)-22</v>
          </cell>
          <cell r="B141" t="str">
            <v>D©y ®ång bäc M(3x240)-22V</v>
          </cell>
          <cell r="C141" t="str">
            <v>m</v>
          </cell>
          <cell r="D141">
            <v>1</v>
          </cell>
          <cell r="E141">
            <v>31680</v>
          </cell>
          <cell r="F141">
            <v>34848</v>
          </cell>
        </row>
        <row r="142">
          <cell r="A142" t="str">
            <v>7x30/10-7</v>
          </cell>
          <cell r="B142" t="str">
            <v>C¸p ®¬n 7 ruét  30/10-7</v>
          </cell>
          <cell r="C142" t="str">
            <v>m</v>
          </cell>
          <cell r="D142">
            <v>1</v>
          </cell>
          <cell r="E142">
            <v>4000</v>
          </cell>
          <cell r="F142">
            <v>4200</v>
          </cell>
        </row>
        <row r="143">
          <cell r="A143" t="str">
            <v xml:space="preserve">4x3 </v>
          </cell>
          <cell r="B143" t="str">
            <v xml:space="preserve">D©y 4x3 mÒm </v>
          </cell>
          <cell r="C143" t="str">
            <v>m</v>
          </cell>
          <cell r="D143">
            <v>1</v>
          </cell>
          <cell r="E143">
            <v>14761.904761904761</v>
          </cell>
          <cell r="F143">
            <v>15500</v>
          </cell>
        </row>
        <row r="144">
          <cell r="A144" t="str">
            <v xml:space="preserve">4x11 </v>
          </cell>
          <cell r="B144" t="str">
            <v xml:space="preserve">D©y 4x11 mÒm </v>
          </cell>
          <cell r="C144" t="str">
            <v>m</v>
          </cell>
          <cell r="D144">
            <v>1</v>
          </cell>
          <cell r="E144">
            <v>29047.619047619046</v>
          </cell>
          <cell r="F144">
            <v>30500</v>
          </cell>
        </row>
        <row r="145">
          <cell r="A145" t="str">
            <v xml:space="preserve">4x22 </v>
          </cell>
          <cell r="B145" t="str">
            <v xml:space="preserve">D©y 4x22 mÒm </v>
          </cell>
          <cell r="C145" t="str">
            <v>m</v>
          </cell>
          <cell r="D145">
            <v>1</v>
          </cell>
          <cell r="E145">
            <v>53333.333333333328</v>
          </cell>
          <cell r="F145">
            <v>56000</v>
          </cell>
        </row>
        <row r="146">
          <cell r="A146" t="str">
            <v>C-35</v>
          </cell>
          <cell r="B146" t="str">
            <v>D©y thÐp  C-35</v>
          </cell>
          <cell r="C146" t="str">
            <v>TÊn</v>
          </cell>
          <cell r="D146">
            <v>1</v>
          </cell>
          <cell r="E146">
            <v>12380952.380952381</v>
          </cell>
          <cell r="F146">
            <v>13000000</v>
          </cell>
        </row>
        <row r="147">
          <cell r="A147" t="str">
            <v>C-50</v>
          </cell>
          <cell r="B147" t="str">
            <v>D©y thÐp  C-50</v>
          </cell>
          <cell r="C147" t="str">
            <v>TÊn</v>
          </cell>
          <cell r="D147">
            <v>1</v>
          </cell>
          <cell r="E147">
            <v>12380952.380952381</v>
          </cell>
          <cell r="F147">
            <v>13000000</v>
          </cell>
        </row>
        <row r="148">
          <cell r="A148" t="str">
            <v>TK35</v>
          </cell>
          <cell r="B148" t="str">
            <v>D©y c¸p thÐp  TK35</v>
          </cell>
          <cell r="C148" t="str">
            <v>Kg</v>
          </cell>
          <cell r="D148">
            <v>1</v>
          </cell>
          <cell r="E148">
            <v>12380.95238095238</v>
          </cell>
          <cell r="F148">
            <v>13000</v>
          </cell>
        </row>
        <row r="149">
          <cell r="A149" t="str">
            <v>TK50</v>
          </cell>
          <cell r="B149" t="str">
            <v>D©y c¸p thÐp  TK50</v>
          </cell>
          <cell r="C149" t="str">
            <v>kg</v>
          </cell>
          <cell r="D149">
            <v>1</v>
          </cell>
          <cell r="E149">
            <v>12380.95238095238</v>
          </cell>
          <cell r="F149">
            <v>13000</v>
          </cell>
        </row>
        <row r="150">
          <cell r="A150" t="str">
            <v>Dts</v>
          </cell>
          <cell r="B150" t="str">
            <v>D©y nh«m tãm cæ sø d=4mm</v>
          </cell>
          <cell r="C150" t="str">
            <v>m</v>
          </cell>
          <cell r="D150">
            <v>1</v>
          </cell>
          <cell r="E150">
            <v>1000</v>
          </cell>
        </row>
        <row r="151">
          <cell r="A151" t="str">
            <v>Tb2</v>
          </cell>
          <cell r="B151" t="str">
            <v xml:space="preserve">D©y thÐp buéc ®k = 2mm </v>
          </cell>
          <cell r="C151" t="str">
            <v>kg</v>
          </cell>
          <cell r="D151">
            <v>1</v>
          </cell>
          <cell r="E151">
            <v>6190.4761904761899</v>
          </cell>
          <cell r="F151">
            <v>6500</v>
          </cell>
        </row>
        <row r="152">
          <cell r="A152" t="str">
            <v>Tb3</v>
          </cell>
          <cell r="B152" t="str">
            <v xml:space="preserve">D©y thÐp buéc ®k = 3mm </v>
          </cell>
          <cell r="C152" t="str">
            <v>kg</v>
          </cell>
          <cell r="D152">
            <v>1</v>
          </cell>
          <cell r="E152">
            <v>5714.2857142857138</v>
          </cell>
          <cell r="F152">
            <v>6000</v>
          </cell>
        </row>
        <row r="153">
          <cell r="A153" t="str">
            <v>Tb4</v>
          </cell>
          <cell r="B153" t="str">
            <v xml:space="preserve">D©y thÐp buéc ®k = 4mm </v>
          </cell>
          <cell r="C153" t="str">
            <v>kg</v>
          </cell>
          <cell r="D153">
            <v>1</v>
          </cell>
          <cell r="E153">
            <v>5238.0952380952376</v>
          </cell>
          <cell r="F153">
            <v>5500</v>
          </cell>
        </row>
        <row r="154">
          <cell r="A154" t="str">
            <v>C¸p xo¾n</v>
          </cell>
          <cell r="B154" t="str">
            <v>C¸p vÆn xo¾n</v>
          </cell>
        </row>
        <row r="155">
          <cell r="A155" t="str">
            <v>A(4x35)</v>
          </cell>
          <cell r="B155" t="str">
            <v>D©y vÆn xo¾n A(4x35)</v>
          </cell>
          <cell r="C155" t="str">
            <v>m</v>
          </cell>
          <cell r="D155">
            <v>1</v>
          </cell>
          <cell r="E155">
            <v>33333.333333333328</v>
          </cell>
          <cell r="F155">
            <v>35000</v>
          </cell>
        </row>
        <row r="156">
          <cell r="A156" t="str">
            <v>A(4x50)</v>
          </cell>
          <cell r="B156" t="str">
            <v>D©y vÆn xo¾n A(4x50)</v>
          </cell>
          <cell r="C156" t="str">
            <v>m</v>
          </cell>
          <cell r="D156">
            <v>1</v>
          </cell>
          <cell r="E156">
            <v>40000</v>
          </cell>
          <cell r="F156">
            <v>42000</v>
          </cell>
        </row>
        <row r="157">
          <cell r="A157" t="str">
            <v>A(4x70)</v>
          </cell>
          <cell r="B157" t="str">
            <v>D©y vÆn xo¾n A(4x70)</v>
          </cell>
          <cell r="C157" t="str">
            <v>m</v>
          </cell>
          <cell r="D157">
            <v>1</v>
          </cell>
          <cell r="E157">
            <v>45714.28571428571</v>
          </cell>
          <cell r="F157">
            <v>48000</v>
          </cell>
        </row>
        <row r="158">
          <cell r="A158" t="str">
            <v>A(4x95)</v>
          </cell>
          <cell r="B158" t="str">
            <v>D©y vÆn xo¾n A(4x95)</v>
          </cell>
          <cell r="C158" t="str">
            <v>m</v>
          </cell>
          <cell r="D158">
            <v>1</v>
          </cell>
          <cell r="E158">
            <v>52380.952380952382</v>
          </cell>
          <cell r="F158">
            <v>55000</v>
          </cell>
        </row>
        <row r="159">
          <cell r="A159" t="str">
            <v>A(4x120)</v>
          </cell>
          <cell r="B159" t="str">
            <v>D©y vÆn xo¾n A(4x120)</v>
          </cell>
          <cell r="C159" t="str">
            <v>m</v>
          </cell>
          <cell r="D159">
            <v>1</v>
          </cell>
          <cell r="E159">
            <v>61904.761904761901</v>
          </cell>
          <cell r="F159">
            <v>65000</v>
          </cell>
        </row>
        <row r="160">
          <cell r="A160" t="str">
            <v>A(4x150)</v>
          </cell>
          <cell r="B160" t="str">
            <v>D©y vÆn xo¾n A(4x150)</v>
          </cell>
          <cell r="C160" t="str">
            <v>m</v>
          </cell>
          <cell r="D160">
            <v>1</v>
          </cell>
          <cell r="E160">
            <v>71428.57142857142</v>
          </cell>
          <cell r="F160">
            <v>75000</v>
          </cell>
        </row>
        <row r="161">
          <cell r="A161" t="str">
            <v>A(4x185)</v>
          </cell>
          <cell r="B161" t="str">
            <v>D©y vÆn xo¾n A(4x185)</v>
          </cell>
          <cell r="C161" t="str">
            <v>m</v>
          </cell>
          <cell r="D161">
            <v>1</v>
          </cell>
          <cell r="E161">
            <v>80952.380952380947</v>
          </cell>
          <cell r="F161">
            <v>85000</v>
          </cell>
        </row>
        <row r="162">
          <cell r="A162" t="str">
            <v>A(4x240)</v>
          </cell>
          <cell r="B162" t="str">
            <v>D©y vÆn xo¾n A(4x240)</v>
          </cell>
          <cell r="C162" t="str">
            <v>m</v>
          </cell>
          <cell r="D162">
            <v>1</v>
          </cell>
          <cell r="E162">
            <v>100000</v>
          </cell>
          <cell r="F162">
            <v>105000</v>
          </cell>
        </row>
        <row r="163">
          <cell r="B163" t="str">
            <v xml:space="preserve">D©y thu håi </v>
          </cell>
        </row>
        <row r="164">
          <cell r="A164" t="str">
            <v>AV50a</v>
          </cell>
          <cell r="B164" t="str">
            <v>D©y nh«m bäc AV50, TH</v>
          </cell>
          <cell r="C164" t="str">
            <v>m</v>
          </cell>
          <cell r="D164">
            <v>1</v>
          </cell>
          <cell r="E164">
            <v>1431</v>
          </cell>
        </row>
        <row r="165">
          <cell r="A165" t="str">
            <v>AV70a</v>
          </cell>
          <cell r="B165" t="str">
            <v>D©y nh«m bäc AV70, TH</v>
          </cell>
          <cell r="C165" t="str">
            <v>m</v>
          </cell>
          <cell r="D165">
            <v>1</v>
          </cell>
          <cell r="E165">
            <v>4095.6</v>
          </cell>
        </row>
        <row r="166">
          <cell r="A166" t="str">
            <v>AV95a</v>
          </cell>
          <cell r="B166" t="str">
            <v>D©y nh«m bäc AV95, TH</v>
          </cell>
          <cell r="C166" t="str">
            <v>m</v>
          </cell>
          <cell r="D166">
            <v>1</v>
          </cell>
          <cell r="E166">
            <v>1905.81</v>
          </cell>
        </row>
        <row r="167">
          <cell r="A167" t="str">
            <v>AV120a</v>
          </cell>
          <cell r="B167" t="str">
            <v>D©y nh«m bäc AV120, TH</v>
          </cell>
          <cell r="C167" t="str">
            <v>m</v>
          </cell>
          <cell r="D167">
            <v>1</v>
          </cell>
          <cell r="E167">
            <v>6668.4</v>
          </cell>
        </row>
        <row r="168">
          <cell r="A168" t="str">
            <v>AV150a</v>
          </cell>
          <cell r="B168" t="str">
            <v>D©y nh«m bäc AV150, TH</v>
          </cell>
          <cell r="C168" t="str">
            <v>m</v>
          </cell>
          <cell r="D168">
            <v>1</v>
          </cell>
          <cell r="E168">
            <v>8362.1999999999989</v>
          </cell>
        </row>
        <row r="169">
          <cell r="A169" t="str">
            <v>AV185a</v>
          </cell>
          <cell r="B169" t="str">
            <v>D©y nh«m bäc AV185, TH</v>
          </cell>
          <cell r="C169" t="str">
            <v>m</v>
          </cell>
          <cell r="D169">
            <v>1</v>
          </cell>
          <cell r="E169">
            <v>10920</v>
          </cell>
        </row>
        <row r="170">
          <cell r="A170" t="str">
            <v>MV22a</v>
          </cell>
          <cell r="B170" t="str">
            <v>D©y ®ång bäc PVC- MV22 60%</v>
          </cell>
          <cell r="C170" t="str">
            <v>m</v>
          </cell>
          <cell r="D170">
            <v>1</v>
          </cell>
          <cell r="E170">
            <v>5028.5714285714284</v>
          </cell>
          <cell r="F170">
            <v>5280</v>
          </cell>
        </row>
        <row r="171">
          <cell r="A171" t="str">
            <v>MV35a</v>
          </cell>
          <cell r="B171" t="str">
            <v>D©y ®ång bäc PVC- MV35 60%</v>
          </cell>
          <cell r="C171" t="str">
            <v>m</v>
          </cell>
          <cell r="D171">
            <v>1</v>
          </cell>
          <cell r="E171">
            <v>7542.8571428571422</v>
          </cell>
          <cell r="F171">
            <v>7920</v>
          </cell>
        </row>
        <row r="172">
          <cell r="A172" t="str">
            <v>MV38a</v>
          </cell>
          <cell r="B172" t="str">
            <v>D©y ®ång bäc PVC- MV38 60%</v>
          </cell>
          <cell r="C172" t="str">
            <v>m</v>
          </cell>
          <cell r="D172">
            <v>1</v>
          </cell>
          <cell r="E172">
            <v>9731.25</v>
          </cell>
          <cell r="F172">
            <v>10704.375</v>
          </cell>
        </row>
        <row r="173">
          <cell r="A173" t="str">
            <v>MV95a</v>
          </cell>
          <cell r="B173" t="str">
            <v>D©y ®ång bäc  MV95   60%</v>
          </cell>
          <cell r="C173" t="str">
            <v>m</v>
          </cell>
          <cell r="D173">
            <v>1</v>
          </cell>
          <cell r="E173">
            <v>19257.142857142855</v>
          </cell>
          <cell r="F173">
            <v>20220</v>
          </cell>
        </row>
        <row r="174">
          <cell r="A174" t="str">
            <v>MV75a</v>
          </cell>
          <cell r="B174" t="str">
            <v>D©y ®ång bäc  MV70   60%</v>
          </cell>
          <cell r="C174" t="str">
            <v>m</v>
          </cell>
          <cell r="D174">
            <v>1</v>
          </cell>
          <cell r="E174">
            <v>15371.428571428571</v>
          </cell>
          <cell r="F174">
            <v>16140</v>
          </cell>
        </row>
        <row r="175">
          <cell r="A175" t="str">
            <v>MV50a</v>
          </cell>
          <cell r="B175" t="str">
            <v>D©y ®ång bäc PVC- MV50 60%</v>
          </cell>
          <cell r="C175" t="str">
            <v>m</v>
          </cell>
          <cell r="D175">
            <v>1</v>
          </cell>
          <cell r="E175">
            <v>10057.142857142857</v>
          </cell>
          <cell r="F175">
            <v>10560</v>
          </cell>
        </row>
        <row r="176">
          <cell r="A176" t="str">
            <v>MV60a</v>
          </cell>
          <cell r="B176" t="str">
            <v>D©y ®ång bäc  MV60   60%</v>
          </cell>
          <cell r="C176" t="str">
            <v>m</v>
          </cell>
          <cell r="D176">
            <v>1</v>
          </cell>
          <cell r="E176">
            <v>10057.142857142857</v>
          </cell>
          <cell r="F176">
            <v>10560</v>
          </cell>
        </row>
        <row r="177">
          <cell r="A177" t="str">
            <v>MV120a</v>
          </cell>
          <cell r="B177" t="str">
            <v>D©y ®ång bäc  MV120   60%</v>
          </cell>
          <cell r="C177" t="str">
            <v>m</v>
          </cell>
          <cell r="D177">
            <v>1</v>
          </cell>
          <cell r="E177">
            <v>22971.428571428569</v>
          </cell>
          <cell r="F177">
            <v>24120</v>
          </cell>
        </row>
        <row r="178">
          <cell r="A178" t="str">
            <v>MV22-22a</v>
          </cell>
          <cell r="B178" t="str">
            <v>D©y ®ång bäc  MV22-22 kV 50%</v>
          </cell>
          <cell r="C178" t="str">
            <v>m</v>
          </cell>
          <cell r="D178">
            <v>1</v>
          </cell>
          <cell r="E178">
            <v>14285.714285714284</v>
          </cell>
          <cell r="F178">
            <v>15000</v>
          </cell>
        </row>
        <row r="179">
          <cell r="A179" t="str">
            <v>MV38-22a</v>
          </cell>
          <cell r="B179" t="str">
            <v>D©y ®ång bäc  MV38-22 kV 50%</v>
          </cell>
          <cell r="C179" t="str">
            <v>m</v>
          </cell>
          <cell r="D179">
            <v>1</v>
          </cell>
          <cell r="E179">
            <v>16760.333333333336</v>
          </cell>
          <cell r="F179">
            <v>17598.350000000002</v>
          </cell>
        </row>
        <row r="180">
          <cell r="A180" t="str">
            <v>MV48-22a</v>
          </cell>
          <cell r="B180" t="str">
            <v>D©y ®ång bäc  MV48-22 kV 50%</v>
          </cell>
          <cell r="C180" t="str">
            <v>m</v>
          </cell>
          <cell r="D180">
            <v>1</v>
          </cell>
          <cell r="E180">
            <v>20000</v>
          </cell>
          <cell r="F180">
            <v>21000</v>
          </cell>
        </row>
        <row r="181">
          <cell r="B181" t="str">
            <v>C¸p ngÇm</v>
          </cell>
        </row>
        <row r="182">
          <cell r="A182" t="str">
            <v>CNA3x185-22</v>
          </cell>
          <cell r="B182" t="str">
            <v>C¸p ngÇm XLPE-24 kV-A(3x185)</v>
          </cell>
          <cell r="C182" t="str">
            <v>m</v>
          </cell>
          <cell r="D182">
            <v>1</v>
          </cell>
          <cell r="E182">
            <v>255000</v>
          </cell>
        </row>
        <row r="183">
          <cell r="A183" t="str">
            <v>CNM3x185-22</v>
          </cell>
          <cell r="B183" t="str">
            <v>C¸p ngÇm XLPE-24 kV-M(3x185)</v>
          </cell>
          <cell r="C183" t="str">
            <v>m</v>
          </cell>
          <cell r="D183">
            <v>1</v>
          </cell>
          <cell r="E183">
            <v>455000</v>
          </cell>
        </row>
        <row r="184">
          <cell r="A184" t="str">
            <v>CNA3x240-22</v>
          </cell>
          <cell r="B184" t="str">
            <v>C¸p ngÇm XLPE-24 kV-A(3x240)</v>
          </cell>
          <cell r="C184" t="str">
            <v>m</v>
          </cell>
          <cell r="D184">
            <v>1</v>
          </cell>
          <cell r="E184">
            <v>255000</v>
          </cell>
        </row>
        <row r="185">
          <cell r="A185" t="str">
            <v>CNM3x240-22</v>
          </cell>
          <cell r="B185" t="str">
            <v>C¸p ngÇm XLPE-24 kV-M(3x240)</v>
          </cell>
          <cell r="C185" t="str">
            <v>m</v>
          </cell>
          <cell r="D185">
            <v>1</v>
          </cell>
          <cell r="E185">
            <v>455000</v>
          </cell>
        </row>
        <row r="186">
          <cell r="A186" t="str">
            <v>CNA3x300-22</v>
          </cell>
          <cell r="B186" t="str">
            <v>C¸p ngÇm XLPE-24 kV-A(3x300)</v>
          </cell>
          <cell r="C186" t="str">
            <v>m</v>
          </cell>
          <cell r="D186">
            <v>1</v>
          </cell>
          <cell r="E186">
            <v>365000</v>
          </cell>
        </row>
        <row r="187">
          <cell r="A187" t="str">
            <v>CNM3x300-22</v>
          </cell>
          <cell r="B187" t="str">
            <v>C¸p ngÇm XLPE-24 kV-M(3x300)</v>
          </cell>
          <cell r="C187" t="str">
            <v>m</v>
          </cell>
          <cell r="D187">
            <v>1</v>
          </cell>
          <cell r="E187">
            <v>654000</v>
          </cell>
        </row>
        <row r="188">
          <cell r="B188" t="str">
            <v xml:space="preserve">èng c¸c lo¹i </v>
          </cell>
        </row>
        <row r="189">
          <cell r="A189" t="str">
            <v>STK27</v>
          </cell>
          <cell r="B189" t="str">
            <v>èng s¾t tr¸ng kÏm  STK ®k=27</v>
          </cell>
          <cell r="C189" t="str">
            <v>m</v>
          </cell>
          <cell r="D189">
            <v>1</v>
          </cell>
          <cell r="E189">
            <v>14285.714285714284</v>
          </cell>
          <cell r="F189">
            <v>15000</v>
          </cell>
        </row>
        <row r="190">
          <cell r="A190" t="str">
            <v>STK34</v>
          </cell>
          <cell r="B190" t="str">
            <v>èng s¾t tr¸ng kÏm  STK ®k=34</v>
          </cell>
          <cell r="C190" t="str">
            <v>m</v>
          </cell>
          <cell r="D190">
            <v>1</v>
          </cell>
          <cell r="E190">
            <v>20000</v>
          </cell>
          <cell r="F190">
            <v>21000</v>
          </cell>
        </row>
        <row r="191">
          <cell r="A191" t="str">
            <v>STK42</v>
          </cell>
          <cell r="B191" t="str">
            <v>èng s¾t tr¸ng kÏm  STK ®k=42</v>
          </cell>
          <cell r="C191" t="str">
            <v>m</v>
          </cell>
          <cell r="D191">
            <v>1</v>
          </cell>
          <cell r="E191">
            <v>24761.90476190476</v>
          </cell>
          <cell r="F191">
            <v>26000</v>
          </cell>
        </row>
        <row r="192">
          <cell r="A192" t="str">
            <v>STK150</v>
          </cell>
          <cell r="B192" t="str">
            <v>èng s¾t tr¸ng kÏm  STK ®k=150</v>
          </cell>
          <cell r="C192" t="str">
            <v>m</v>
          </cell>
          <cell r="D192">
            <v>1</v>
          </cell>
          <cell r="E192">
            <v>140000</v>
          </cell>
        </row>
        <row r="193">
          <cell r="A193" t="str">
            <v>L80x60x6</v>
          </cell>
          <cell r="B193" t="str">
            <v>S¾t L80x60x6 s¬n ®Ó èp c¸p ngÇm</v>
          </cell>
          <cell r="C193" t="str">
            <v>m</v>
          </cell>
          <cell r="D193">
            <v>1</v>
          </cell>
          <cell r="E193">
            <v>101190.47619047618</v>
          </cell>
          <cell r="F193">
            <v>106250</v>
          </cell>
        </row>
        <row r="194">
          <cell r="A194" t="str">
            <v>ON21</v>
          </cell>
          <cell r="B194" t="str">
            <v>èng nhùa PVC ,d=21</v>
          </cell>
          <cell r="C194" t="str">
            <v>m</v>
          </cell>
          <cell r="D194">
            <v>1</v>
          </cell>
          <cell r="E194">
            <v>2723.8095238095239</v>
          </cell>
          <cell r="F194">
            <v>2860</v>
          </cell>
        </row>
        <row r="195">
          <cell r="A195" t="str">
            <v>ON27</v>
          </cell>
          <cell r="B195" t="str">
            <v>èng nhùa PVC ,d=27</v>
          </cell>
          <cell r="C195" t="str">
            <v>m</v>
          </cell>
          <cell r="D195">
            <v>1</v>
          </cell>
          <cell r="E195">
            <v>3771.4285714285711</v>
          </cell>
          <cell r="F195">
            <v>3960</v>
          </cell>
        </row>
        <row r="196">
          <cell r="A196" t="str">
            <v>ON34</v>
          </cell>
          <cell r="B196" t="str">
            <v>èng nhùa PVC ,d=34</v>
          </cell>
          <cell r="C196" t="str">
            <v>m</v>
          </cell>
          <cell r="D196">
            <v>1</v>
          </cell>
          <cell r="E196">
            <v>5447.6190476190477</v>
          </cell>
          <cell r="F196">
            <v>5720</v>
          </cell>
        </row>
        <row r="197">
          <cell r="A197" t="str">
            <v>ON42</v>
          </cell>
          <cell r="B197" t="str">
            <v>èng nhùa PVC ,d=42</v>
          </cell>
          <cell r="C197" t="str">
            <v>m</v>
          </cell>
          <cell r="D197">
            <v>1</v>
          </cell>
          <cell r="E197">
            <v>7019.0476190476184</v>
          </cell>
          <cell r="F197">
            <v>7370</v>
          </cell>
        </row>
        <row r="198">
          <cell r="A198" t="str">
            <v>ON49</v>
          </cell>
          <cell r="B198" t="str">
            <v>èng nhùa PVC ,d=49</v>
          </cell>
          <cell r="C198" t="str">
            <v>m</v>
          </cell>
          <cell r="D198">
            <v>1</v>
          </cell>
          <cell r="E198">
            <v>9219.0476190476184</v>
          </cell>
          <cell r="F198">
            <v>9680</v>
          </cell>
        </row>
        <row r="199">
          <cell r="A199" t="str">
            <v>ON60</v>
          </cell>
          <cell r="B199" t="str">
            <v>èng nhùa PVC ,d=60</v>
          </cell>
          <cell r="C199" t="str">
            <v>m</v>
          </cell>
          <cell r="D199">
            <v>1</v>
          </cell>
          <cell r="E199">
            <v>11419.047619047618</v>
          </cell>
          <cell r="F199">
            <v>11990</v>
          </cell>
        </row>
        <row r="200">
          <cell r="A200" t="str">
            <v>ON75</v>
          </cell>
          <cell r="B200" t="str">
            <v>èng nhùa PVC ,d=75</v>
          </cell>
          <cell r="C200" t="str">
            <v>m</v>
          </cell>
          <cell r="D200">
            <v>1</v>
          </cell>
          <cell r="E200">
            <v>18123.809523809523</v>
          </cell>
          <cell r="F200">
            <v>19030</v>
          </cell>
        </row>
        <row r="201">
          <cell r="A201" t="str">
            <v>ON90</v>
          </cell>
          <cell r="B201" t="str">
            <v>èng nhùa PVC ,d=90</v>
          </cell>
          <cell r="C201" t="str">
            <v>m</v>
          </cell>
          <cell r="D201">
            <v>1</v>
          </cell>
          <cell r="E201">
            <v>27133.333333333332</v>
          </cell>
          <cell r="F201">
            <v>28490</v>
          </cell>
        </row>
        <row r="202">
          <cell r="A202" t="str">
            <v>ON114</v>
          </cell>
          <cell r="B202" t="str">
            <v>èng nhùa PVC ,d=114 ,dµy 7 ly</v>
          </cell>
          <cell r="C202" t="str">
            <v>m</v>
          </cell>
          <cell r="D202">
            <v>1</v>
          </cell>
          <cell r="E202">
            <v>49243.6</v>
          </cell>
          <cell r="F202">
            <v>54167.960000000006</v>
          </cell>
        </row>
        <row r="203">
          <cell r="A203" t="str">
            <v>ON168</v>
          </cell>
          <cell r="B203" t="str">
            <v>èng nhùa PVC ,d=168</v>
          </cell>
          <cell r="C203" t="str">
            <v>m</v>
          </cell>
          <cell r="D203">
            <v>1</v>
          </cell>
          <cell r="E203">
            <v>97533.333333333328</v>
          </cell>
          <cell r="F203">
            <v>102410</v>
          </cell>
        </row>
        <row r="204">
          <cell r="A204" t="str">
            <v>ON220</v>
          </cell>
          <cell r="B204" t="str">
            <v>èng nhùa PVC ,d=220</v>
          </cell>
          <cell r="C204" t="str">
            <v>m</v>
          </cell>
          <cell r="D204">
            <v>1</v>
          </cell>
          <cell r="E204">
            <v>151590.47619047618</v>
          </cell>
          <cell r="F204">
            <v>159170</v>
          </cell>
        </row>
        <row r="205">
          <cell r="A205" t="str">
            <v>K90-21</v>
          </cell>
          <cell r="B205" t="str">
            <v>Khñy 90, d=21</v>
          </cell>
          <cell r="C205" t="str">
            <v>c¸i</v>
          </cell>
          <cell r="D205">
            <v>1</v>
          </cell>
          <cell r="E205">
            <v>600</v>
          </cell>
          <cell r="F205">
            <v>660</v>
          </cell>
        </row>
        <row r="206">
          <cell r="A206" t="str">
            <v>K90-27</v>
          </cell>
          <cell r="B206" t="str">
            <v>Khñy 90, d=27</v>
          </cell>
          <cell r="C206" t="str">
            <v>c¸i</v>
          </cell>
          <cell r="D206">
            <v>1</v>
          </cell>
          <cell r="E206">
            <v>1000</v>
          </cell>
          <cell r="F206">
            <v>1100</v>
          </cell>
        </row>
        <row r="207">
          <cell r="A207" t="str">
            <v>K90-34</v>
          </cell>
          <cell r="B207" t="str">
            <v>Khñy 90, d=34</v>
          </cell>
          <cell r="C207" t="str">
            <v>c¸i</v>
          </cell>
          <cell r="D207">
            <v>1</v>
          </cell>
          <cell r="E207">
            <v>1600</v>
          </cell>
          <cell r="F207">
            <v>1760.0000000000002</v>
          </cell>
        </row>
        <row r="208">
          <cell r="A208" t="str">
            <v>K90-42</v>
          </cell>
          <cell r="B208" t="str">
            <v>Khñy 90, d=42</v>
          </cell>
          <cell r="C208" t="str">
            <v>c¸i</v>
          </cell>
          <cell r="D208">
            <v>1</v>
          </cell>
          <cell r="E208">
            <v>3000</v>
          </cell>
          <cell r="F208">
            <v>3300.0000000000005</v>
          </cell>
        </row>
        <row r="209">
          <cell r="A209" t="str">
            <v>K90-49</v>
          </cell>
          <cell r="B209" t="str">
            <v>Khñy 90, d=49</v>
          </cell>
          <cell r="C209" t="str">
            <v>c¸i</v>
          </cell>
          <cell r="D209">
            <v>1</v>
          </cell>
          <cell r="E209">
            <v>4100</v>
          </cell>
          <cell r="F209">
            <v>4510</v>
          </cell>
        </row>
        <row r="210">
          <cell r="A210" t="str">
            <v>K90-60</v>
          </cell>
          <cell r="B210" t="str">
            <v>Khñy 90, d=60</v>
          </cell>
          <cell r="C210" t="str">
            <v>c¸i</v>
          </cell>
          <cell r="D210">
            <v>1</v>
          </cell>
          <cell r="E210">
            <v>5500</v>
          </cell>
          <cell r="F210">
            <v>6050.0000000000009</v>
          </cell>
        </row>
        <row r="211">
          <cell r="A211" t="str">
            <v>K90-73</v>
          </cell>
          <cell r="B211" t="str">
            <v>Khñy 90, d=73</v>
          </cell>
          <cell r="C211" t="str">
            <v>c¸i</v>
          </cell>
          <cell r="D211">
            <v>1</v>
          </cell>
          <cell r="E211">
            <v>11500</v>
          </cell>
          <cell r="F211">
            <v>12650.000000000002</v>
          </cell>
        </row>
        <row r="212">
          <cell r="A212" t="str">
            <v>K90-90</v>
          </cell>
          <cell r="B212" t="str">
            <v>Khñy 90, d=90</v>
          </cell>
          <cell r="C212" t="str">
            <v>c¸i</v>
          </cell>
          <cell r="D212">
            <v>1</v>
          </cell>
          <cell r="E212">
            <v>18000</v>
          </cell>
          <cell r="F212">
            <v>19800</v>
          </cell>
        </row>
        <row r="213">
          <cell r="A213" t="str">
            <v>K90-114</v>
          </cell>
          <cell r="B213" t="str">
            <v>Khñy 90, d=114</v>
          </cell>
          <cell r="C213" t="str">
            <v>c¸i</v>
          </cell>
          <cell r="D213">
            <v>1</v>
          </cell>
          <cell r="E213">
            <v>44800</v>
          </cell>
          <cell r="F213">
            <v>49280.000000000007</v>
          </cell>
        </row>
        <row r="214">
          <cell r="A214" t="str">
            <v>K90-168</v>
          </cell>
          <cell r="B214" t="str">
            <v>Khñy 90, d=168</v>
          </cell>
          <cell r="C214" t="str">
            <v>c¸i</v>
          </cell>
          <cell r="D214">
            <v>1</v>
          </cell>
          <cell r="E214">
            <v>48300</v>
          </cell>
          <cell r="F214">
            <v>53130.000000000007</v>
          </cell>
        </row>
        <row r="215">
          <cell r="A215" t="str">
            <v>N114</v>
          </cell>
          <cell r="B215" t="str">
            <v>Nèi èng nhùa , d=114</v>
          </cell>
          <cell r="C215" t="str">
            <v>c¸i</v>
          </cell>
          <cell r="D215">
            <v>1</v>
          </cell>
          <cell r="E215">
            <v>12000</v>
          </cell>
          <cell r="F215">
            <v>13200.000000000002</v>
          </cell>
        </row>
        <row r="216">
          <cell r="A216" t="str">
            <v>SN</v>
          </cell>
          <cell r="B216" t="str">
            <v xml:space="preserve">S¬n s¾t </v>
          </cell>
          <cell r="C216" t="str">
            <v>kg</v>
          </cell>
          <cell r="D216">
            <v>1</v>
          </cell>
          <cell r="E216">
            <v>25714.285714285714</v>
          </cell>
          <cell r="F216">
            <v>27000</v>
          </cell>
        </row>
        <row r="217">
          <cell r="A217" t="str">
            <v>LC</v>
          </cell>
          <cell r="B217" t="str">
            <v xml:space="preserve">L­ìi c­a s¾t </v>
          </cell>
          <cell r="C217" t="str">
            <v xml:space="preserve">c¸i </v>
          </cell>
          <cell r="D217">
            <v>1</v>
          </cell>
          <cell r="E217">
            <v>3333.333333333333</v>
          </cell>
          <cell r="F217">
            <v>3500</v>
          </cell>
        </row>
        <row r="218">
          <cell r="B218" t="str">
            <v>Sø - phô kiÖn</v>
          </cell>
        </row>
        <row r="219">
          <cell r="A219" t="str">
            <v>CN1</v>
          </cell>
          <cell r="B219" t="str">
            <v xml:space="preserve">Chuçi sø nÐo 1 b¸t </v>
          </cell>
          <cell r="C219" t="str">
            <v>ch</v>
          </cell>
          <cell r="E219">
            <v>160416.51</v>
          </cell>
          <cell r="F219">
            <v>168437</v>
          </cell>
        </row>
        <row r="220">
          <cell r="A220" t="str">
            <v>MT10</v>
          </cell>
          <cell r="B220" t="str">
            <v>Mãc treo ch÷ U MT-10</v>
          </cell>
          <cell r="C220" t="str">
            <v>C¸i</v>
          </cell>
          <cell r="D220">
            <v>1</v>
          </cell>
          <cell r="E220">
            <v>10027.799999999999</v>
          </cell>
          <cell r="F220">
            <v>11031</v>
          </cell>
        </row>
        <row r="221">
          <cell r="A221" t="str">
            <v>VT10</v>
          </cell>
          <cell r="B221" t="str">
            <v>Vßng treo ®Çu trßn VT-10</v>
          </cell>
          <cell r="C221" t="str">
            <v>C¸i</v>
          </cell>
          <cell r="D221">
            <v>1</v>
          </cell>
          <cell r="E221">
            <v>7026.11</v>
          </cell>
          <cell r="F221">
            <v>7729</v>
          </cell>
        </row>
        <row r="222">
          <cell r="A222" t="str">
            <v>IIC-70D</v>
          </cell>
          <cell r="B222" t="str">
            <v>C¸ch ®iÖn IIC-70D</v>
          </cell>
          <cell r="C222" t="str">
            <v>C¸i</v>
          </cell>
          <cell r="D222">
            <v>1</v>
          </cell>
          <cell r="E222">
            <v>74500</v>
          </cell>
          <cell r="F222">
            <v>81950</v>
          </cell>
        </row>
        <row r="223">
          <cell r="A223" t="str">
            <v>MN1-10</v>
          </cell>
          <cell r="B223" t="str">
            <v>M¾c nèi ®¬n MN1-10</v>
          </cell>
          <cell r="C223" t="str">
            <v>C¸i</v>
          </cell>
          <cell r="D223">
            <v>1</v>
          </cell>
          <cell r="E223">
            <v>13048.51</v>
          </cell>
          <cell r="F223">
            <v>14353</v>
          </cell>
        </row>
        <row r="224">
          <cell r="A224" t="str">
            <v>NG-7</v>
          </cell>
          <cell r="B224" t="str">
            <v>M¾c nèi trung gian 3 ch©n NG-3-7</v>
          </cell>
          <cell r="C224" t="str">
            <v>C¸i</v>
          </cell>
          <cell r="D224">
            <v>1</v>
          </cell>
          <cell r="E224">
            <v>8571</v>
          </cell>
          <cell r="F224">
            <v>9428</v>
          </cell>
        </row>
        <row r="225">
          <cell r="A225" t="str">
            <v>N912</v>
          </cell>
          <cell r="B225" t="str">
            <v>Khãa nÐo d©y dÉn N912</v>
          </cell>
          <cell r="C225" t="str">
            <v>C¸i</v>
          </cell>
          <cell r="D225">
            <v>1</v>
          </cell>
          <cell r="E225">
            <v>39951.43</v>
          </cell>
          <cell r="F225">
            <v>43947</v>
          </cell>
        </row>
        <row r="226">
          <cell r="A226" t="str">
            <v>CNP+PK</v>
          </cell>
          <cell r="B226" t="str">
            <v>Chuçi sø nÐo 3 b¸t polime + phô kiÖn</v>
          </cell>
          <cell r="C226" t="str">
            <v>ch</v>
          </cell>
          <cell r="E226">
            <v>205000</v>
          </cell>
          <cell r="F226">
            <v>362895</v>
          </cell>
        </row>
        <row r="227">
          <cell r="A227" t="str">
            <v>CN2</v>
          </cell>
          <cell r="B227" t="str">
            <v>Chuçi sø nÐo 2 b¸t  + phô kiÖn</v>
          </cell>
          <cell r="C227" t="str">
            <v>ch</v>
          </cell>
          <cell r="E227">
            <v>143095.24</v>
          </cell>
          <cell r="F227">
            <v>221783.96</v>
          </cell>
        </row>
        <row r="228">
          <cell r="A228" t="str">
            <v>MT1-6</v>
          </cell>
          <cell r="B228" t="str">
            <v>Mãc treo ch÷ U MT1-6</v>
          </cell>
          <cell r="C228" t="str">
            <v>C¸i</v>
          </cell>
          <cell r="D228">
            <v>1</v>
          </cell>
          <cell r="E228">
            <v>9269.01</v>
          </cell>
          <cell r="F228">
            <v>9269.01</v>
          </cell>
        </row>
        <row r="229">
          <cell r="A229" t="str">
            <v>VT6</v>
          </cell>
          <cell r="B229" t="str">
            <v>Vßng treo ®Çu trßn VT-6</v>
          </cell>
          <cell r="C229" t="str">
            <v>C¸i</v>
          </cell>
          <cell r="D229">
            <v>1</v>
          </cell>
          <cell r="E229">
            <v>7185.54</v>
          </cell>
          <cell r="F229">
            <v>7185.54</v>
          </cell>
        </row>
        <row r="230">
          <cell r="A230" t="str">
            <v>IIC-70D</v>
          </cell>
          <cell r="B230" t="str">
            <v>C¸ch ®iÖn IIC-70D</v>
          </cell>
          <cell r="C230" t="str">
            <v>C¸i</v>
          </cell>
          <cell r="D230">
            <v>2</v>
          </cell>
          <cell r="E230">
            <v>74500</v>
          </cell>
          <cell r="F230">
            <v>149000</v>
          </cell>
        </row>
        <row r="231">
          <cell r="A231" t="str">
            <v>MN2-6</v>
          </cell>
          <cell r="B231" t="str">
            <v>M¾c nèi kÐp  MN2-6</v>
          </cell>
          <cell r="C231" t="str">
            <v>C¸i</v>
          </cell>
          <cell r="D231">
            <v>1</v>
          </cell>
          <cell r="E231">
            <v>18519.88</v>
          </cell>
          <cell r="F231">
            <v>18519.88</v>
          </cell>
        </row>
        <row r="232">
          <cell r="A232" t="str">
            <v>NG-7</v>
          </cell>
          <cell r="B232" t="str">
            <v>M¾c nèi trung gian 3 ch©n NG-3-7</v>
          </cell>
          <cell r="C232" t="str">
            <v>C¸i</v>
          </cell>
          <cell r="D232">
            <v>1</v>
          </cell>
          <cell r="E232">
            <v>8571.43</v>
          </cell>
          <cell r="F232">
            <v>8571.43</v>
          </cell>
        </row>
        <row r="233">
          <cell r="A233" t="str">
            <v>N357</v>
          </cell>
          <cell r="B233" t="str">
            <v>Khãa nÐo d©y dÉn N357</v>
          </cell>
          <cell r="C233" t="str">
            <v>C¸i</v>
          </cell>
          <cell r="D233">
            <v>1</v>
          </cell>
          <cell r="E233">
            <v>29238.1</v>
          </cell>
          <cell r="F233">
            <v>29238.1</v>
          </cell>
        </row>
        <row r="234">
          <cell r="A234" t="str">
            <v>CN3-6</v>
          </cell>
          <cell r="B234" t="str">
            <v>Chuçi sø nÐo 3 b¸t  + phô kiÖn</v>
          </cell>
          <cell r="C234" t="str">
            <v>ch</v>
          </cell>
          <cell r="E234">
            <v>291695.33</v>
          </cell>
          <cell r="F234">
            <v>353773.69</v>
          </cell>
        </row>
        <row r="235">
          <cell r="A235" t="str">
            <v>MT6</v>
          </cell>
          <cell r="B235" t="str">
            <v>Mãc treo ch÷ U MT-6</v>
          </cell>
          <cell r="C235" t="str">
            <v>C¸i</v>
          </cell>
          <cell r="D235">
            <v>2</v>
          </cell>
          <cell r="E235">
            <v>9267.91</v>
          </cell>
          <cell r="F235">
            <v>18535.82</v>
          </cell>
        </row>
        <row r="236">
          <cell r="A236" t="str">
            <v>VT6</v>
          </cell>
          <cell r="B236" t="str">
            <v>Vßng treo ®Çu trßn VT-6</v>
          </cell>
          <cell r="C236" t="str">
            <v>C¸i</v>
          </cell>
          <cell r="D236">
            <v>1</v>
          </cell>
          <cell r="E236">
            <v>7184.69</v>
          </cell>
          <cell r="F236">
            <v>7184.69</v>
          </cell>
        </row>
        <row r="237">
          <cell r="A237" t="str">
            <v>IID-70E</v>
          </cell>
          <cell r="B237" t="str">
            <v>Sø b¸t c¸ch ®iÖn IID-70E</v>
          </cell>
          <cell r="C237" t="str">
            <v>C¸i</v>
          </cell>
          <cell r="D237">
            <v>3</v>
          </cell>
          <cell r="E237">
            <v>74500</v>
          </cell>
          <cell r="F237">
            <v>223500</v>
          </cell>
        </row>
        <row r="238">
          <cell r="A238" t="str">
            <v>MN1-6</v>
          </cell>
          <cell r="B238" t="str">
            <v>M¾c nèi ®¬n MN1-6</v>
          </cell>
          <cell r="C238" t="str">
            <v>C¸i</v>
          </cell>
          <cell r="D238">
            <v>3</v>
          </cell>
          <cell r="E238">
            <v>9258.83</v>
          </cell>
          <cell r="F238">
            <v>27776.489999999998</v>
          </cell>
        </row>
        <row r="239">
          <cell r="A239" t="str">
            <v>KN158</v>
          </cell>
          <cell r="B239" t="str">
            <v>Khãa nÐo d©y dÉn N158</v>
          </cell>
          <cell r="C239" t="str">
            <v>C¸i</v>
          </cell>
          <cell r="D239">
            <v>1</v>
          </cell>
          <cell r="E239">
            <v>76776.69</v>
          </cell>
          <cell r="F239">
            <v>76776.69</v>
          </cell>
        </row>
        <row r="240">
          <cell r="A240" t="str">
            <v>CN3-10</v>
          </cell>
          <cell r="B240" t="str">
            <v>Chuçi sø nÐo 3 b¸t  + phô kiÖn</v>
          </cell>
          <cell r="C240" t="str">
            <v>ch</v>
          </cell>
          <cell r="E240">
            <v>371095.53</v>
          </cell>
          <cell r="F240">
            <v>389650.31</v>
          </cell>
        </row>
        <row r="241">
          <cell r="A241" t="str">
            <v>MT7</v>
          </cell>
          <cell r="B241" t="str">
            <v>Mãc treo ch÷ U MT-10</v>
          </cell>
          <cell r="C241" t="str">
            <v>C¸i</v>
          </cell>
          <cell r="D241">
            <v>2</v>
          </cell>
          <cell r="E241">
            <v>13870.15</v>
          </cell>
          <cell r="F241">
            <v>27740.3</v>
          </cell>
        </row>
        <row r="242">
          <cell r="A242" t="str">
            <v>VT10</v>
          </cell>
          <cell r="B242" t="str">
            <v>Vßng treo ®Çu trßn VT-10</v>
          </cell>
          <cell r="C242" t="str">
            <v>C¸i</v>
          </cell>
          <cell r="D242">
            <v>1</v>
          </cell>
          <cell r="E242">
            <v>9148.98</v>
          </cell>
          <cell r="F242">
            <v>9148.98</v>
          </cell>
        </row>
        <row r="243">
          <cell r="A243" t="str">
            <v>IIC-70D</v>
          </cell>
          <cell r="B243" t="str">
            <v>C¸ch ®iÖn IIC-70D</v>
          </cell>
          <cell r="C243" t="str">
            <v>C¸i</v>
          </cell>
          <cell r="D243">
            <v>3</v>
          </cell>
          <cell r="E243">
            <v>74500</v>
          </cell>
          <cell r="F243">
            <v>223500</v>
          </cell>
        </row>
        <row r="244">
          <cell r="A244" t="str">
            <v>MN1-10</v>
          </cell>
          <cell r="B244" t="str">
            <v>M¾c nèi ®¬n  MN1-10</v>
          </cell>
          <cell r="C244" t="str">
            <v>C¸i</v>
          </cell>
          <cell r="D244">
            <v>3</v>
          </cell>
          <cell r="E244">
            <v>17494.78</v>
          </cell>
          <cell r="F244">
            <v>52484.34</v>
          </cell>
        </row>
        <row r="245">
          <cell r="A245" t="str">
            <v>N357</v>
          </cell>
          <cell r="B245" t="str">
            <v>Khãa nÐo d©y dÉn N-158</v>
          </cell>
          <cell r="C245" t="str">
            <v>C¸i</v>
          </cell>
          <cell r="D245">
            <v>1</v>
          </cell>
          <cell r="E245">
            <v>76776.69</v>
          </cell>
          <cell r="F245">
            <v>76776.69</v>
          </cell>
        </row>
        <row r="246">
          <cell r="A246" t="str">
            <v>CN4</v>
          </cell>
          <cell r="B246" t="str">
            <v>Chuçi sø nÐo 4 b¸t  + phô kiÖn</v>
          </cell>
          <cell r="E246">
            <v>353840.95</v>
          </cell>
          <cell r="F246">
            <v>371533</v>
          </cell>
        </row>
        <row r="247">
          <cell r="A247" t="str">
            <v>MT6</v>
          </cell>
          <cell r="B247" t="str">
            <v>Mãc treo ch÷ U MT-6</v>
          </cell>
          <cell r="C247" t="str">
            <v>C¸i</v>
          </cell>
          <cell r="D247">
            <v>2</v>
          </cell>
          <cell r="E247">
            <v>9269.01</v>
          </cell>
          <cell r="F247">
            <v>18538.02</v>
          </cell>
        </row>
        <row r="248">
          <cell r="A248" t="str">
            <v>VT6</v>
          </cell>
          <cell r="B248" t="str">
            <v>Vßng treo ®Çu trßn VT-6</v>
          </cell>
          <cell r="C248" t="str">
            <v>C¸i</v>
          </cell>
          <cell r="D248">
            <v>1</v>
          </cell>
          <cell r="E248">
            <v>7185.54</v>
          </cell>
          <cell r="F248">
            <v>7185.54</v>
          </cell>
        </row>
        <row r="249">
          <cell r="A249" t="str">
            <v>IIC-70D</v>
          </cell>
          <cell r="B249" t="str">
            <v>C¸ch ®iÖn IIC-70D</v>
          </cell>
          <cell r="C249" t="str">
            <v>C¸i</v>
          </cell>
          <cell r="D249">
            <v>4</v>
          </cell>
          <cell r="E249">
            <v>74500</v>
          </cell>
          <cell r="F249">
            <v>298000</v>
          </cell>
        </row>
        <row r="250">
          <cell r="A250" t="str">
            <v>MN2-6</v>
          </cell>
          <cell r="B250" t="str">
            <v>M¾c nèi kÐp  MN2-7</v>
          </cell>
          <cell r="C250" t="str">
            <v>C¸i</v>
          </cell>
          <cell r="D250">
            <v>1</v>
          </cell>
          <cell r="E250">
            <v>10000</v>
          </cell>
          <cell r="F250">
            <v>10000</v>
          </cell>
        </row>
        <row r="251">
          <cell r="A251" t="str">
            <v>NG-6</v>
          </cell>
          <cell r="B251" t="str">
            <v>M¾t nèi trung gian NG-6</v>
          </cell>
          <cell r="C251" t="str">
            <v>C¸i</v>
          </cell>
          <cell r="D251">
            <v>1</v>
          </cell>
          <cell r="E251">
            <v>8571.43</v>
          </cell>
          <cell r="F251">
            <v>8571.43</v>
          </cell>
        </row>
        <row r="252">
          <cell r="A252" t="str">
            <v>N357</v>
          </cell>
          <cell r="B252" t="str">
            <v>Khãa nÐo d©y dÉn N357</v>
          </cell>
          <cell r="C252" t="str">
            <v>C¸i</v>
          </cell>
          <cell r="D252">
            <v>1</v>
          </cell>
          <cell r="E252">
            <v>29238.01</v>
          </cell>
          <cell r="F252">
            <v>29238.01</v>
          </cell>
        </row>
        <row r="253">
          <cell r="B253" t="str">
            <v xml:space="preserve">Sø §øng </v>
          </cell>
          <cell r="C253" t="str">
            <v>C¸i</v>
          </cell>
        </row>
        <row r="254">
          <cell r="A254" t="str">
            <v>S§-35</v>
          </cell>
          <cell r="B254" t="str">
            <v>Sø ®øng 35   kV+ Ty</v>
          </cell>
          <cell r="C254" t="str">
            <v>Bé</v>
          </cell>
          <cell r="D254">
            <v>1</v>
          </cell>
          <cell r="E254">
            <v>128571.43</v>
          </cell>
          <cell r="F254">
            <v>135000</v>
          </cell>
        </row>
        <row r="255">
          <cell r="A255" t="str">
            <v>S§22cb</v>
          </cell>
          <cell r="B255" t="str">
            <v>Sø ®øng 22  kV lo¹i chèng nhiÔm bôi  + ty</v>
          </cell>
          <cell r="C255" t="str">
            <v>Bé</v>
          </cell>
          <cell r="D255">
            <v>1</v>
          </cell>
          <cell r="E255">
            <v>104761.9</v>
          </cell>
          <cell r="F255">
            <v>110000</v>
          </cell>
        </row>
        <row r="256">
          <cell r="A256" t="str">
            <v>S§22</v>
          </cell>
          <cell r="B256" t="str">
            <v>Sø ®øng 22  kV  + Ty</v>
          </cell>
          <cell r="C256" t="str">
            <v>Bé</v>
          </cell>
          <cell r="D256">
            <v>1</v>
          </cell>
          <cell r="E256">
            <v>49000</v>
          </cell>
          <cell r="F256">
            <v>58000</v>
          </cell>
        </row>
        <row r="257">
          <cell r="A257" t="str">
            <v>S§15a</v>
          </cell>
          <cell r="B257" t="str">
            <v>Sø ®øng 15  kV  -  60%</v>
          </cell>
          <cell r="C257" t="str">
            <v>C¸i</v>
          </cell>
          <cell r="D257">
            <v>1</v>
          </cell>
          <cell r="E257">
            <v>33142.86</v>
          </cell>
          <cell r="F257">
            <v>34800</v>
          </cell>
        </row>
        <row r="258">
          <cell r="A258" t="str">
            <v>IID-70E</v>
          </cell>
          <cell r="B258" t="str">
            <v>Sø b¸t c¸ch ®iÖn IID-70E</v>
          </cell>
          <cell r="C258" t="str">
            <v>B¸t</v>
          </cell>
          <cell r="D258">
            <v>1</v>
          </cell>
          <cell r="E258">
            <v>74500</v>
          </cell>
          <cell r="F258">
            <v>81950</v>
          </cell>
        </row>
        <row r="259">
          <cell r="A259" t="str">
            <v>PC-120B</v>
          </cell>
          <cell r="B259" t="str">
            <v>Sø b¸t c¸ch ®iÖn PC-120B Liªn x«</v>
          </cell>
          <cell r="C259" t="str">
            <v>B¸t</v>
          </cell>
          <cell r="D259">
            <v>1</v>
          </cell>
          <cell r="E259">
            <v>72216.66</v>
          </cell>
          <cell r="F259">
            <v>81950</v>
          </cell>
        </row>
        <row r="260">
          <cell r="A260" t="str">
            <v>SPC</v>
          </cell>
          <cell r="B260" t="str">
            <v xml:space="preserve">Sø tr¸i khÕ ph©n c¸ch </v>
          </cell>
          <cell r="C260" t="str">
            <v>Bé</v>
          </cell>
          <cell r="D260">
            <v>1</v>
          </cell>
          <cell r="E260">
            <v>9523.81</v>
          </cell>
          <cell r="F260">
            <v>10000</v>
          </cell>
        </row>
        <row r="261">
          <cell r="A261" t="str">
            <v>SH</v>
          </cell>
          <cell r="B261" t="str">
            <v>Sø èng chØ h¹ ¸p  + ty</v>
          </cell>
          <cell r="C261" t="str">
            <v>Bé</v>
          </cell>
          <cell r="D261">
            <v>1</v>
          </cell>
          <cell r="E261">
            <v>2320.71</v>
          </cell>
          <cell r="F261">
            <v>2553</v>
          </cell>
        </row>
        <row r="262">
          <cell r="A262" t="str">
            <v>R®</v>
          </cell>
          <cell r="B262" t="str">
            <v xml:space="preserve">R·nh ®Öm d©y ch»ng </v>
          </cell>
          <cell r="C262" t="str">
            <v xml:space="preserve">c¸i </v>
          </cell>
          <cell r="D262">
            <v>1</v>
          </cell>
          <cell r="E262">
            <v>3333.33</v>
          </cell>
          <cell r="F262">
            <v>3500</v>
          </cell>
        </row>
        <row r="263">
          <cell r="A263" t="str">
            <v>KN912</v>
          </cell>
          <cell r="B263" t="str">
            <v>Khãa nÐo d©y dÉn N912</v>
          </cell>
          <cell r="C263" t="str">
            <v>C¸i</v>
          </cell>
          <cell r="D263">
            <v>1</v>
          </cell>
          <cell r="E263">
            <v>39951.43</v>
          </cell>
          <cell r="F263">
            <v>43947</v>
          </cell>
        </row>
        <row r="264">
          <cell r="A264" t="str">
            <v>KN158</v>
          </cell>
          <cell r="B264" t="str">
            <v>Khãa nÐo d©y dÉn N158</v>
          </cell>
          <cell r="C264" t="str">
            <v>C¸i</v>
          </cell>
          <cell r="D264">
            <v>1</v>
          </cell>
          <cell r="E264">
            <v>76776.69</v>
          </cell>
          <cell r="F264">
            <v>43947</v>
          </cell>
        </row>
        <row r="265">
          <cell r="A265" t="str">
            <v>MN1-6</v>
          </cell>
          <cell r="B265" t="str">
            <v>M¾c nèi ®¬n MN1-6</v>
          </cell>
          <cell r="C265" t="str">
            <v>C¸i</v>
          </cell>
          <cell r="D265">
            <v>1</v>
          </cell>
          <cell r="E265">
            <v>9258.83</v>
          </cell>
          <cell r="F265">
            <v>43947</v>
          </cell>
        </row>
        <row r="266">
          <cell r="A266" t="str">
            <v>MN1-10</v>
          </cell>
          <cell r="B266" t="str">
            <v>M¾c nèi ®¬n MN1-10</v>
          </cell>
          <cell r="C266" t="str">
            <v>C¸i</v>
          </cell>
          <cell r="D266">
            <v>1</v>
          </cell>
          <cell r="E266">
            <v>17494.78</v>
          </cell>
          <cell r="F266">
            <v>43947</v>
          </cell>
        </row>
        <row r="267">
          <cell r="A267" t="str">
            <v>MT6</v>
          </cell>
          <cell r="B267" t="str">
            <v>Mãc treo ch÷ U MT-6</v>
          </cell>
          <cell r="C267" t="str">
            <v>C¸i</v>
          </cell>
          <cell r="D267">
            <v>1</v>
          </cell>
          <cell r="E267">
            <v>9267.91</v>
          </cell>
          <cell r="F267">
            <v>43947</v>
          </cell>
        </row>
        <row r="268">
          <cell r="A268" t="str">
            <v>MT10</v>
          </cell>
          <cell r="B268" t="str">
            <v>Mãc treo ch÷ U MT-10</v>
          </cell>
          <cell r="C268" t="str">
            <v>C¸i</v>
          </cell>
          <cell r="D268">
            <v>1</v>
          </cell>
          <cell r="E268">
            <v>13870.15</v>
          </cell>
          <cell r="F268">
            <v>43947</v>
          </cell>
        </row>
        <row r="269">
          <cell r="A269" t="str">
            <v>VT6</v>
          </cell>
          <cell r="B269" t="str">
            <v>Vßng treo ®Çu trßn VT-6</v>
          </cell>
          <cell r="C269" t="str">
            <v>C¸i</v>
          </cell>
          <cell r="D269">
            <v>1</v>
          </cell>
          <cell r="E269">
            <v>7184.69</v>
          </cell>
          <cell r="F269">
            <v>43947</v>
          </cell>
        </row>
        <row r="270">
          <cell r="A270" t="str">
            <v>VT10</v>
          </cell>
          <cell r="B270" t="str">
            <v>Vßng treo ®Çu trßn VT-10</v>
          </cell>
          <cell r="C270" t="str">
            <v>C¸i</v>
          </cell>
          <cell r="D270">
            <v>1</v>
          </cell>
          <cell r="E270">
            <v>9148.98</v>
          </cell>
          <cell r="F270">
            <v>43947</v>
          </cell>
        </row>
        <row r="271">
          <cell r="B271" t="str">
            <v xml:space="preserve">Bu lon, èc vÝt </v>
          </cell>
        </row>
        <row r="272">
          <cell r="A272" t="str">
            <v>L®v</v>
          </cell>
          <cell r="B272" t="str">
            <v xml:space="preserve">Long ®en vu«ng </v>
          </cell>
          <cell r="C272" t="str">
            <v xml:space="preserve">c¸i </v>
          </cell>
          <cell r="D272">
            <v>1</v>
          </cell>
          <cell r="E272">
            <v>428.57142857142856</v>
          </cell>
          <cell r="F272">
            <v>450</v>
          </cell>
        </row>
        <row r="273">
          <cell r="A273" t="str">
            <v>Kt</v>
          </cell>
          <cell r="B273" t="str">
            <v>Khãa tñ</v>
          </cell>
          <cell r="C273" t="str">
            <v xml:space="preserve">c¸i </v>
          </cell>
          <cell r="D273">
            <v>1</v>
          </cell>
          <cell r="E273">
            <v>14285.714285714284</v>
          </cell>
          <cell r="F273">
            <v>15000</v>
          </cell>
        </row>
        <row r="274">
          <cell r="A274" t="str">
            <v>Bl</v>
          </cell>
          <cell r="B274" t="str">
            <v xml:space="preserve">B¶n lÒ </v>
          </cell>
          <cell r="C274" t="str">
            <v xml:space="preserve">c¸i </v>
          </cell>
          <cell r="D274">
            <v>1</v>
          </cell>
          <cell r="E274">
            <v>3809.5238095238092</v>
          </cell>
          <cell r="F274">
            <v>4000</v>
          </cell>
        </row>
        <row r="275">
          <cell r="A275" t="str">
            <v>4x30</v>
          </cell>
          <cell r="B275" t="str">
            <v>VÝt 4x30</v>
          </cell>
          <cell r="C275" t="str">
            <v xml:space="preserve">c¸i </v>
          </cell>
          <cell r="D275">
            <v>1</v>
          </cell>
          <cell r="E275">
            <v>76.19047619047619</v>
          </cell>
          <cell r="F275">
            <v>80</v>
          </cell>
        </row>
        <row r="276">
          <cell r="A276" t="str">
            <v>5x50</v>
          </cell>
          <cell r="B276" t="str">
            <v>VÝt 5x50</v>
          </cell>
          <cell r="C276" t="str">
            <v xml:space="preserve">c¸i </v>
          </cell>
          <cell r="D276">
            <v>1</v>
          </cell>
          <cell r="E276">
            <v>171.42857142857142</v>
          </cell>
          <cell r="F276">
            <v>180</v>
          </cell>
        </row>
        <row r="277">
          <cell r="A277" t="str">
            <v>6x30</v>
          </cell>
          <cell r="B277" t="str">
            <v>VÝt 6x30</v>
          </cell>
          <cell r="C277" t="str">
            <v xml:space="preserve">c¸i </v>
          </cell>
          <cell r="D277">
            <v>1</v>
          </cell>
          <cell r="E277">
            <v>761.90476190476193</v>
          </cell>
          <cell r="F277">
            <v>800</v>
          </cell>
        </row>
        <row r="278">
          <cell r="A278" t="str">
            <v>10x30</v>
          </cell>
          <cell r="B278" t="str">
            <v xml:space="preserve">Bu lon M10x30 </v>
          </cell>
          <cell r="C278" t="str">
            <v xml:space="preserve">c¸i </v>
          </cell>
          <cell r="D278">
            <v>1</v>
          </cell>
          <cell r="E278">
            <v>761.90476190476193</v>
          </cell>
          <cell r="F278">
            <v>800</v>
          </cell>
        </row>
        <row r="279">
          <cell r="A279" t="str">
            <v>10x30®</v>
          </cell>
          <cell r="B279" t="str">
            <v xml:space="preserve">Bu lon ®ång  M10x30® </v>
          </cell>
          <cell r="C279" t="str">
            <v xml:space="preserve">c¸i </v>
          </cell>
          <cell r="D279">
            <v>1</v>
          </cell>
          <cell r="E279">
            <v>761.90476190476193</v>
          </cell>
          <cell r="F279">
            <v>800</v>
          </cell>
        </row>
        <row r="280">
          <cell r="A280" t="str">
            <v>10x50</v>
          </cell>
          <cell r="B280" t="str">
            <v>Bu lon M10x50</v>
          </cell>
          <cell r="C280" t="str">
            <v xml:space="preserve">c¸i </v>
          </cell>
          <cell r="D280">
            <v>1</v>
          </cell>
          <cell r="E280">
            <v>1142.8571428571429</v>
          </cell>
          <cell r="F280">
            <v>1200</v>
          </cell>
        </row>
        <row r="281">
          <cell r="A281" t="str">
            <v>12x30</v>
          </cell>
          <cell r="B281" t="str">
            <v>Bu lon M12x30</v>
          </cell>
          <cell r="C281" t="str">
            <v xml:space="preserve">c¸i </v>
          </cell>
          <cell r="D281">
            <v>1</v>
          </cell>
          <cell r="E281">
            <v>1428.5714285714284</v>
          </cell>
          <cell r="F281">
            <v>1500</v>
          </cell>
        </row>
        <row r="282">
          <cell r="A282" t="str">
            <v>12x50</v>
          </cell>
          <cell r="B282" t="str">
            <v>Bu lon M12x50</v>
          </cell>
          <cell r="C282" t="str">
            <v xml:space="preserve">c¸i </v>
          </cell>
          <cell r="D282">
            <v>1</v>
          </cell>
          <cell r="E282">
            <v>1428.5714285714284</v>
          </cell>
          <cell r="F282">
            <v>1500</v>
          </cell>
        </row>
        <row r="283">
          <cell r="A283" t="str">
            <v>12x60</v>
          </cell>
          <cell r="B283" t="str">
            <v>Bu lon M12x60</v>
          </cell>
          <cell r="C283" t="str">
            <v xml:space="preserve">c¸i </v>
          </cell>
          <cell r="D283">
            <v>1</v>
          </cell>
          <cell r="E283">
            <v>1571.4285714285713</v>
          </cell>
          <cell r="F283">
            <v>1650</v>
          </cell>
        </row>
        <row r="284">
          <cell r="A284" t="str">
            <v xml:space="preserve">6x50 </v>
          </cell>
          <cell r="B284" t="str">
            <v xml:space="preserve">Bu lon M6x50 </v>
          </cell>
          <cell r="C284" t="str">
            <v xml:space="preserve">c¸i </v>
          </cell>
          <cell r="D284">
            <v>1</v>
          </cell>
          <cell r="E284">
            <v>428.57142857142856</v>
          </cell>
          <cell r="F284">
            <v>450</v>
          </cell>
        </row>
        <row r="285">
          <cell r="A285" t="str">
            <v>14x40</v>
          </cell>
          <cell r="B285" t="str">
            <v>Bu lon M14x40</v>
          </cell>
          <cell r="C285" t="str">
            <v xml:space="preserve">c¸i </v>
          </cell>
          <cell r="D285">
            <v>1</v>
          </cell>
          <cell r="E285">
            <v>1523.8095238095239</v>
          </cell>
          <cell r="F285">
            <v>1600</v>
          </cell>
        </row>
        <row r="286">
          <cell r="A286" t="str">
            <v>14x50</v>
          </cell>
          <cell r="B286" t="str">
            <v>Bu lon M14x50</v>
          </cell>
          <cell r="C286" t="str">
            <v xml:space="preserve">c¸i </v>
          </cell>
          <cell r="D286">
            <v>1</v>
          </cell>
          <cell r="E286">
            <v>1571.4285714285713</v>
          </cell>
          <cell r="F286">
            <v>1650</v>
          </cell>
        </row>
        <row r="287">
          <cell r="A287" t="str">
            <v>14x100</v>
          </cell>
          <cell r="B287" t="str">
            <v>Bu lon M14x100</v>
          </cell>
          <cell r="C287" t="str">
            <v xml:space="preserve">c¸i </v>
          </cell>
          <cell r="D287">
            <v>1</v>
          </cell>
          <cell r="E287">
            <v>2857.1428571428569</v>
          </cell>
          <cell r="F287">
            <v>3000</v>
          </cell>
        </row>
        <row r="288">
          <cell r="A288" t="str">
            <v>16x40</v>
          </cell>
          <cell r="B288" t="str">
            <v>Bu lon M16x40</v>
          </cell>
          <cell r="C288" t="str">
            <v xml:space="preserve">c¸i </v>
          </cell>
          <cell r="D288">
            <v>1</v>
          </cell>
          <cell r="E288">
            <v>1857.1428571428571</v>
          </cell>
          <cell r="F288">
            <v>1950</v>
          </cell>
        </row>
        <row r="289">
          <cell r="A289" t="str">
            <v>16x50</v>
          </cell>
          <cell r="B289" t="str">
            <v>Bu lon M16x50</v>
          </cell>
          <cell r="C289" t="str">
            <v xml:space="preserve">c¸i </v>
          </cell>
          <cell r="D289">
            <v>1</v>
          </cell>
          <cell r="E289">
            <v>2000</v>
          </cell>
          <cell r="F289">
            <v>2100</v>
          </cell>
        </row>
        <row r="290">
          <cell r="A290" t="str">
            <v>16x60</v>
          </cell>
          <cell r="B290" t="str">
            <v>Bu lon M16x60</v>
          </cell>
          <cell r="C290" t="str">
            <v xml:space="preserve">c¸i </v>
          </cell>
          <cell r="D290">
            <v>1</v>
          </cell>
          <cell r="E290">
            <v>2476.1904761904761</v>
          </cell>
          <cell r="F290">
            <v>2600</v>
          </cell>
        </row>
        <row r="291">
          <cell r="A291" t="str">
            <v>16x70</v>
          </cell>
          <cell r="B291" t="str">
            <v>Bu lon M16x70</v>
          </cell>
          <cell r="C291" t="str">
            <v xml:space="preserve">c¸i </v>
          </cell>
          <cell r="D291">
            <v>1</v>
          </cell>
          <cell r="E291">
            <v>2666.6666666666665</v>
          </cell>
          <cell r="F291">
            <v>2800</v>
          </cell>
        </row>
        <row r="292">
          <cell r="A292" t="str">
            <v>16x100</v>
          </cell>
          <cell r="B292" t="str">
            <v>Bu lon M16x100</v>
          </cell>
          <cell r="C292" t="str">
            <v xml:space="preserve">c¸i </v>
          </cell>
          <cell r="D292">
            <v>1</v>
          </cell>
          <cell r="E292">
            <v>3047.6190476190477</v>
          </cell>
          <cell r="F292">
            <v>3200</v>
          </cell>
        </row>
        <row r="293">
          <cell r="A293" t="str">
            <v>16x120</v>
          </cell>
          <cell r="B293" t="str">
            <v>Bu lon M16x120</v>
          </cell>
          <cell r="C293" t="str">
            <v xml:space="preserve">c¸i </v>
          </cell>
          <cell r="D293">
            <v>1</v>
          </cell>
          <cell r="E293">
            <v>3428.5714285714284</v>
          </cell>
          <cell r="F293">
            <v>3600</v>
          </cell>
        </row>
        <row r="294">
          <cell r="A294" t="str">
            <v>16x150</v>
          </cell>
          <cell r="B294" t="str">
            <v xml:space="preserve">Bu lon M16x150 </v>
          </cell>
          <cell r="C294" t="str">
            <v xml:space="preserve">c¸i </v>
          </cell>
          <cell r="D294">
            <v>1</v>
          </cell>
          <cell r="E294">
            <v>4000</v>
          </cell>
          <cell r="F294">
            <v>4200</v>
          </cell>
        </row>
        <row r="295">
          <cell r="A295" t="str">
            <v>16x160</v>
          </cell>
          <cell r="B295" t="str">
            <v xml:space="preserve">Bu lon M16x160 </v>
          </cell>
          <cell r="C295" t="str">
            <v xml:space="preserve">c¸i </v>
          </cell>
          <cell r="D295">
            <v>1</v>
          </cell>
          <cell r="E295">
            <v>4285.7142857142853</v>
          </cell>
          <cell r="F295">
            <v>4500</v>
          </cell>
        </row>
        <row r="296">
          <cell r="A296" t="str">
            <v>16x170</v>
          </cell>
          <cell r="B296" t="str">
            <v xml:space="preserve">Bu lon M16x170 </v>
          </cell>
          <cell r="C296" t="str">
            <v xml:space="preserve">c¸i </v>
          </cell>
          <cell r="D296">
            <v>1</v>
          </cell>
          <cell r="E296">
            <v>4380.9523809523807</v>
          </cell>
          <cell r="F296">
            <v>4600</v>
          </cell>
        </row>
        <row r="297">
          <cell r="A297" t="str">
            <v>16x200</v>
          </cell>
          <cell r="B297" t="str">
            <v>Bu lon M16x200</v>
          </cell>
          <cell r="C297" t="str">
            <v xml:space="preserve">c¸i </v>
          </cell>
          <cell r="D297">
            <v>1</v>
          </cell>
          <cell r="E297">
            <v>4857.1428571428569</v>
          </cell>
          <cell r="F297">
            <v>5100</v>
          </cell>
        </row>
        <row r="298">
          <cell r="A298" t="str">
            <v>16x250</v>
          </cell>
          <cell r="B298" t="str">
            <v>Bu lon M16x250</v>
          </cell>
          <cell r="C298" t="str">
            <v xml:space="preserve">c¸i </v>
          </cell>
          <cell r="D298">
            <v>1</v>
          </cell>
          <cell r="E298">
            <v>5714.2857142857138</v>
          </cell>
          <cell r="F298">
            <v>6000</v>
          </cell>
        </row>
        <row r="299">
          <cell r="A299" t="str">
            <v>16x300</v>
          </cell>
          <cell r="B299" t="str">
            <v>Bu lon M16x300</v>
          </cell>
          <cell r="C299" t="str">
            <v xml:space="preserve">c¸i </v>
          </cell>
          <cell r="D299">
            <v>1</v>
          </cell>
          <cell r="E299">
            <v>6476.1904761904761</v>
          </cell>
          <cell r="F299">
            <v>6800</v>
          </cell>
        </row>
        <row r="300">
          <cell r="A300" t="str">
            <v>16x320</v>
          </cell>
          <cell r="B300" t="str">
            <v>Bu lon M16x320</v>
          </cell>
          <cell r="C300" t="str">
            <v xml:space="preserve">c¸i </v>
          </cell>
          <cell r="D300">
            <v>1</v>
          </cell>
          <cell r="E300">
            <v>7000</v>
          </cell>
          <cell r="F300">
            <v>7350</v>
          </cell>
        </row>
        <row r="301">
          <cell r="A301" t="str">
            <v>16x350</v>
          </cell>
          <cell r="B301" t="str">
            <v>Bu lon M16x350</v>
          </cell>
          <cell r="C301" t="str">
            <v xml:space="preserve">c¸i </v>
          </cell>
          <cell r="D301">
            <v>1</v>
          </cell>
          <cell r="E301">
            <v>7142.8571428571422</v>
          </cell>
          <cell r="F301">
            <v>7500</v>
          </cell>
        </row>
        <row r="302">
          <cell r="A302" t="str">
            <v>16x400</v>
          </cell>
          <cell r="B302" t="str">
            <v xml:space="preserve">Bu lon M16x400 </v>
          </cell>
          <cell r="C302" t="str">
            <v xml:space="preserve">c¸i </v>
          </cell>
          <cell r="D302">
            <v>1</v>
          </cell>
          <cell r="E302">
            <v>7904.7619047619046</v>
          </cell>
          <cell r="F302">
            <v>8300</v>
          </cell>
        </row>
        <row r="303">
          <cell r="A303" t="str">
            <v>16x450</v>
          </cell>
          <cell r="B303" t="str">
            <v>Bu lon M16x450</v>
          </cell>
          <cell r="C303" t="str">
            <v xml:space="preserve">c¸i </v>
          </cell>
          <cell r="D303">
            <v>1</v>
          </cell>
          <cell r="E303">
            <v>8666.6666666666661</v>
          </cell>
          <cell r="F303">
            <v>9100</v>
          </cell>
        </row>
        <row r="304">
          <cell r="A304" t="str">
            <v>16x500</v>
          </cell>
          <cell r="B304" t="str">
            <v>Bu lon M16x500</v>
          </cell>
          <cell r="C304" t="str">
            <v xml:space="preserve">c¸i </v>
          </cell>
          <cell r="D304">
            <v>1</v>
          </cell>
          <cell r="E304">
            <v>10476.190476190475</v>
          </cell>
          <cell r="F304">
            <v>11000</v>
          </cell>
        </row>
        <row r="305">
          <cell r="A305" t="str">
            <v>16x800</v>
          </cell>
          <cell r="B305" t="str">
            <v>Bu lon M16x800</v>
          </cell>
          <cell r="C305" t="str">
            <v xml:space="preserve">c¸i </v>
          </cell>
          <cell r="D305">
            <v>1</v>
          </cell>
          <cell r="E305">
            <v>16190.476190476189</v>
          </cell>
          <cell r="F305">
            <v>17000</v>
          </cell>
        </row>
        <row r="306">
          <cell r="A306" t="str">
            <v>G16x250</v>
          </cell>
          <cell r="B306" t="str">
            <v xml:space="preserve">Gu don G16x250 </v>
          </cell>
          <cell r="C306" t="str">
            <v xml:space="preserve">c¸i </v>
          </cell>
          <cell r="D306">
            <v>1</v>
          </cell>
          <cell r="E306">
            <v>6095.2380952380954</v>
          </cell>
          <cell r="F306">
            <v>6400</v>
          </cell>
        </row>
        <row r="307">
          <cell r="A307" t="str">
            <v>G16x300</v>
          </cell>
          <cell r="B307" t="str">
            <v xml:space="preserve">Gu don G16x300 </v>
          </cell>
          <cell r="C307" t="str">
            <v xml:space="preserve">c¸i </v>
          </cell>
          <cell r="D307">
            <v>1</v>
          </cell>
          <cell r="E307">
            <v>8000</v>
          </cell>
          <cell r="F307">
            <v>8400</v>
          </cell>
        </row>
        <row r="308">
          <cell r="A308" t="str">
            <v>G18x350</v>
          </cell>
          <cell r="B308" t="str">
            <v xml:space="preserve">Gu don G18x350 </v>
          </cell>
          <cell r="C308" t="str">
            <v xml:space="preserve">c¸i </v>
          </cell>
          <cell r="D308">
            <v>1</v>
          </cell>
          <cell r="E308">
            <v>12238.095238095237</v>
          </cell>
          <cell r="F308">
            <v>12850</v>
          </cell>
        </row>
        <row r="309">
          <cell r="A309" t="str">
            <v>G16x700</v>
          </cell>
          <cell r="B309" t="str">
            <v xml:space="preserve">Gu don G16x700 </v>
          </cell>
          <cell r="C309" t="str">
            <v xml:space="preserve">c¸i </v>
          </cell>
          <cell r="D309">
            <v>1</v>
          </cell>
          <cell r="E309">
            <v>14666.666666666666</v>
          </cell>
          <cell r="F309">
            <v>15400</v>
          </cell>
        </row>
        <row r="310">
          <cell r="A310" t="str">
            <v>G16x800</v>
          </cell>
          <cell r="B310" t="str">
            <v>Gu don G16x800</v>
          </cell>
          <cell r="C310" t="str">
            <v xml:space="preserve">c¸i </v>
          </cell>
          <cell r="D310">
            <v>1</v>
          </cell>
          <cell r="E310">
            <v>16190.476190476189</v>
          </cell>
          <cell r="F310">
            <v>17000</v>
          </cell>
        </row>
        <row r="311">
          <cell r="A311" t="str">
            <v>18x300</v>
          </cell>
          <cell r="B311" t="str">
            <v xml:space="preserve">Bu lon M18x300 </v>
          </cell>
          <cell r="C311" t="str">
            <v xml:space="preserve">c¸i </v>
          </cell>
          <cell r="D311">
            <v>1</v>
          </cell>
          <cell r="E311">
            <v>7619.0476190476184</v>
          </cell>
          <cell r="F311">
            <v>8000</v>
          </cell>
        </row>
        <row r="312">
          <cell r="A312" t="str">
            <v>18x350</v>
          </cell>
          <cell r="B312" t="str">
            <v xml:space="preserve">Bu lon M18x350 </v>
          </cell>
          <cell r="C312" t="str">
            <v xml:space="preserve">c¸i </v>
          </cell>
          <cell r="D312">
            <v>1</v>
          </cell>
          <cell r="E312">
            <v>8571.4285714285706</v>
          </cell>
          <cell r="F312">
            <v>9000</v>
          </cell>
        </row>
        <row r="313">
          <cell r="A313" t="str">
            <v>26x1700</v>
          </cell>
          <cell r="B313" t="str">
            <v>Bu lon M26x1700 (phÇn ren 200, 2®ai èc)</v>
          </cell>
          <cell r="C313" t="str">
            <v xml:space="preserve">c¸i </v>
          </cell>
          <cell r="D313">
            <v>1</v>
          </cell>
          <cell r="E313">
            <v>66973.809523809527</v>
          </cell>
          <cell r="F313">
            <v>70322.5</v>
          </cell>
        </row>
        <row r="314">
          <cell r="A314" t="str">
            <v>M16V</v>
          </cell>
          <cell r="B314" t="str">
            <v>Bu lon M16 ch÷ V</v>
          </cell>
          <cell r="C314" t="str">
            <v xml:space="preserve">c¸i </v>
          </cell>
          <cell r="D314">
            <v>1</v>
          </cell>
          <cell r="E314">
            <v>7000</v>
          </cell>
        </row>
        <row r="315">
          <cell r="B315" t="str">
            <v xml:space="preserve">§Çu cèt, kÑp c¸p </v>
          </cell>
        </row>
        <row r="316">
          <cell r="A316" t="str">
            <v>HCODA300</v>
          </cell>
          <cell r="B316" t="str">
            <v>Hép ®Çu c¸p ngßai trêi 24 kV 70/120</v>
          </cell>
          <cell r="C316" t="str">
            <v>hép</v>
          </cell>
          <cell r="D316">
            <v>1</v>
          </cell>
          <cell r="E316">
            <v>3400000</v>
          </cell>
          <cell r="F316">
            <v>3740000.0000000005</v>
          </cell>
        </row>
        <row r="317">
          <cell r="A317" t="str">
            <v>HCIDA300</v>
          </cell>
          <cell r="B317" t="str">
            <v>Hép ®Çu c¸p trong nhµ 24 kV 150/300</v>
          </cell>
          <cell r="C317" t="str">
            <v>hép</v>
          </cell>
          <cell r="D317">
            <v>1</v>
          </cell>
          <cell r="E317">
            <v>3400000</v>
          </cell>
          <cell r="F317">
            <v>3740000.0000000005</v>
          </cell>
        </row>
        <row r="318">
          <cell r="A318" t="str">
            <v>HCODA300</v>
          </cell>
          <cell r="B318" t="str">
            <v>Hép ®Çu c¸p ngßai trêi OD A(1x300)</v>
          </cell>
          <cell r="C318" t="str">
            <v>hép</v>
          </cell>
          <cell r="D318">
            <v>1</v>
          </cell>
          <cell r="E318">
            <v>3502035.25</v>
          </cell>
          <cell r="F318">
            <v>3852238.7750000004</v>
          </cell>
        </row>
        <row r="319">
          <cell r="A319" t="str">
            <v>HCIDA300</v>
          </cell>
          <cell r="B319" t="str">
            <v>Hép ®Çu c¸p trong nhµ ID  A(1x300)</v>
          </cell>
          <cell r="C319" t="str">
            <v>hép</v>
          </cell>
          <cell r="D319">
            <v>1</v>
          </cell>
          <cell r="E319">
            <v>3401977</v>
          </cell>
          <cell r="F319">
            <v>3742174.7</v>
          </cell>
        </row>
        <row r="320">
          <cell r="A320" t="str">
            <v>CNC</v>
          </cell>
          <cell r="B320" t="str">
            <v>ChÊu nèi c¸p 10mm2</v>
          </cell>
          <cell r="C320" t="str">
            <v xml:space="preserve">c¸i </v>
          </cell>
          <cell r="D320">
            <v>1</v>
          </cell>
          <cell r="E320">
            <v>8380.9523809523798</v>
          </cell>
          <cell r="F320">
            <v>8800</v>
          </cell>
        </row>
        <row r="321">
          <cell r="A321" t="str">
            <v>KA35</v>
          </cell>
          <cell r="B321" t="str">
            <v>KÑp c¸p nh«m A35</v>
          </cell>
          <cell r="C321" t="str">
            <v xml:space="preserve">c¸i </v>
          </cell>
          <cell r="D321">
            <v>1</v>
          </cell>
          <cell r="E321">
            <v>4095.238095238095</v>
          </cell>
          <cell r="F321">
            <v>4300</v>
          </cell>
        </row>
        <row r="322">
          <cell r="A322" t="str">
            <v>KA50</v>
          </cell>
          <cell r="B322" t="str">
            <v>KÑp c¸p nh«m A50</v>
          </cell>
          <cell r="C322" t="str">
            <v xml:space="preserve">c¸i </v>
          </cell>
          <cell r="D322">
            <v>1</v>
          </cell>
          <cell r="E322">
            <v>6190.4761904761899</v>
          </cell>
          <cell r="F322">
            <v>6500</v>
          </cell>
        </row>
        <row r="323">
          <cell r="A323" t="str">
            <v>KA70</v>
          </cell>
          <cell r="B323" t="str">
            <v>KÑp c¸p nh«m A70</v>
          </cell>
          <cell r="C323" t="str">
            <v xml:space="preserve">c¸i </v>
          </cell>
          <cell r="D323">
            <v>1</v>
          </cell>
          <cell r="E323">
            <v>7258.38</v>
          </cell>
          <cell r="F323">
            <v>10500</v>
          </cell>
        </row>
        <row r="324">
          <cell r="A324" t="str">
            <v>KA95</v>
          </cell>
          <cell r="B324" t="str">
            <v>KÑp c¸p nh«m A95</v>
          </cell>
          <cell r="C324" t="str">
            <v xml:space="preserve">c¸i </v>
          </cell>
          <cell r="D324">
            <v>1</v>
          </cell>
          <cell r="E324">
            <v>8100</v>
          </cell>
          <cell r="F324">
            <v>12000</v>
          </cell>
        </row>
        <row r="325">
          <cell r="A325" t="str">
            <v>KA120</v>
          </cell>
          <cell r="B325" t="str">
            <v xml:space="preserve">KÑp c¸p nh«m A120 </v>
          </cell>
          <cell r="C325" t="str">
            <v xml:space="preserve">c¸i </v>
          </cell>
          <cell r="D325">
            <v>1</v>
          </cell>
          <cell r="E325">
            <v>9800</v>
          </cell>
          <cell r="F325">
            <v>18000</v>
          </cell>
        </row>
        <row r="326">
          <cell r="A326" t="str">
            <v>KA150</v>
          </cell>
          <cell r="B326" t="str">
            <v>KÑp c¸p nh«m A150</v>
          </cell>
          <cell r="C326" t="str">
            <v xml:space="preserve">c¸i </v>
          </cell>
          <cell r="D326">
            <v>1</v>
          </cell>
          <cell r="E326">
            <v>12700</v>
          </cell>
          <cell r="F326">
            <v>21000</v>
          </cell>
        </row>
        <row r="327">
          <cell r="A327" t="str">
            <v>KA185</v>
          </cell>
          <cell r="B327" t="str">
            <v>KÑp c¸p nh«m A185</v>
          </cell>
          <cell r="C327" t="str">
            <v xml:space="preserve">c¸i </v>
          </cell>
          <cell r="D327">
            <v>1</v>
          </cell>
          <cell r="E327">
            <v>22857.142857142855</v>
          </cell>
          <cell r="F327">
            <v>24000</v>
          </cell>
        </row>
        <row r="328">
          <cell r="A328" t="str">
            <v>KA240</v>
          </cell>
          <cell r="B328" t="str">
            <v>KÑp c¸p nh«m A240</v>
          </cell>
          <cell r="C328" t="str">
            <v xml:space="preserve">c¸i </v>
          </cell>
          <cell r="D328">
            <v>1</v>
          </cell>
          <cell r="E328">
            <v>24761.90476190476</v>
          </cell>
          <cell r="F328">
            <v>26000</v>
          </cell>
        </row>
        <row r="329">
          <cell r="A329" t="str">
            <v>K§22</v>
          </cell>
          <cell r="B329" t="str">
            <v>KÑp c¸p ®ång  M-22</v>
          </cell>
          <cell r="C329" t="str">
            <v xml:space="preserve">c¸i </v>
          </cell>
          <cell r="D329">
            <v>1</v>
          </cell>
          <cell r="E329">
            <v>8571.4285714285706</v>
          </cell>
          <cell r="F329">
            <v>9000</v>
          </cell>
        </row>
        <row r="330">
          <cell r="A330" t="str">
            <v>K§38</v>
          </cell>
          <cell r="B330" t="str">
            <v>KÑp c¸p ®ång  M-38</v>
          </cell>
          <cell r="C330" t="str">
            <v xml:space="preserve">c¸i </v>
          </cell>
          <cell r="D330">
            <v>1</v>
          </cell>
          <cell r="E330">
            <v>5900</v>
          </cell>
          <cell r="F330">
            <v>6490.0000000000009</v>
          </cell>
        </row>
        <row r="331">
          <cell r="A331" t="str">
            <v>K§48</v>
          </cell>
          <cell r="B331" t="str">
            <v>KÑp c¸p ®ång  M-48, M-50</v>
          </cell>
          <cell r="C331" t="str">
            <v xml:space="preserve">c¸i </v>
          </cell>
          <cell r="D331">
            <v>1</v>
          </cell>
          <cell r="E331">
            <v>6600</v>
          </cell>
          <cell r="F331">
            <v>7260.0000000000009</v>
          </cell>
        </row>
        <row r="332">
          <cell r="A332" t="str">
            <v>K§70</v>
          </cell>
          <cell r="B332" t="str">
            <v>KÑp c¸p ®ång  M-70</v>
          </cell>
          <cell r="C332" t="str">
            <v xml:space="preserve">c¸i </v>
          </cell>
          <cell r="D332">
            <v>1</v>
          </cell>
          <cell r="E332">
            <v>10000</v>
          </cell>
          <cell r="F332">
            <v>16500</v>
          </cell>
        </row>
        <row r="333">
          <cell r="A333" t="str">
            <v>K§95</v>
          </cell>
          <cell r="B333" t="str">
            <v>KÑp c¸p ®ång  M-95</v>
          </cell>
          <cell r="C333" t="str">
            <v xml:space="preserve">c¸i </v>
          </cell>
          <cell r="D333">
            <v>1</v>
          </cell>
          <cell r="E333">
            <v>10500</v>
          </cell>
          <cell r="F333">
            <v>17000</v>
          </cell>
        </row>
        <row r="334">
          <cell r="A334" t="str">
            <v>K§120</v>
          </cell>
          <cell r="B334" t="str">
            <v>KÑp c¸p ®ång  M-120</v>
          </cell>
          <cell r="C334" t="str">
            <v xml:space="preserve">c¸i </v>
          </cell>
          <cell r="D334">
            <v>1</v>
          </cell>
          <cell r="E334">
            <v>10500</v>
          </cell>
          <cell r="F334">
            <v>17500</v>
          </cell>
        </row>
        <row r="335">
          <cell r="A335" t="str">
            <v>K§150</v>
          </cell>
          <cell r="B335" t="str">
            <v>KÑp c¸p ®ång  M-150</v>
          </cell>
          <cell r="C335" t="str">
            <v xml:space="preserve">c¸i </v>
          </cell>
          <cell r="D335">
            <v>1</v>
          </cell>
          <cell r="E335">
            <v>16700</v>
          </cell>
          <cell r="F335">
            <v>18000</v>
          </cell>
        </row>
        <row r="336">
          <cell r="A336" t="str">
            <v>K§185</v>
          </cell>
          <cell r="B336" t="str">
            <v>KÑp c¸p ®ång  M-185</v>
          </cell>
          <cell r="C336" t="str">
            <v xml:space="preserve">c¸i </v>
          </cell>
          <cell r="D336">
            <v>1</v>
          </cell>
          <cell r="E336">
            <v>17619.047619047618</v>
          </cell>
          <cell r="F336">
            <v>18500</v>
          </cell>
        </row>
        <row r="337">
          <cell r="A337" t="str">
            <v>K§240</v>
          </cell>
          <cell r="B337" t="str">
            <v>KÑp c¸p ®ång  M-240</v>
          </cell>
          <cell r="C337" t="str">
            <v xml:space="preserve">c¸i </v>
          </cell>
          <cell r="D337">
            <v>1</v>
          </cell>
          <cell r="E337">
            <v>18095.238095238095</v>
          </cell>
          <cell r="F337">
            <v>19000</v>
          </cell>
        </row>
        <row r="338">
          <cell r="A338" t="str">
            <v>K§300</v>
          </cell>
          <cell r="B338" t="str">
            <v>KÑp c¸p ®ång  M-300</v>
          </cell>
          <cell r="C338" t="str">
            <v xml:space="preserve">c¸i </v>
          </cell>
          <cell r="D338">
            <v>1</v>
          </cell>
          <cell r="E338">
            <v>19047.619047619046</v>
          </cell>
          <cell r="F338">
            <v>20000</v>
          </cell>
        </row>
        <row r="339">
          <cell r="A339" t="str">
            <v>K§450</v>
          </cell>
          <cell r="B339" t="str">
            <v>KÑp c¸p ®ång  M-450</v>
          </cell>
          <cell r="C339" t="str">
            <v xml:space="preserve">c¸i </v>
          </cell>
          <cell r="D339">
            <v>1</v>
          </cell>
          <cell r="E339">
            <v>24761.90476190476</v>
          </cell>
          <cell r="F339">
            <v>26000</v>
          </cell>
        </row>
        <row r="340">
          <cell r="A340" t="str">
            <v>K§N35</v>
          </cell>
          <cell r="B340" t="str">
            <v>KÑp c¸p ®ång nh«m 35mm2</v>
          </cell>
          <cell r="C340" t="str">
            <v xml:space="preserve">c¸i </v>
          </cell>
          <cell r="D340">
            <v>1</v>
          </cell>
          <cell r="E340">
            <v>8571.4285714285706</v>
          </cell>
          <cell r="F340">
            <v>9000</v>
          </cell>
        </row>
        <row r="341">
          <cell r="A341" t="str">
            <v>K§N50</v>
          </cell>
          <cell r="B341" t="str">
            <v>KÑp c¸p ®ång nh«m 50mm2</v>
          </cell>
          <cell r="C341" t="str">
            <v xml:space="preserve">c¸i </v>
          </cell>
          <cell r="D341">
            <v>1</v>
          </cell>
          <cell r="E341">
            <v>11428.571428571428</v>
          </cell>
          <cell r="F341">
            <v>12000</v>
          </cell>
        </row>
        <row r="342">
          <cell r="A342" t="str">
            <v>K§N70</v>
          </cell>
          <cell r="B342" t="str">
            <v>KÑp c¸p ®ång nh«m 70mm2</v>
          </cell>
          <cell r="C342" t="str">
            <v xml:space="preserve">c¸i </v>
          </cell>
          <cell r="D342">
            <v>1</v>
          </cell>
          <cell r="E342">
            <v>13333.333333333332</v>
          </cell>
          <cell r="F342">
            <v>14000</v>
          </cell>
        </row>
        <row r="343">
          <cell r="A343" t="str">
            <v>K§N95</v>
          </cell>
          <cell r="B343" t="str">
            <v>KÑp c¸p ®ång nh«m 95mm2</v>
          </cell>
          <cell r="C343" t="str">
            <v xml:space="preserve">c¸i </v>
          </cell>
          <cell r="D343">
            <v>1</v>
          </cell>
          <cell r="E343">
            <v>16190.476190476189</v>
          </cell>
          <cell r="F343">
            <v>17000</v>
          </cell>
        </row>
        <row r="344">
          <cell r="A344" t="str">
            <v>K§N120</v>
          </cell>
          <cell r="B344" t="str">
            <v>KÑp c¸p ®ång nh«m 120mm2</v>
          </cell>
          <cell r="C344" t="str">
            <v xml:space="preserve">c¸i </v>
          </cell>
          <cell r="D344">
            <v>1</v>
          </cell>
          <cell r="E344">
            <v>20952.38095238095</v>
          </cell>
          <cell r="F344">
            <v>22000</v>
          </cell>
        </row>
        <row r="345">
          <cell r="A345" t="str">
            <v>K§N35-300</v>
          </cell>
          <cell r="B345" t="str">
            <v>KÑp c¸p AM (A=35-240;Cu=35-300)mm2</v>
          </cell>
          <cell r="C345" t="str">
            <v xml:space="preserve">c¸i </v>
          </cell>
          <cell r="D345">
            <v>1</v>
          </cell>
          <cell r="E345">
            <v>100000</v>
          </cell>
          <cell r="F345">
            <v>32000</v>
          </cell>
        </row>
        <row r="346">
          <cell r="A346" t="str">
            <v>K§N240-300</v>
          </cell>
          <cell r="B346" t="str">
            <v>KÑp c¸p ®ång nh«m (240-300)mm2</v>
          </cell>
          <cell r="C346" t="str">
            <v xml:space="preserve">c¸i </v>
          </cell>
          <cell r="D346">
            <v>1</v>
          </cell>
          <cell r="E346">
            <v>38095.238095238092</v>
          </cell>
          <cell r="F346">
            <v>40000</v>
          </cell>
        </row>
        <row r="347">
          <cell r="A347" t="str">
            <v>K§N150</v>
          </cell>
          <cell r="B347" t="str">
            <v>KÑp c¸p ®ång nh«m 150mm2</v>
          </cell>
          <cell r="C347" t="str">
            <v xml:space="preserve">c¸i </v>
          </cell>
          <cell r="D347">
            <v>1</v>
          </cell>
          <cell r="E347">
            <v>24761.90476190476</v>
          </cell>
          <cell r="F347">
            <v>26000</v>
          </cell>
        </row>
        <row r="348">
          <cell r="A348" t="str">
            <v>K§N95-150</v>
          </cell>
          <cell r="B348" t="str">
            <v>KÑp c¸p ®ång nh«m (95-150)mm2</v>
          </cell>
          <cell r="C348" t="str">
            <v xml:space="preserve">c¸i </v>
          </cell>
          <cell r="D348">
            <v>1</v>
          </cell>
          <cell r="E348">
            <v>30476.190476190473</v>
          </cell>
          <cell r="F348">
            <v>32000</v>
          </cell>
        </row>
        <row r="349">
          <cell r="A349" t="str">
            <v>K§N240-300</v>
          </cell>
          <cell r="B349" t="str">
            <v>KÑp c¸p ®ång nh«m (240-300)mm2</v>
          </cell>
          <cell r="C349" t="str">
            <v xml:space="preserve">c¸i </v>
          </cell>
          <cell r="D349">
            <v>1</v>
          </cell>
          <cell r="E349">
            <v>38095.238095238092</v>
          </cell>
          <cell r="F349">
            <v>40000</v>
          </cell>
        </row>
        <row r="350">
          <cell r="A350" t="str">
            <v>K§N185</v>
          </cell>
          <cell r="B350" t="str">
            <v>KÑp c¸p ®ång nh«m 185mm2</v>
          </cell>
          <cell r="C350" t="str">
            <v xml:space="preserve">c¸i </v>
          </cell>
          <cell r="D350">
            <v>1</v>
          </cell>
          <cell r="E350">
            <v>30476.190476190473</v>
          </cell>
          <cell r="F350">
            <v>32000</v>
          </cell>
        </row>
        <row r="351">
          <cell r="A351" t="str">
            <v>K§N240</v>
          </cell>
          <cell r="B351" t="str">
            <v>KÑp c¸p ®ång nh«m 240mm2</v>
          </cell>
          <cell r="C351" t="str">
            <v xml:space="preserve">c¸i </v>
          </cell>
          <cell r="D351">
            <v>1</v>
          </cell>
          <cell r="E351">
            <v>38095.238095238092</v>
          </cell>
          <cell r="F351">
            <v>40000</v>
          </cell>
        </row>
        <row r="352">
          <cell r="A352" t="str">
            <v>K§N25-150</v>
          </cell>
          <cell r="B352" t="str">
            <v xml:space="preserve">KÑp c¸p BGP-AM(A=25-150/M=10-95)mm2 </v>
          </cell>
          <cell r="C352" t="str">
            <v xml:space="preserve">c¸i </v>
          </cell>
          <cell r="D352">
            <v>1</v>
          </cell>
          <cell r="E352">
            <v>71584.62</v>
          </cell>
          <cell r="F352">
            <v>78743.081999999995</v>
          </cell>
        </row>
        <row r="353">
          <cell r="A353" t="str">
            <v>KW</v>
          </cell>
          <cell r="B353" t="str">
            <v xml:space="preserve">KÑp wire AM(A=25-180/M=76.2)mm2 </v>
          </cell>
          <cell r="C353" t="str">
            <v xml:space="preserve">c¸i </v>
          </cell>
          <cell r="D353">
            <v>1</v>
          </cell>
          <cell r="E353">
            <v>69928</v>
          </cell>
          <cell r="F353">
            <v>55000</v>
          </cell>
        </row>
        <row r="354">
          <cell r="A354" t="str">
            <v>KW2</v>
          </cell>
          <cell r="B354" t="str">
            <v>KÑp wire 2/0 (35 - 95)mm2</v>
          </cell>
          <cell r="C354" t="str">
            <v xml:space="preserve">c¸i </v>
          </cell>
          <cell r="D354">
            <v>1</v>
          </cell>
          <cell r="E354">
            <v>19047.619047619046</v>
          </cell>
          <cell r="F354">
            <v>20000</v>
          </cell>
        </row>
        <row r="355">
          <cell r="A355" t="str">
            <v>KW4</v>
          </cell>
          <cell r="B355" t="str">
            <v>KÑp wire 4/0 (120-185)mm2</v>
          </cell>
          <cell r="C355" t="str">
            <v xml:space="preserve">c¸i </v>
          </cell>
          <cell r="D355">
            <v>1</v>
          </cell>
          <cell r="E355">
            <v>16428.63</v>
          </cell>
          <cell r="F355">
            <v>23000</v>
          </cell>
        </row>
        <row r="356">
          <cell r="A356" t="str">
            <v>§CGC22</v>
          </cell>
          <cell r="B356" t="str">
            <v>§Çu cèt ®ång gia c«ng  22mm2</v>
          </cell>
          <cell r="C356" t="str">
            <v xml:space="preserve">c¸i </v>
          </cell>
          <cell r="D356">
            <v>1</v>
          </cell>
          <cell r="E356">
            <v>8787</v>
          </cell>
          <cell r="F356">
            <v>5000</v>
          </cell>
        </row>
        <row r="357">
          <cell r="A357" t="str">
            <v>§CGC50</v>
          </cell>
          <cell r="B357" t="str">
            <v>§Çu cèt ®ång gia c«ng  50mm2</v>
          </cell>
          <cell r="C357" t="str">
            <v xml:space="preserve">c¸i </v>
          </cell>
          <cell r="D357">
            <v>1</v>
          </cell>
          <cell r="E357">
            <v>19096.5</v>
          </cell>
          <cell r="F357">
            <v>8000</v>
          </cell>
        </row>
        <row r="358">
          <cell r="A358" t="str">
            <v>§CGC70</v>
          </cell>
          <cell r="B358" t="str">
            <v>§Çu cèt ®ång gia c«ng  70mm2</v>
          </cell>
          <cell r="C358" t="str">
            <v xml:space="preserve">c¸i </v>
          </cell>
          <cell r="D358">
            <v>1</v>
          </cell>
          <cell r="E358">
            <v>26883</v>
          </cell>
          <cell r="F358">
            <v>9000</v>
          </cell>
        </row>
        <row r="359">
          <cell r="A359" t="str">
            <v>§CGC95</v>
          </cell>
          <cell r="B359" t="str">
            <v>§Çu cèt ®ång gia c«ng  95mm2</v>
          </cell>
          <cell r="C359" t="str">
            <v xml:space="preserve">c¸i </v>
          </cell>
          <cell r="D359">
            <v>1</v>
          </cell>
          <cell r="E359">
            <v>36409.5</v>
          </cell>
          <cell r="F359">
            <v>12000</v>
          </cell>
        </row>
        <row r="360">
          <cell r="A360" t="str">
            <v>§CGC120</v>
          </cell>
          <cell r="B360" t="str">
            <v>§Çu cèt ®ång gia c«ng  120mm2</v>
          </cell>
          <cell r="C360" t="str">
            <v xml:space="preserve">c¸i </v>
          </cell>
          <cell r="D360">
            <v>1</v>
          </cell>
          <cell r="E360">
            <v>15238.095238095237</v>
          </cell>
          <cell r="F360">
            <v>16000</v>
          </cell>
        </row>
        <row r="361">
          <cell r="A361" t="str">
            <v>§CGC240</v>
          </cell>
          <cell r="B361" t="str">
            <v>§Çu cèt ®ång gia c«ng  240mm2</v>
          </cell>
          <cell r="C361" t="str">
            <v xml:space="preserve">c¸i </v>
          </cell>
          <cell r="D361">
            <v>1</v>
          </cell>
          <cell r="E361">
            <v>22857.142857142855</v>
          </cell>
          <cell r="F361">
            <v>24000</v>
          </cell>
        </row>
        <row r="362">
          <cell r="A362" t="str">
            <v>§CGC300</v>
          </cell>
          <cell r="B362" t="str">
            <v>§Çu cèt ®ång gia c«ng  300mm2-600A</v>
          </cell>
          <cell r="C362" t="str">
            <v xml:space="preserve">c¸i </v>
          </cell>
          <cell r="D362">
            <v>1</v>
          </cell>
          <cell r="E362">
            <v>22857.142857142855</v>
          </cell>
          <cell r="F362">
            <v>24000</v>
          </cell>
        </row>
        <row r="363">
          <cell r="A363" t="str">
            <v>§CGC&gt;350</v>
          </cell>
          <cell r="B363" t="str">
            <v>§Çu cèt ®ång gia c«ng  350 - 400 mm2</v>
          </cell>
          <cell r="C363" t="str">
            <v xml:space="preserve">c¸i </v>
          </cell>
          <cell r="D363">
            <v>1</v>
          </cell>
          <cell r="E363">
            <v>43809.523809523809</v>
          </cell>
          <cell r="F363">
            <v>46000</v>
          </cell>
        </row>
        <row r="364">
          <cell r="A364" t="str">
            <v>§CGC750</v>
          </cell>
          <cell r="B364" t="str">
            <v>§Çu cèt ®ång gia c«ng  750mm2</v>
          </cell>
          <cell r="C364" t="str">
            <v xml:space="preserve">c¸i </v>
          </cell>
          <cell r="D364">
            <v>1</v>
          </cell>
          <cell r="E364">
            <v>47619.047619047618</v>
          </cell>
          <cell r="F364">
            <v>50000</v>
          </cell>
        </row>
        <row r="365">
          <cell r="A365" t="str">
            <v>§C22</v>
          </cell>
          <cell r="B365" t="str">
            <v>§Çu cèt ®ång  22mm2</v>
          </cell>
          <cell r="C365" t="str">
            <v xml:space="preserve">c¸i </v>
          </cell>
          <cell r="D365">
            <v>1</v>
          </cell>
          <cell r="E365">
            <v>4761.9047619047615</v>
          </cell>
          <cell r="F365">
            <v>5000</v>
          </cell>
        </row>
        <row r="366">
          <cell r="A366" t="str">
            <v>§C50</v>
          </cell>
          <cell r="B366" t="str">
            <v>§Çu cèt ®ång  50mm2</v>
          </cell>
          <cell r="C366" t="str">
            <v xml:space="preserve">c¸i </v>
          </cell>
          <cell r="D366">
            <v>1</v>
          </cell>
          <cell r="E366">
            <v>7619.0476190476184</v>
          </cell>
          <cell r="F366">
            <v>8000</v>
          </cell>
        </row>
        <row r="367">
          <cell r="A367" t="str">
            <v>§C70</v>
          </cell>
          <cell r="B367" t="str">
            <v>§Çu cèt ®ång  70mm2</v>
          </cell>
          <cell r="C367" t="str">
            <v xml:space="preserve">c¸i </v>
          </cell>
          <cell r="D367">
            <v>1</v>
          </cell>
          <cell r="E367">
            <v>8571.4285714285706</v>
          </cell>
          <cell r="F367">
            <v>9000</v>
          </cell>
        </row>
        <row r="368">
          <cell r="A368" t="str">
            <v>§C95</v>
          </cell>
          <cell r="B368" t="str">
            <v>§Çu cèt ®ång  95mm2</v>
          </cell>
          <cell r="C368" t="str">
            <v xml:space="preserve">c¸i </v>
          </cell>
          <cell r="D368">
            <v>1</v>
          </cell>
          <cell r="E368">
            <v>11428.571428571428</v>
          </cell>
          <cell r="F368">
            <v>12000</v>
          </cell>
        </row>
        <row r="369">
          <cell r="A369" t="str">
            <v>§C95CT</v>
          </cell>
          <cell r="B369" t="str">
            <v>§Çu cèt ®ång  95mm2 cao thÕ óc</v>
          </cell>
          <cell r="C369" t="str">
            <v xml:space="preserve">c¸i </v>
          </cell>
          <cell r="D369">
            <v>1</v>
          </cell>
          <cell r="E369">
            <v>68000</v>
          </cell>
          <cell r="F369">
            <v>12000</v>
          </cell>
        </row>
        <row r="370">
          <cell r="A370" t="str">
            <v>§C120</v>
          </cell>
          <cell r="B370" t="str">
            <v>§Çu cèt ®ång  120mm2</v>
          </cell>
          <cell r="C370" t="str">
            <v xml:space="preserve">c¸i </v>
          </cell>
          <cell r="D370">
            <v>1</v>
          </cell>
          <cell r="E370">
            <v>15238.095238095237</v>
          </cell>
          <cell r="F370">
            <v>16000</v>
          </cell>
        </row>
        <row r="371">
          <cell r="A371" t="str">
            <v>§C240</v>
          </cell>
          <cell r="B371" t="str">
            <v>§Çu cèt ®ång  240mm2</v>
          </cell>
          <cell r="C371" t="str">
            <v xml:space="preserve">c¸i </v>
          </cell>
          <cell r="D371">
            <v>1</v>
          </cell>
          <cell r="E371">
            <v>22857.142857142855</v>
          </cell>
          <cell r="F371">
            <v>24000</v>
          </cell>
        </row>
        <row r="372">
          <cell r="A372" t="str">
            <v>§C240CT</v>
          </cell>
          <cell r="B372" t="str">
            <v>§Çu cèt ®ång  240mm2 cao thÕ óc</v>
          </cell>
          <cell r="C372" t="str">
            <v xml:space="preserve">c¸i </v>
          </cell>
          <cell r="D372">
            <v>1</v>
          </cell>
          <cell r="E372">
            <v>98000</v>
          </cell>
          <cell r="F372">
            <v>24000</v>
          </cell>
        </row>
        <row r="373">
          <cell r="A373" t="str">
            <v>§C&gt;350</v>
          </cell>
          <cell r="B373" t="str">
            <v>§Çu cèt ®ång  350 - 400 mm2</v>
          </cell>
          <cell r="C373" t="str">
            <v xml:space="preserve">c¸i </v>
          </cell>
          <cell r="D373">
            <v>1</v>
          </cell>
          <cell r="E373">
            <v>43809.523809523809</v>
          </cell>
          <cell r="F373">
            <v>46000</v>
          </cell>
        </row>
        <row r="374">
          <cell r="A374" t="str">
            <v>§C750</v>
          </cell>
          <cell r="B374" t="str">
            <v>§Çu cèt ®ång  750mm2</v>
          </cell>
          <cell r="C374" t="str">
            <v xml:space="preserve">c¸i </v>
          </cell>
          <cell r="D374">
            <v>1</v>
          </cell>
          <cell r="E374">
            <v>47619.047619047618</v>
          </cell>
          <cell r="F374">
            <v>50000</v>
          </cell>
        </row>
        <row r="375">
          <cell r="A375" t="str">
            <v>§CA50</v>
          </cell>
          <cell r="B375" t="str">
            <v>§Çu cèt nh«m 50mm2</v>
          </cell>
          <cell r="C375" t="str">
            <v xml:space="preserve">c¸i </v>
          </cell>
          <cell r="D375">
            <v>1</v>
          </cell>
          <cell r="E375">
            <v>4761.9047619047615</v>
          </cell>
          <cell r="F375">
            <v>5000</v>
          </cell>
        </row>
        <row r="376">
          <cell r="A376" t="str">
            <v>§CA70</v>
          </cell>
          <cell r="B376" t="str">
            <v>§Çu cèt nh«m 70mm2</v>
          </cell>
          <cell r="C376" t="str">
            <v xml:space="preserve">c¸i </v>
          </cell>
          <cell r="D376">
            <v>1</v>
          </cell>
          <cell r="E376">
            <v>66666.666666666657</v>
          </cell>
          <cell r="F376">
            <v>70000</v>
          </cell>
        </row>
        <row r="377">
          <cell r="A377" t="str">
            <v>§CA95</v>
          </cell>
          <cell r="B377" t="str">
            <v>§Çu cèt nh«m 95mm2</v>
          </cell>
          <cell r="C377" t="str">
            <v xml:space="preserve">c¸i </v>
          </cell>
          <cell r="D377">
            <v>1</v>
          </cell>
          <cell r="E377">
            <v>76190.476190476184</v>
          </cell>
          <cell r="F377">
            <v>80000</v>
          </cell>
        </row>
        <row r="378">
          <cell r="A378" t="str">
            <v>§CA120</v>
          </cell>
          <cell r="B378" t="str">
            <v>§Çu cèt nh«m 120mm2</v>
          </cell>
          <cell r="C378" t="str">
            <v xml:space="preserve">c¸i </v>
          </cell>
          <cell r="D378">
            <v>1</v>
          </cell>
          <cell r="E378">
            <v>85714.28571428571</v>
          </cell>
          <cell r="F378">
            <v>90000</v>
          </cell>
        </row>
        <row r="379">
          <cell r="A379" t="str">
            <v>§CA150</v>
          </cell>
          <cell r="B379" t="str">
            <v>§Çu cèt nh«m 150mm2</v>
          </cell>
          <cell r="C379" t="str">
            <v xml:space="preserve">c¸i </v>
          </cell>
          <cell r="D379">
            <v>1</v>
          </cell>
          <cell r="E379">
            <v>95238.095238095237</v>
          </cell>
          <cell r="F379">
            <v>100000</v>
          </cell>
        </row>
        <row r="380">
          <cell r="A380" t="str">
            <v>§CA185</v>
          </cell>
          <cell r="B380" t="str">
            <v>§Çu cèt nh«m 185mm2</v>
          </cell>
          <cell r="C380" t="str">
            <v xml:space="preserve">c¸i </v>
          </cell>
          <cell r="D380">
            <v>1</v>
          </cell>
          <cell r="E380">
            <v>114285.71428571428</v>
          </cell>
          <cell r="F380">
            <v>120000</v>
          </cell>
        </row>
        <row r="381">
          <cell r="A381" t="str">
            <v>§CA240</v>
          </cell>
          <cell r="B381" t="str">
            <v>§Çu cèt nh«m 240mm2</v>
          </cell>
          <cell r="C381" t="str">
            <v xml:space="preserve">c¸i </v>
          </cell>
          <cell r="D381">
            <v>1</v>
          </cell>
          <cell r="E381">
            <v>128571.42857142857</v>
          </cell>
          <cell r="F381">
            <v>135000</v>
          </cell>
        </row>
        <row r="382">
          <cell r="A382" t="str">
            <v>§CA300</v>
          </cell>
          <cell r="B382" t="str">
            <v>§Çu cèt nh«m 300mm2</v>
          </cell>
          <cell r="C382" t="str">
            <v xml:space="preserve">c¸i </v>
          </cell>
          <cell r="D382">
            <v>1</v>
          </cell>
          <cell r="E382">
            <v>142857.14285714284</v>
          </cell>
          <cell r="F382">
            <v>150000</v>
          </cell>
        </row>
        <row r="383">
          <cell r="A383" t="str">
            <v>§CA350</v>
          </cell>
          <cell r="B383" t="str">
            <v>§Çu cèt nh«m 350-400mm2</v>
          </cell>
          <cell r="C383" t="str">
            <v xml:space="preserve">c¸i </v>
          </cell>
          <cell r="D383">
            <v>1</v>
          </cell>
          <cell r="E383">
            <v>171428.57142857142</v>
          </cell>
          <cell r="F383">
            <v>180000</v>
          </cell>
        </row>
        <row r="384">
          <cell r="A384" t="str">
            <v>C§N70</v>
          </cell>
          <cell r="B384" t="str">
            <v>§Çu cèt ®ång nh«m 70mm2</v>
          </cell>
          <cell r="C384" t="str">
            <v xml:space="preserve">c¸i </v>
          </cell>
          <cell r="D384">
            <v>1</v>
          </cell>
          <cell r="E384">
            <v>90476.190476190473</v>
          </cell>
          <cell r="F384">
            <v>95000</v>
          </cell>
        </row>
        <row r="385">
          <cell r="A385" t="str">
            <v>C§N95</v>
          </cell>
          <cell r="B385" t="str">
            <v>§Çu cèt ®ång nh«m 95mm2</v>
          </cell>
          <cell r="C385" t="str">
            <v xml:space="preserve">c¸i </v>
          </cell>
          <cell r="D385">
            <v>1</v>
          </cell>
          <cell r="E385">
            <v>95238.095238095237</v>
          </cell>
          <cell r="F385">
            <v>100000</v>
          </cell>
        </row>
        <row r="386">
          <cell r="A386" t="str">
            <v>C§N120</v>
          </cell>
          <cell r="B386" t="str">
            <v>§Çu cèt ®ång nh«m120mm2</v>
          </cell>
          <cell r="C386" t="str">
            <v xml:space="preserve">c¸i </v>
          </cell>
          <cell r="D386">
            <v>1</v>
          </cell>
          <cell r="E386">
            <v>109523.80952380951</v>
          </cell>
          <cell r="F386">
            <v>115000</v>
          </cell>
        </row>
        <row r="387">
          <cell r="A387" t="str">
            <v>C§N150</v>
          </cell>
          <cell r="B387" t="str">
            <v>§Çu cèt ®ång nh«m150mm2</v>
          </cell>
          <cell r="C387" t="str">
            <v xml:space="preserve">c¸i </v>
          </cell>
          <cell r="D387">
            <v>1</v>
          </cell>
          <cell r="E387">
            <v>119047.61904761904</v>
          </cell>
          <cell r="F387">
            <v>125000</v>
          </cell>
        </row>
        <row r="388">
          <cell r="A388" t="str">
            <v>C§N185</v>
          </cell>
          <cell r="B388" t="str">
            <v>§Çu cèt ®ång nh«m 185mm2</v>
          </cell>
          <cell r="C388" t="str">
            <v xml:space="preserve">c¸i </v>
          </cell>
          <cell r="D388">
            <v>1</v>
          </cell>
          <cell r="E388">
            <v>133333.33333333331</v>
          </cell>
          <cell r="F388">
            <v>140000</v>
          </cell>
        </row>
        <row r="389">
          <cell r="A389" t="str">
            <v>C§N240</v>
          </cell>
          <cell r="B389" t="str">
            <v>§Çu cèt ®ång nh«m 240mm2</v>
          </cell>
          <cell r="C389" t="str">
            <v xml:space="preserve">c¸i </v>
          </cell>
          <cell r="D389">
            <v>1</v>
          </cell>
          <cell r="E389">
            <v>147619.0476190476</v>
          </cell>
          <cell r="F389">
            <v>155000</v>
          </cell>
        </row>
        <row r="390">
          <cell r="A390" t="str">
            <v>C§B35</v>
          </cell>
          <cell r="B390" t="str">
            <v>§Çu cèt ®ång bÊm 35mm2</v>
          </cell>
          <cell r="C390" t="str">
            <v xml:space="preserve">c¸i </v>
          </cell>
          <cell r="D390">
            <v>1</v>
          </cell>
          <cell r="E390">
            <v>3460</v>
          </cell>
          <cell r="F390">
            <v>100000</v>
          </cell>
        </row>
        <row r="391">
          <cell r="A391" t="str">
            <v>C§B50</v>
          </cell>
          <cell r="B391" t="str">
            <v>§Çu cèt ®ång bÊm 50mm2</v>
          </cell>
          <cell r="C391" t="str">
            <v xml:space="preserve">c¸i </v>
          </cell>
          <cell r="D391">
            <v>1</v>
          </cell>
          <cell r="E391">
            <v>4620</v>
          </cell>
          <cell r="F391">
            <v>100000</v>
          </cell>
        </row>
        <row r="392">
          <cell r="A392" t="str">
            <v>C§B70</v>
          </cell>
          <cell r="B392" t="str">
            <v>§Çu cèt ®ång bÊm 70mm2</v>
          </cell>
          <cell r="C392" t="str">
            <v xml:space="preserve">c¸i </v>
          </cell>
          <cell r="D392">
            <v>1</v>
          </cell>
          <cell r="E392">
            <v>7480</v>
          </cell>
          <cell r="F392">
            <v>100000</v>
          </cell>
        </row>
        <row r="393">
          <cell r="A393" t="str">
            <v>C§B95</v>
          </cell>
          <cell r="B393" t="str">
            <v>§Çu cèt ®ång bÊm 95mm2</v>
          </cell>
          <cell r="C393" t="str">
            <v xml:space="preserve">c¸i </v>
          </cell>
          <cell r="D393">
            <v>1</v>
          </cell>
          <cell r="E393">
            <v>9900</v>
          </cell>
          <cell r="F393">
            <v>100000</v>
          </cell>
        </row>
        <row r="394">
          <cell r="A394" t="str">
            <v>C§B120</v>
          </cell>
          <cell r="B394" t="str">
            <v>§Çu cèt ®ång bÊm 120mm2</v>
          </cell>
          <cell r="C394" t="str">
            <v xml:space="preserve">c¸i </v>
          </cell>
          <cell r="D394">
            <v>1</v>
          </cell>
          <cell r="E394">
            <v>13200</v>
          </cell>
          <cell r="F394">
            <v>115000</v>
          </cell>
        </row>
        <row r="395">
          <cell r="A395" t="str">
            <v>C§B150</v>
          </cell>
          <cell r="B395" t="str">
            <v>§Çu cèt ®ång bÊm 150mm2</v>
          </cell>
          <cell r="C395" t="str">
            <v xml:space="preserve">c¸i </v>
          </cell>
          <cell r="D395">
            <v>1</v>
          </cell>
          <cell r="E395">
            <v>17600</v>
          </cell>
          <cell r="F395">
            <v>125000</v>
          </cell>
        </row>
        <row r="396">
          <cell r="A396" t="str">
            <v>C§B185</v>
          </cell>
          <cell r="B396" t="str">
            <v>§Çu cèt ®ång bÊm 185mm2</v>
          </cell>
          <cell r="C396" t="str">
            <v xml:space="preserve">c¸i </v>
          </cell>
          <cell r="D396">
            <v>1</v>
          </cell>
          <cell r="E396">
            <v>22000</v>
          </cell>
          <cell r="F396">
            <v>140000</v>
          </cell>
        </row>
        <row r="397">
          <cell r="A397" t="str">
            <v>C§B240</v>
          </cell>
          <cell r="B397" t="str">
            <v>§Çu cèt ®ång bÊm 240mm2</v>
          </cell>
          <cell r="C397" t="str">
            <v xml:space="preserve">c¸i </v>
          </cell>
          <cell r="D397">
            <v>1</v>
          </cell>
          <cell r="E397">
            <v>34100</v>
          </cell>
          <cell r="F397">
            <v>37510</v>
          </cell>
        </row>
        <row r="398">
          <cell r="A398" t="str">
            <v>C§B300</v>
          </cell>
          <cell r="B398" t="str">
            <v>§Çu cèt ®ång bÊm 300mm2</v>
          </cell>
          <cell r="C398" t="str">
            <v xml:space="preserve">c¸i </v>
          </cell>
          <cell r="D398">
            <v>1</v>
          </cell>
          <cell r="E398">
            <v>158000</v>
          </cell>
          <cell r="F398">
            <v>173800</v>
          </cell>
        </row>
        <row r="399">
          <cell r="A399" t="str">
            <v>C§NB95</v>
          </cell>
          <cell r="B399" t="str">
            <v>§Çu cèt ®ång nh«m bÊm 95mm2</v>
          </cell>
          <cell r="C399" t="str">
            <v xml:space="preserve">c¸i </v>
          </cell>
          <cell r="D399">
            <v>1</v>
          </cell>
          <cell r="E399">
            <v>9900</v>
          </cell>
          <cell r="F399">
            <v>100000</v>
          </cell>
        </row>
        <row r="400">
          <cell r="A400" t="str">
            <v>C§NB120</v>
          </cell>
          <cell r="B400" t="str">
            <v>§Çu cèt ®ång nh«m bÊm 120mm2</v>
          </cell>
          <cell r="C400" t="str">
            <v xml:space="preserve">c¸i </v>
          </cell>
          <cell r="D400">
            <v>1</v>
          </cell>
          <cell r="E400">
            <v>13200</v>
          </cell>
          <cell r="F400">
            <v>115000</v>
          </cell>
        </row>
        <row r="401">
          <cell r="A401" t="str">
            <v>C§NB150</v>
          </cell>
          <cell r="B401" t="str">
            <v>§Çu cèt ®ång nh«m bÊm 150mm2</v>
          </cell>
          <cell r="C401" t="str">
            <v xml:space="preserve">c¸i </v>
          </cell>
          <cell r="D401">
            <v>1</v>
          </cell>
          <cell r="E401">
            <v>17600</v>
          </cell>
          <cell r="F401">
            <v>125000</v>
          </cell>
        </row>
        <row r="402">
          <cell r="A402" t="str">
            <v>C§NB185</v>
          </cell>
          <cell r="B402" t="str">
            <v>§Çu cèt ®ång nh«m bÊm 185mm2 óc</v>
          </cell>
          <cell r="C402" t="str">
            <v xml:space="preserve">c¸i </v>
          </cell>
          <cell r="D402">
            <v>1</v>
          </cell>
          <cell r="E402">
            <v>81700</v>
          </cell>
          <cell r="F402">
            <v>140000</v>
          </cell>
        </row>
        <row r="403">
          <cell r="A403" t="str">
            <v>C§NB240</v>
          </cell>
          <cell r="B403" t="str">
            <v>§Çu cèt ®ång nh«m bÊm 240mm2 óc</v>
          </cell>
          <cell r="C403" t="str">
            <v xml:space="preserve">c¸i </v>
          </cell>
          <cell r="D403">
            <v>1</v>
          </cell>
          <cell r="E403">
            <v>132000</v>
          </cell>
          <cell r="F403">
            <v>145200</v>
          </cell>
        </row>
        <row r="404">
          <cell r="A404" t="str">
            <v>C§NB300</v>
          </cell>
          <cell r="B404" t="str">
            <v>§Çu cèt ®ång nh«m bÊm 300mm2 óc</v>
          </cell>
          <cell r="C404" t="str">
            <v xml:space="preserve">c¸i </v>
          </cell>
          <cell r="D404">
            <v>1</v>
          </cell>
          <cell r="E404">
            <v>134970</v>
          </cell>
          <cell r="F404">
            <v>148467</v>
          </cell>
        </row>
        <row r="405">
          <cell r="A405" t="str">
            <v>KC§</v>
          </cell>
          <cell r="B405" t="str">
            <v>KÑp chim ®ång cao thÕ</v>
          </cell>
          <cell r="C405" t="str">
            <v xml:space="preserve">c¸i </v>
          </cell>
          <cell r="D405">
            <v>1</v>
          </cell>
          <cell r="E405">
            <v>20006.04</v>
          </cell>
          <cell r="F405">
            <v>50000</v>
          </cell>
        </row>
        <row r="406">
          <cell r="A406" t="str">
            <v>KT§</v>
          </cell>
          <cell r="B406" t="str">
            <v xml:space="preserve">KÑp tiÕp ®Þa </v>
          </cell>
          <cell r="C406" t="str">
            <v xml:space="preserve">c¸i </v>
          </cell>
          <cell r="D406">
            <v>1</v>
          </cell>
          <cell r="E406">
            <v>9523.8095238095229</v>
          </cell>
          <cell r="F406">
            <v>10000</v>
          </cell>
        </row>
        <row r="407">
          <cell r="A407" t="str">
            <v>KC3</v>
          </cell>
          <cell r="B407" t="str">
            <v xml:space="preserve">KÑp c¸p 3 bu lon </v>
          </cell>
          <cell r="C407" t="str">
            <v xml:space="preserve">c¸i </v>
          </cell>
          <cell r="D407">
            <v>1</v>
          </cell>
          <cell r="E407">
            <v>11904.761904761905</v>
          </cell>
          <cell r="F407">
            <v>12500</v>
          </cell>
        </row>
        <row r="408">
          <cell r="B408" t="str">
            <v>Phô kiÖn c¸p xo¾n</v>
          </cell>
        </row>
        <row r="409">
          <cell r="A409" t="str">
            <v>ONC35</v>
          </cell>
          <cell r="B409" t="str">
            <v>èng nèi d©y nh«m 35/35</v>
          </cell>
          <cell r="C409" t="str">
            <v>èng</v>
          </cell>
          <cell r="D409">
            <v>1</v>
          </cell>
          <cell r="E409">
            <v>8380.9523809523798</v>
          </cell>
          <cell r="F409">
            <v>8800</v>
          </cell>
        </row>
        <row r="410">
          <cell r="A410" t="str">
            <v>ONC50</v>
          </cell>
          <cell r="B410" t="str">
            <v>èng nèi d©y nh«m 50/50</v>
          </cell>
          <cell r="C410" t="str">
            <v>èng</v>
          </cell>
          <cell r="D410">
            <v>1</v>
          </cell>
          <cell r="E410">
            <v>4095.238095238095</v>
          </cell>
          <cell r="F410">
            <v>4300</v>
          </cell>
        </row>
        <row r="411">
          <cell r="A411" t="str">
            <v>ONC70</v>
          </cell>
          <cell r="B411" t="str">
            <v>èng nèi d©y nh«m 70/70</v>
          </cell>
          <cell r="C411" t="str">
            <v>èng</v>
          </cell>
          <cell r="D411">
            <v>1</v>
          </cell>
          <cell r="E411">
            <v>8095.2380952380945</v>
          </cell>
          <cell r="F411">
            <v>8500</v>
          </cell>
        </row>
        <row r="412">
          <cell r="A412" t="str">
            <v>ONC95</v>
          </cell>
          <cell r="B412" t="str">
            <v>èng nèi d©y nh«m 95/95</v>
          </cell>
          <cell r="C412" t="str">
            <v>èng</v>
          </cell>
          <cell r="D412">
            <v>1</v>
          </cell>
          <cell r="E412">
            <v>10000</v>
          </cell>
          <cell r="F412">
            <v>10500</v>
          </cell>
        </row>
        <row r="413">
          <cell r="A413" t="str">
            <v>ONC99</v>
          </cell>
          <cell r="B413" t="str">
            <v>èng nèi d©y nh«m 99/99</v>
          </cell>
          <cell r="C413" t="str">
            <v>èng</v>
          </cell>
          <cell r="D413">
            <v>1</v>
          </cell>
          <cell r="E413">
            <v>10952.380952380952</v>
          </cell>
          <cell r="F413">
            <v>11500</v>
          </cell>
        </row>
        <row r="414">
          <cell r="A414" t="str">
            <v>ONC120</v>
          </cell>
          <cell r="B414" t="str">
            <v>èng nèi d©y nh«m 120/120</v>
          </cell>
          <cell r="C414" t="str">
            <v>èng</v>
          </cell>
          <cell r="D414">
            <v>1</v>
          </cell>
          <cell r="E414">
            <v>11428.571428571428</v>
          </cell>
          <cell r="F414">
            <v>12000</v>
          </cell>
        </row>
        <row r="415">
          <cell r="A415" t="str">
            <v>ONC150</v>
          </cell>
          <cell r="B415" t="str">
            <v>èng nèi d©y nh«m 150/150</v>
          </cell>
          <cell r="C415" t="str">
            <v>èng</v>
          </cell>
          <cell r="D415">
            <v>1</v>
          </cell>
          <cell r="E415">
            <v>17142.857142857141</v>
          </cell>
          <cell r="F415">
            <v>18000</v>
          </cell>
        </row>
        <row r="416">
          <cell r="A416" t="str">
            <v>ONC185</v>
          </cell>
          <cell r="B416" t="str">
            <v>èng nèi d©y nh«m 185/185</v>
          </cell>
          <cell r="C416" t="str">
            <v>èng</v>
          </cell>
          <cell r="D416">
            <v>1</v>
          </cell>
          <cell r="E416">
            <v>20000</v>
          </cell>
          <cell r="F416">
            <v>21000</v>
          </cell>
        </row>
        <row r="417">
          <cell r="A417" t="str">
            <v>ONC240</v>
          </cell>
          <cell r="B417" t="str">
            <v>èng nèi d©y nh«m 240/240</v>
          </cell>
          <cell r="C417" t="str">
            <v>èng</v>
          </cell>
          <cell r="D417">
            <v>1</v>
          </cell>
          <cell r="E417">
            <v>21904.761904761905</v>
          </cell>
          <cell r="F417">
            <v>23000</v>
          </cell>
        </row>
        <row r="418">
          <cell r="A418" t="str">
            <v>ONC241</v>
          </cell>
          <cell r="B418" t="str">
            <v>èng nèi d©y nh«m 241/241</v>
          </cell>
          <cell r="C418" t="str">
            <v>èng</v>
          </cell>
          <cell r="D418">
            <v>1</v>
          </cell>
          <cell r="E418">
            <v>22380.952380952382</v>
          </cell>
          <cell r="F418">
            <v>23500</v>
          </cell>
        </row>
        <row r="419">
          <cell r="A419" t="str">
            <v>ONC300</v>
          </cell>
          <cell r="B419" t="str">
            <v>èng nèi d©y nh«m 300/300</v>
          </cell>
          <cell r="C419" t="str">
            <v>èng</v>
          </cell>
          <cell r="D419">
            <v>1</v>
          </cell>
          <cell r="E419">
            <v>23333.333333333332</v>
          </cell>
          <cell r="F419">
            <v>24500</v>
          </cell>
        </row>
        <row r="420">
          <cell r="A420" t="str">
            <v>ONCN95</v>
          </cell>
          <cell r="B420" t="str">
            <v>èng nèi d©y co nhiÖt 95/95</v>
          </cell>
          <cell r="C420" t="str">
            <v>èng</v>
          </cell>
          <cell r="D420">
            <v>1</v>
          </cell>
          <cell r="E420">
            <v>10000</v>
          </cell>
          <cell r="F420">
            <v>10500</v>
          </cell>
        </row>
        <row r="421">
          <cell r="A421" t="str">
            <v>ONCN99</v>
          </cell>
          <cell r="B421" t="str">
            <v>èng nèi d©y co nhiÖt 99/99</v>
          </cell>
          <cell r="C421" t="str">
            <v>èng</v>
          </cell>
          <cell r="D421">
            <v>1</v>
          </cell>
          <cell r="E421">
            <v>10952.380952380952</v>
          </cell>
          <cell r="F421">
            <v>11500</v>
          </cell>
        </row>
        <row r="422">
          <cell r="A422" t="str">
            <v>ONCN120</v>
          </cell>
          <cell r="B422" t="str">
            <v>èng nèi d©y co nhiÖt 120/120</v>
          </cell>
          <cell r="C422" t="str">
            <v>èng</v>
          </cell>
          <cell r="D422">
            <v>1</v>
          </cell>
          <cell r="E422">
            <v>11428.571428571428</v>
          </cell>
          <cell r="F422">
            <v>12000</v>
          </cell>
        </row>
        <row r="423">
          <cell r="A423" t="str">
            <v>ONCN150</v>
          </cell>
          <cell r="B423" t="str">
            <v>èng nèi d©y co nhiÖt 150/150</v>
          </cell>
          <cell r="C423" t="str">
            <v>èng</v>
          </cell>
          <cell r="D423">
            <v>1</v>
          </cell>
          <cell r="E423">
            <v>17142.857142857141</v>
          </cell>
          <cell r="F423">
            <v>18000</v>
          </cell>
        </row>
        <row r="424">
          <cell r="A424" t="str">
            <v>ONCN185</v>
          </cell>
          <cell r="B424" t="str">
            <v>èng nèi d©y co nhiÖt 185/185</v>
          </cell>
          <cell r="C424" t="str">
            <v>èng</v>
          </cell>
          <cell r="D424">
            <v>1</v>
          </cell>
          <cell r="E424">
            <v>20000</v>
          </cell>
          <cell r="F424">
            <v>21000</v>
          </cell>
        </row>
        <row r="425">
          <cell r="A425" t="str">
            <v>ONCN240</v>
          </cell>
          <cell r="B425" t="str">
            <v>èng nèi d©y co nhiÖt 240/240</v>
          </cell>
          <cell r="C425" t="str">
            <v>èng</v>
          </cell>
          <cell r="D425">
            <v>1</v>
          </cell>
          <cell r="E425">
            <v>21904.761904761905</v>
          </cell>
          <cell r="F425">
            <v>23000</v>
          </cell>
        </row>
        <row r="426">
          <cell r="A426" t="str">
            <v>ONCN241</v>
          </cell>
          <cell r="B426" t="str">
            <v>èng nèi d©y co nhiÖt 241/241</v>
          </cell>
          <cell r="C426" t="str">
            <v>èng</v>
          </cell>
          <cell r="D426">
            <v>1</v>
          </cell>
          <cell r="E426">
            <v>22380.952380952382</v>
          </cell>
          <cell r="F426">
            <v>23500</v>
          </cell>
        </row>
        <row r="427">
          <cell r="A427" t="str">
            <v>ONCN300</v>
          </cell>
          <cell r="B427" t="str">
            <v>èng nèi d©y co nhiÖt 300/300</v>
          </cell>
          <cell r="C427" t="str">
            <v>èng</v>
          </cell>
          <cell r="D427">
            <v>1</v>
          </cell>
          <cell r="E427">
            <v>23333.333333333332</v>
          </cell>
          <cell r="F427">
            <v>24500</v>
          </cell>
        </row>
        <row r="428">
          <cell r="A428" t="str">
            <v>KT4x35</v>
          </cell>
          <cell r="B428" t="str">
            <v>KÑp treo 4x35</v>
          </cell>
          <cell r="C428" t="str">
            <v xml:space="preserve">c¸i </v>
          </cell>
          <cell r="D428">
            <v>1</v>
          </cell>
          <cell r="E428">
            <v>22857.142857142855</v>
          </cell>
          <cell r="F428">
            <v>24000</v>
          </cell>
        </row>
        <row r="429">
          <cell r="A429" t="str">
            <v>KT4x50</v>
          </cell>
          <cell r="B429" t="str">
            <v>KÑp treo 4x50</v>
          </cell>
          <cell r="C429" t="str">
            <v xml:space="preserve">c¸i </v>
          </cell>
          <cell r="D429">
            <v>1</v>
          </cell>
          <cell r="E429">
            <v>24761.90476190476</v>
          </cell>
          <cell r="F429">
            <v>26000</v>
          </cell>
        </row>
        <row r="430">
          <cell r="A430" t="str">
            <v>KT4x70</v>
          </cell>
          <cell r="B430" t="str">
            <v>KÑp treo 4x70</v>
          </cell>
          <cell r="C430" t="str">
            <v xml:space="preserve">c¸i </v>
          </cell>
          <cell r="D430">
            <v>1</v>
          </cell>
          <cell r="E430">
            <v>4285.7142857142853</v>
          </cell>
          <cell r="F430">
            <v>4500</v>
          </cell>
        </row>
        <row r="431">
          <cell r="A431" t="str">
            <v>KT4x95</v>
          </cell>
          <cell r="B431" t="str">
            <v>KÑp treo 4x95</v>
          </cell>
          <cell r="C431" t="str">
            <v xml:space="preserve">c¸i </v>
          </cell>
          <cell r="D431">
            <v>1</v>
          </cell>
          <cell r="E431">
            <v>8571.4285714285706</v>
          </cell>
          <cell r="F431">
            <v>9000</v>
          </cell>
        </row>
        <row r="432">
          <cell r="A432" t="str">
            <v>KT4x120</v>
          </cell>
          <cell r="B432" t="str">
            <v>KÑp treo 4x120</v>
          </cell>
          <cell r="C432" t="str">
            <v xml:space="preserve">c¸i </v>
          </cell>
          <cell r="D432">
            <v>1</v>
          </cell>
          <cell r="E432">
            <v>10952.380952380952</v>
          </cell>
          <cell r="F432">
            <v>11500</v>
          </cell>
        </row>
        <row r="433">
          <cell r="A433" t="str">
            <v>KT4x150</v>
          </cell>
          <cell r="B433" t="str">
            <v>KÑp treo 4x150</v>
          </cell>
          <cell r="C433" t="str">
            <v xml:space="preserve">c¸i </v>
          </cell>
          <cell r="D433">
            <v>1</v>
          </cell>
          <cell r="E433">
            <v>12380.95238095238</v>
          </cell>
          <cell r="F433">
            <v>13000</v>
          </cell>
        </row>
        <row r="434">
          <cell r="A434" t="str">
            <v>KT4x185</v>
          </cell>
          <cell r="B434" t="str">
            <v>KÑp treo 4x185</v>
          </cell>
          <cell r="C434" t="str">
            <v xml:space="preserve">c¸i </v>
          </cell>
          <cell r="D434">
            <v>1</v>
          </cell>
          <cell r="E434">
            <v>18095.238095238095</v>
          </cell>
          <cell r="F434">
            <v>19000</v>
          </cell>
        </row>
        <row r="435">
          <cell r="A435" t="str">
            <v>KT4x240</v>
          </cell>
          <cell r="B435" t="str">
            <v>KÑp treo 4x240</v>
          </cell>
          <cell r="C435" t="str">
            <v xml:space="preserve">c¸i </v>
          </cell>
          <cell r="D435">
            <v>1</v>
          </cell>
          <cell r="E435">
            <v>20952.38095238095</v>
          </cell>
          <cell r="F435">
            <v>22000</v>
          </cell>
        </row>
        <row r="436">
          <cell r="A436" t="str">
            <v>KN4x35</v>
          </cell>
          <cell r="B436" t="str">
            <v>KÑp nÐo 4x35</v>
          </cell>
          <cell r="C436" t="str">
            <v xml:space="preserve">c¸i </v>
          </cell>
          <cell r="D436">
            <v>1</v>
          </cell>
          <cell r="E436">
            <v>22857.142857142855</v>
          </cell>
          <cell r="F436">
            <v>24000</v>
          </cell>
        </row>
        <row r="437">
          <cell r="A437" t="str">
            <v>KN4x50</v>
          </cell>
          <cell r="B437" t="str">
            <v>KÑp nÐo 4x50</v>
          </cell>
          <cell r="C437" t="str">
            <v xml:space="preserve">c¸i </v>
          </cell>
          <cell r="D437">
            <v>1</v>
          </cell>
          <cell r="E437">
            <v>24761.90476190476</v>
          </cell>
          <cell r="F437">
            <v>26000</v>
          </cell>
        </row>
        <row r="438">
          <cell r="A438" t="str">
            <v>KN4x70</v>
          </cell>
          <cell r="B438" t="str">
            <v>KÑp nÐo 4x70</v>
          </cell>
          <cell r="C438" t="str">
            <v xml:space="preserve">c¸i </v>
          </cell>
          <cell r="D438">
            <v>1</v>
          </cell>
          <cell r="E438">
            <v>4285.7142857142853</v>
          </cell>
          <cell r="F438">
            <v>4500</v>
          </cell>
        </row>
        <row r="439">
          <cell r="A439" t="str">
            <v>KN4x95</v>
          </cell>
          <cell r="B439" t="str">
            <v>KÑp nÐo 4x95</v>
          </cell>
          <cell r="C439" t="str">
            <v xml:space="preserve">c¸i </v>
          </cell>
          <cell r="D439">
            <v>1</v>
          </cell>
          <cell r="E439">
            <v>8571.4285714285706</v>
          </cell>
          <cell r="F439">
            <v>9000</v>
          </cell>
        </row>
        <row r="440">
          <cell r="A440" t="str">
            <v>KN4x120</v>
          </cell>
          <cell r="B440" t="str">
            <v>KÑp nÐo 4x120</v>
          </cell>
          <cell r="C440" t="str">
            <v xml:space="preserve">c¸i </v>
          </cell>
          <cell r="D440">
            <v>1</v>
          </cell>
          <cell r="E440">
            <v>10952.380952380952</v>
          </cell>
          <cell r="F440">
            <v>11500</v>
          </cell>
        </row>
        <row r="441">
          <cell r="A441" t="str">
            <v>KN4x150</v>
          </cell>
          <cell r="B441" t="str">
            <v>KÑp nÐo 4x150</v>
          </cell>
          <cell r="C441" t="str">
            <v xml:space="preserve">c¸i </v>
          </cell>
          <cell r="D441">
            <v>1</v>
          </cell>
          <cell r="E441">
            <v>12380.95238095238</v>
          </cell>
          <cell r="F441">
            <v>13000</v>
          </cell>
        </row>
        <row r="442">
          <cell r="A442" t="str">
            <v>KN4x185</v>
          </cell>
          <cell r="B442" t="str">
            <v>KÑp nÐo 4x185</v>
          </cell>
          <cell r="C442" t="str">
            <v xml:space="preserve">c¸i </v>
          </cell>
          <cell r="D442">
            <v>1</v>
          </cell>
          <cell r="E442">
            <v>18095.238095238095</v>
          </cell>
          <cell r="F442">
            <v>19000</v>
          </cell>
        </row>
        <row r="443">
          <cell r="A443" t="str">
            <v>KN4x240</v>
          </cell>
          <cell r="B443" t="str">
            <v>KÑp nÐo 4x240</v>
          </cell>
          <cell r="C443" t="str">
            <v xml:space="preserve">c¸i </v>
          </cell>
          <cell r="D443">
            <v>1</v>
          </cell>
          <cell r="E443">
            <v>20952.38095238095</v>
          </cell>
          <cell r="F443">
            <v>22000</v>
          </cell>
        </row>
        <row r="444">
          <cell r="A444" t="str">
            <v>KTT6-95</v>
          </cell>
          <cell r="B444" t="str">
            <v>KÑp ®Êu thanh trung tÝnh Cu/Al 6-95</v>
          </cell>
          <cell r="C444" t="str">
            <v xml:space="preserve">c¸i </v>
          </cell>
          <cell r="D444">
            <v>1</v>
          </cell>
          <cell r="E444">
            <v>23809.523809523809</v>
          </cell>
          <cell r="F444">
            <v>25000</v>
          </cell>
        </row>
        <row r="445">
          <cell r="A445" t="str">
            <v>KTT50-300</v>
          </cell>
          <cell r="B445" t="str">
            <v>KÑp ®Êu thanh trung tÝnh Cu/Al 50-300</v>
          </cell>
          <cell r="C445" t="str">
            <v xml:space="preserve">c¸i </v>
          </cell>
          <cell r="D445">
            <v>1</v>
          </cell>
          <cell r="E445">
            <v>25714.285714285714</v>
          </cell>
          <cell r="F445">
            <v>27000</v>
          </cell>
        </row>
        <row r="446">
          <cell r="A446" t="str">
            <v>K§TT6-95</v>
          </cell>
          <cell r="B446" t="str">
            <v>KÑp ®Êu trùc tiÕp Cu/Al 6-95</v>
          </cell>
          <cell r="C446" t="str">
            <v xml:space="preserve">c¸i </v>
          </cell>
          <cell r="D446">
            <v>1</v>
          </cell>
          <cell r="E446">
            <v>8571.4285714285706</v>
          </cell>
          <cell r="F446">
            <v>9000</v>
          </cell>
        </row>
        <row r="447">
          <cell r="A447" t="str">
            <v>K§TT50-300</v>
          </cell>
          <cell r="B447" t="str">
            <v>KÑp ®Êu trùc tiÕp Cu/Al 50-300</v>
          </cell>
          <cell r="C447" t="str">
            <v xml:space="preserve">c¸i </v>
          </cell>
          <cell r="D447">
            <v>1</v>
          </cell>
          <cell r="E447">
            <v>9523.8095238095229</v>
          </cell>
          <cell r="F447">
            <v>10000</v>
          </cell>
        </row>
        <row r="448">
          <cell r="A448" t="str">
            <v>KR635</v>
          </cell>
          <cell r="B448" t="str">
            <v>KÑp r¨ng Al 16-35/Al 6-35</v>
          </cell>
          <cell r="C448" t="str">
            <v xml:space="preserve">c¸i </v>
          </cell>
          <cell r="D448">
            <v>1</v>
          </cell>
          <cell r="E448">
            <v>38029.19</v>
          </cell>
          <cell r="F448">
            <v>41832.109000000004</v>
          </cell>
        </row>
        <row r="449">
          <cell r="A449" t="str">
            <v>KR2595</v>
          </cell>
          <cell r="B449" t="str">
            <v>KÑp r¨ng Al 25-95/Al 25-95</v>
          </cell>
          <cell r="C449" t="str">
            <v xml:space="preserve">c¸i </v>
          </cell>
          <cell r="D449">
            <v>1</v>
          </cell>
          <cell r="E449">
            <v>45000</v>
          </cell>
          <cell r="F449">
            <v>49500.000000000007</v>
          </cell>
        </row>
        <row r="450">
          <cell r="A450" t="str">
            <v>KR120240</v>
          </cell>
          <cell r="B450" t="str">
            <v>KÑp r¨ng Al 120-240/Al 120-240</v>
          </cell>
          <cell r="C450" t="str">
            <v xml:space="preserve">c¸i </v>
          </cell>
          <cell r="D450">
            <v>1</v>
          </cell>
          <cell r="E450">
            <v>52380.952380952382</v>
          </cell>
          <cell r="F450">
            <v>55000</v>
          </cell>
        </row>
        <row r="451">
          <cell r="A451" t="str">
            <v>NC4x35</v>
          </cell>
          <cell r="B451" t="str">
            <v>Nèi c¸p 4x35</v>
          </cell>
          <cell r="C451" t="str">
            <v xml:space="preserve">c¸i </v>
          </cell>
          <cell r="D451">
            <v>1</v>
          </cell>
          <cell r="E451">
            <v>4761.9047619047615</v>
          </cell>
          <cell r="F451">
            <v>5000</v>
          </cell>
        </row>
        <row r="452">
          <cell r="A452" t="str">
            <v>NC4x50</v>
          </cell>
          <cell r="B452" t="str">
            <v>Nèi c¸p 4x50</v>
          </cell>
          <cell r="C452" t="str">
            <v xml:space="preserve">c¸i </v>
          </cell>
          <cell r="D452">
            <v>1</v>
          </cell>
          <cell r="E452">
            <v>7619.0476190476184</v>
          </cell>
          <cell r="F452">
            <v>8000</v>
          </cell>
        </row>
        <row r="453">
          <cell r="A453" t="str">
            <v>NC4x70</v>
          </cell>
          <cell r="B453" t="str">
            <v>Nèi c¸p 4x70</v>
          </cell>
          <cell r="C453" t="str">
            <v xml:space="preserve">c¸i </v>
          </cell>
          <cell r="D453">
            <v>1</v>
          </cell>
          <cell r="E453">
            <v>8571.4285714285706</v>
          </cell>
          <cell r="F453">
            <v>9000</v>
          </cell>
        </row>
        <row r="454">
          <cell r="A454" t="str">
            <v>NC4x95</v>
          </cell>
          <cell r="B454" t="str">
            <v>Nèi c¸p 4x95</v>
          </cell>
          <cell r="C454" t="str">
            <v xml:space="preserve">c¸i </v>
          </cell>
          <cell r="D454">
            <v>1</v>
          </cell>
          <cell r="E454">
            <v>11428.571428571428</v>
          </cell>
          <cell r="F454">
            <v>12000</v>
          </cell>
        </row>
        <row r="455">
          <cell r="A455" t="str">
            <v>NC4x120</v>
          </cell>
          <cell r="B455" t="str">
            <v>Nèi c¸p 4x120</v>
          </cell>
          <cell r="C455" t="str">
            <v xml:space="preserve">c¸i </v>
          </cell>
          <cell r="D455">
            <v>1</v>
          </cell>
          <cell r="E455">
            <v>15238.095238095237</v>
          </cell>
          <cell r="F455">
            <v>16000</v>
          </cell>
        </row>
        <row r="456">
          <cell r="A456" t="str">
            <v>NC4x150</v>
          </cell>
          <cell r="B456" t="str">
            <v>Nèi c¸p 4x150</v>
          </cell>
          <cell r="C456" t="str">
            <v xml:space="preserve">c¸i </v>
          </cell>
          <cell r="D456">
            <v>1</v>
          </cell>
          <cell r="E456">
            <v>22857.142857142855</v>
          </cell>
          <cell r="F456">
            <v>24000</v>
          </cell>
        </row>
        <row r="457">
          <cell r="A457" t="str">
            <v>NC4x185</v>
          </cell>
          <cell r="B457" t="str">
            <v>Nèi c¸p 4x185</v>
          </cell>
          <cell r="C457" t="str">
            <v xml:space="preserve">c¸i </v>
          </cell>
          <cell r="D457">
            <v>1</v>
          </cell>
          <cell r="E457">
            <v>43809.523809523809</v>
          </cell>
          <cell r="F457">
            <v>46000</v>
          </cell>
        </row>
        <row r="458">
          <cell r="A458" t="str">
            <v>NC4x240</v>
          </cell>
          <cell r="B458" t="str">
            <v>Nèi c¸p 4x240</v>
          </cell>
          <cell r="C458" t="str">
            <v xml:space="preserve">c¸i </v>
          </cell>
          <cell r="D458">
            <v>1</v>
          </cell>
          <cell r="E458">
            <v>47619.047619047618</v>
          </cell>
          <cell r="F458">
            <v>50000</v>
          </cell>
        </row>
        <row r="459">
          <cell r="A459" t="str">
            <v>CX</v>
          </cell>
          <cell r="B459" t="str">
            <v>Chèt xuyªn treo c¸p vÆn xo¾n</v>
          </cell>
          <cell r="C459" t="str">
            <v xml:space="preserve">c¸i </v>
          </cell>
          <cell r="D459">
            <v>1</v>
          </cell>
          <cell r="E459">
            <v>9047.6190476190477</v>
          </cell>
          <cell r="F459">
            <v>9500</v>
          </cell>
        </row>
        <row r="460">
          <cell r="A460" t="str">
            <v>MTM16</v>
          </cell>
          <cell r="B460" t="str">
            <v>Mãc treo M16</v>
          </cell>
          <cell r="C460" t="str">
            <v xml:space="preserve">c¸i </v>
          </cell>
          <cell r="D460">
            <v>1</v>
          </cell>
          <cell r="E460">
            <v>16190.476190476189</v>
          </cell>
          <cell r="F460">
            <v>17000</v>
          </cell>
        </row>
        <row r="461">
          <cell r="A461" t="str">
            <v>N</v>
          </cell>
          <cell r="B461" t="str">
            <v>Nªm</v>
          </cell>
          <cell r="C461" t="str">
            <v xml:space="preserve">c¸i </v>
          </cell>
          <cell r="D461">
            <v>1</v>
          </cell>
          <cell r="E461">
            <v>17142.857142857141</v>
          </cell>
          <cell r="F461">
            <v>18000</v>
          </cell>
        </row>
        <row r="462">
          <cell r="A462" t="str">
            <v>T6/22</v>
          </cell>
          <cell r="B462" t="str">
            <v xml:space="preserve">M¸y biÕn ¸p 6   kV c¸c lo¹i </v>
          </cell>
        </row>
        <row r="463">
          <cell r="A463" t="str">
            <v>T30-6/22</v>
          </cell>
          <cell r="B463" t="str">
            <v>MBA 6(22)/0,4  kV-30  kVA</v>
          </cell>
          <cell r="C463" t="str">
            <v xml:space="preserve">m¸y </v>
          </cell>
          <cell r="D463">
            <v>1</v>
          </cell>
          <cell r="E463">
            <v>33209523.80952381</v>
          </cell>
          <cell r="F463">
            <v>34870000</v>
          </cell>
        </row>
        <row r="464">
          <cell r="A464" t="str">
            <v>T50-6/22</v>
          </cell>
          <cell r="B464" t="str">
            <v>MBA 6(22)/0,4  kV-50  kVA</v>
          </cell>
          <cell r="C464" t="str">
            <v xml:space="preserve">m¸y </v>
          </cell>
          <cell r="D464">
            <v>1</v>
          </cell>
          <cell r="E464">
            <v>34571428.571428567</v>
          </cell>
          <cell r="F464">
            <v>36300000</v>
          </cell>
        </row>
        <row r="465">
          <cell r="A465" t="str">
            <v>T75-6/22</v>
          </cell>
          <cell r="B465" t="str">
            <v>MBA 6(22)/0,4  kV-75  kVA</v>
          </cell>
          <cell r="C465" t="str">
            <v xml:space="preserve">m¸y </v>
          </cell>
          <cell r="D465">
            <v>1</v>
          </cell>
          <cell r="E465">
            <v>38552380.952380948</v>
          </cell>
          <cell r="F465">
            <v>40480000</v>
          </cell>
        </row>
        <row r="466">
          <cell r="A466" t="str">
            <v>T100-6/22</v>
          </cell>
          <cell r="B466" t="str">
            <v>MBA 6(22)/0,4  kV-100  kVA</v>
          </cell>
          <cell r="C466" t="str">
            <v xml:space="preserve">m¸y </v>
          </cell>
          <cell r="D466">
            <v>1</v>
          </cell>
          <cell r="E466">
            <v>40857142.857142858</v>
          </cell>
          <cell r="F466">
            <v>42900000</v>
          </cell>
        </row>
        <row r="467">
          <cell r="A467" t="str">
            <v>T160-6/22</v>
          </cell>
          <cell r="B467" t="str">
            <v>MBA 6(22)/0,4  kV-160  kVA</v>
          </cell>
          <cell r="C467" t="str">
            <v xml:space="preserve">m¸y </v>
          </cell>
          <cell r="D467">
            <v>1</v>
          </cell>
          <cell r="E467">
            <v>50285714.285714284</v>
          </cell>
          <cell r="F467">
            <v>52800000</v>
          </cell>
        </row>
        <row r="468">
          <cell r="A468" t="str">
            <v>T180-6/22</v>
          </cell>
          <cell r="B468" t="str">
            <v>MBA 6(22)/0,4  kV-180  kVA</v>
          </cell>
          <cell r="C468" t="str">
            <v xml:space="preserve">m¸y </v>
          </cell>
          <cell r="D468">
            <v>1</v>
          </cell>
          <cell r="E468">
            <v>51961904.761904761</v>
          </cell>
          <cell r="F468">
            <v>54560000</v>
          </cell>
        </row>
        <row r="469">
          <cell r="A469" t="str">
            <v>T250-6/22</v>
          </cell>
          <cell r="B469" t="str">
            <v>MBA 6(22)/0,4  kV-250  kVA</v>
          </cell>
          <cell r="C469" t="str">
            <v xml:space="preserve">m¸y </v>
          </cell>
          <cell r="D469">
            <v>1</v>
          </cell>
          <cell r="E469">
            <v>58666666.666666664</v>
          </cell>
          <cell r="F469">
            <v>61600000</v>
          </cell>
        </row>
        <row r="470">
          <cell r="A470" t="str">
            <v>T320-6/22</v>
          </cell>
          <cell r="B470" t="str">
            <v>MBA 6(22)/0,4  kV-320  kVA</v>
          </cell>
          <cell r="C470" t="str">
            <v xml:space="preserve">m¸y </v>
          </cell>
          <cell r="D470">
            <v>1</v>
          </cell>
          <cell r="E470">
            <v>66314285.714285709</v>
          </cell>
          <cell r="F470">
            <v>69630000</v>
          </cell>
        </row>
        <row r="471">
          <cell r="A471" t="str">
            <v>T400-6/22</v>
          </cell>
          <cell r="B471" t="str">
            <v>MBA 6(22)/0,4  kV-400  kVA</v>
          </cell>
          <cell r="C471" t="str">
            <v xml:space="preserve">m¸y </v>
          </cell>
          <cell r="D471">
            <v>1</v>
          </cell>
          <cell r="E471">
            <v>47711500</v>
          </cell>
          <cell r="F471">
            <v>78760000</v>
          </cell>
        </row>
        <row r="472">
          <cell r="A472" t="str">
            <v>T560-6/22</v>
          </cell>
          <cell r="B472" t="str">
            <v>MBA 6(22)/0,4  kV-560  kVA</v>
          </cell>
          <cell r="C472" t="str">
            <v xml:space="preserve">m¸y </v>
          </cell>
          <cell r="D472">
            <v>1</v>
          </cell>
          <cell r="E472">
            <v>58930000</v>
          </cell>
          <cell r="F472">
            <v>100100000</v>
          </cell>
        </row>
        <row r="473">
          <cell r="A473" t="str">
            <v>T630-6/22</v>
          </cell>
          <cell r="B473" t="str">
            <v>MBA 6(22)/0,4  kV-630  kVA</v>
          </cell>
          <cell r="C473" t="str">
            <v xml:space="preserve">m¸y </v>
          </cell>
          <cell r="D473">
            <v>1</v>
          </cell>
          <cell r="E473">
            <v>102352380.95238096</v>
          </cell>
          <cell r="F473">
            <v>107470000</v>
          </cell>
        </row>
        <row r="474">
          <cell r="A474" t="str">
            <v>T750-6/22</v>
          </cell>
          <cell r="B474" t="str">
            <v>MBA 6(22)/0,4  kV-750  kVA</v>
          </cell>
          <cell r="C474" t="str">
            <v xml:space="preserve">m¸y </v>
          </cell>
          <cell r="D474">
            <v>1</v>
          </cell>
          <cell r="E474">
            <v>112514285.71428572</v>
          </cell>
          <cell r="F474">
            <v>118140000</v>
          </cell>
        </row>
        <row r="475">
          <cell r="A475" t="str">
            <v>T1000-6/22</v>
          </cell>
          <cell r="B475" t="str">
            <v>MBA 6(22)/0,4  kV-1.000  kVA</v>
          </cell>
          <cell r="C475" t="str">
            <v xml:space="preserve">m¸y </v>
          </cell>
          <cell r="D475">
            <v>1</v>
          </cell>
          <cell r="E475">
            <v>164895238.09523809</v>
          </cell>
          <cell r="F475">
            <v>173140000</v>
          </cell>
        </row>
        <row r="476">
          <cell r="A476" t="str">
            <v>T15/22</v>
          </cell>
          <cell r="B476" t="str">
            <v xml:space="preserve">M¸y biÕn ¸p 15(22)  kV c¸c lo¹i </v>
          </cell>
        </row>
        <row r="477">
          <cell r="A477" t="str">
            <v>T30-15/22</v>
          </cell>
          <cell r="B477" t="str">
            <v>MBA 15(22)/0,4  kV-30  kVA</v>
          </cell>
          <cell r="C477" t="str">
            <v xml:space="preserve">m¸y </v>
          </cell>
          <cell r="D477">
            <v>1</v>
          </cell>
          <cell r="E477">
            <v>31428571.428571429</v>
          </cell>
          <cell r="F477">
            <v>33000000</v>
          </cell>
        </row>
        <row r="478">
          <cell r="A478" t="str">
            <v>T50-15/22</v>
          </cell>
          <cell r="B478" t="str">
            <v>MBA 15(22)/0,4  kV-50  kVA</v>
          </cell>
          <cell r="C478" t="str">
            <v xml:space="preserve">m¸y </v>
          </cell>
          <cell r="D478">
            <v>1</v>
          </cell>
          <cell r="E478">
            <v>32057142.857142854</v>
          </cell>
          <cell r="F478">
            <v>33660000</v>
          </cell>
        </row>
        <row r="479">
          <cell r="A479" t="str">
            <v>T75-15/22</v>
          </cell>
          <cell r="B479" t="str">
            <v>MBA 15(22)/0,4  kV-75  kVA</v>
          </cell>
          <cell r="C479" t="str">
            <v xml:space="preserve">m¸y </v>
          </cell>
          <cell r="D479">
            <v>1</v>
          </cell>
          <cell r="E479">
            <v>36038095.238095239</v>
          </cell>
          <cell r="F479">
            <v>37840000</v>
          </cell>
        </row>
        <row r="480">
          <cell r="A480" t="str">
            <v>T100-15/22</v>
          </cell>
          <cell r="B480" t="str">
            <v>MBA 15(22)/0,4  kV-100  kVA</v>
          </cell>
          <cell r="C480" t="str">
            <v xml:space="preserve">m¸y </v>
          </cell>
          <cell r="D480">
            <v>1</v>
          </cell>
          <cell r="E480">
            <v>37504761.904761903</v>
          </cell>
          <cell r="F480">
            <v>39380000</v>
          </cell>
        </row>
        <row r="481">
          <cell r="A481" t="str">
            <v>T160-15/22</v>
          </cell>
          <cell r="B481" t="str">
            <v>MBA 15(22)/0,4  kV-160  kVA</v>
          </cell>
          <cell r="C481" t="str">
            <v xml:space="preserve">m¸y </v>
          </cell>
          <cell r="D481">
            <v>1</v>
          </cell>
          <cell r="E481">
            <v>47561904.761904761</v>
          </cell>
          <cell r="F481">
            <v>49940000</v>
          </cell>
        </row>
        <row r="482">
          <cell r="A482" t="str">
            <v>T180-15/22</v>
          </cell>
          <cell r="B482" t="str">
            <v>MBA 15(22)/0,4  kV-180  kVA</v>
          </cell>
          <cell r="C482" t="str">
            <v xml:space="preserve">m¸y </v>
          </cell>
          <cell r="D482">
            <v>1</v>
          </cell>
          <cell r="E482">
            <v>28172000</v>
          </cell>
          <cell r="F482">
            <v>51700000</v>
          </cell>
        </row>
        <row r="483">
          <cell r="A483" t="str">
            <v>T250-15/22</v>
          </cell>
          <cell r="B483" t="str">
            <v>MBA 15(22)/0,4  kV-250  kVA</v>
          </cell>
          <cell r="C483" t="str">
            <v xml:space="preserve">m¸y </v>
          </cell>
          <cell r="D483">
            <v>1</v>
          </cell>
          <cell r="E483">
            <v>28404000</v>
          </cell>
          <cell r="F483">
            <v>58300000</v>
          </cell>
        </row>
        <row r="484">
          <cell r="A484" t="str">
            <v>T320-15/22</v>
          </cell>
          <cell r="B484" t="str">
            <v>MBA 15(22)/0,4  kV-320  kVA</v>
          </cell>
          <cell r="C484" t="str">
            <v xml:space="preserve">m¸y </v>
          </cell>
          <cell r="D484">
            <v>1</v>
          </cell>
          <cell r="E484">
            <v>64952380.952380948</v>
          </cell>
          <cell r="F484">
            <v>68200000</v>
          </cell>
        </row>
        <row r="485">
          <cell r="A485" t="str">
            <v>T400-15/22</v>
          </cell>
          <cell r="B485" t="str">
            <v>MBA 15(22)/0,4  kV-400  kVA</v>
          </cell>
          <cell r="C485" t="str">
            <v xml:space="preserve">m¸y </v>
          </cell>
          <cell r="D485">
            <v>1</v>
          </cell>
          <cell r="E485">
            <v>48377000</v>
          </cell>
          <cell r="F485">
            <v>75240000</v>
          </cell>
        </row>
        <row r="486">
          <cell r="A486" t="str">
            <v>T560-15/22</v>
          </cell>
          <cell r="B486" t="str">
            <v>MBA 15(22)/0,4  kV-560  kVA</v>
          </cell>
          <cell r="C486" t="str">
            <v xml:space="preserve">m¸y </v>
          </cell>
          <cell r="D486">
            <v>1</v>
          </cell>
          <cell r="E486">
            <v>58442500</v>
          </cell>
          <cell r="F486">
            <v>95370000</v>
          </cell>
        </row>
        <row r="487">
          <cell r="A487" t="str">
            <v>T630-15/22</v>
          </cell>
          <cell r="B487" t="str">
            <v>MBA 15(22)/0,4  kV-630  kVA</v>
          </cell>
          <cell r="C487" t="str">
            <v xml:space="preserve">m¸y </v>
          </cell>
          <cell r="D487">
            <v>1</v>
          </cell>
          <cell r="E487">
            <v>96590476.190476179</v>
          </cell>
          <cell r="F487">
            <v>101420000</v>
          </cell>
        </row>
        <row r="488">
          <cell r="A488" t="str">
            <v>T750-15/22</v>
          </cell>
          <cell r="B488" t="str">
            <v>MBA 15(22)/0,4  kV-750  kVA</v>
          </cell>
          <cell r="C488" t="str">
            <v xml:space="preserve">m¸y </v>
          </cell>
          <cell r="D488">
            <v>1</v>
          </cell>
          <cell r="E488">
            <v>108114285.71428572</v>
          </cell>
          <cell r="F488">
            <v>113520000</v>
          </cell>
        </row>
        <row r="489">
          <cell r="A489" t="str">
            <v>T1000-15/22</v>
          </cell>
          <cell r="B489" t="str">
            <v>MBA 15(22)/0,4  kV-1.000  kVA</v>
          </cell>
          <cell r="C489" t="str">
            <v xml:space="preserve">m¸y </v>
          </cell>
          <cell r="D489">
            <v>1</v>
          </cell>
          <cell r="E489">
            <v>161333333.33333331</v>
          </cell>
          <cell r="F489">
            <v>169400000</v>
          </cell>
        </row>
        <row r="490">
          <cell r="A490" t="str">
            <v>T22</v>
          </cell>
          <cell r="B490" t="str">
            <v xml:space="preserve">M¸y biÕn ¸p 22   kV c¸c lo¹i </v>
          </cell>
        </row>
        <row r="491">
          <cell r="A491" t="str">
            <v>T30-22</v>
          </cell>
          <cell r="B491" t="str">
            <v>MBA 22/0,4  kV-30  kVA</v>
          </cell>
          <cell r="C491" t="str">
            <v xml:space="preserve">m¸y </v>
          </cell>
          <cell r="D491">
            <v>1</v>
          </cell>
          <cell r="E491">
            <v>30000000</v>
          </cell>
          <cell r="F491">
            <v>31500000</v>
          </cell>
        </row>
        <row r="492">
          <cell r="A492" t="str">
            <v>T50-22</v>
          </cell>
          <cell r="B492" t="str">
            <v>MBA 22/0,4  kV-50  kVA</v>
          </cell>
          <cell r="C492" t="str">
            <v xml:space="preserve">m¸y </v>
          </cell>
          <cell r="D492">
            <v>1</v>
          </cell>
          <cell r="E492">
            <v>31009523.80952381</v>
          </cell>
          <cell r="F492">
            <v>32560000</v>
          </cell>
        </row>
        <row r="493">
          <cell r="A493" t="str">
            <v>T75-22</v>
          </cell>
          <cell r="B493" t="str">
            <v>MBA 22/0,4  kV-75  kVA</v>
          </cell>
          <cell r="C493" t="str">
            <v xml:space="preserve">m¸y </v>
          </cell>
          <cell r="D493">
            <v>1</v>
          </cell>
          <cell r="E493">
            <v>34609523.809523806</v>
          </cell>
          <cell r="F493">
            <v>36340000</v>
          </cell>
        </row>
        <row r="494">
          <cell r="A494" t="str">
            <v>T100-22</v>
          </cell>
          <cell r="B494" t="str">
            <v>MBA 22/0,4  kV-100  kVA</v>
          </cell>
          <cell r="C494" t="str">
            <v xml:space="preserve">m¸y </v>
          </cell>
          <cell r="D494">
            <v>1</v>
          </cell>
          <cell r="E494">
            <v>37504761.904761903</v>
          </cell>
          <cell r="F494">
            <v>39380000</v>
          </cell>
        </row>
        <row r="495">
          <cell r="A495" t="str">
            <v>T160-22</v>
          </cell>
          <cell r="B495" t="str">
            <v>MBA 22/0,4  kV-160  kVA</v>
          </cell>
          <cell r="C495" t="str">
            <v xml:space="preserve">m¸y </v>
          </cell>
          <cell r="D495">
            <v>1</v>
          </cell>
          <cell r="E495">
            <v>47561904.761904761</v>
          </cell>
          <cell r="F495">
            <v>49940000</v>
          </cell>
        </row>
        <row r="496">
          <cell r="A496" t="str">
            <v>T180-22</v>
          </cell>
          <cell r="B496" t="str">
            <v>MBA 22/0,4  kV-180  kVA</v>
          </cell>
          <cell r="C496" t="str">
            <v xml:space="preserve">m¸y </v>
          </cell>
          <cell r="D496">
            <v>1</v>
          </cell>
          <cell r="E496">
            <v>49238095.238095239</v>
          </cell>
          <cell r="F496">
            <v>51700000</v>
          </cell>
        </row>
        <row r="497">
          <cell r="A497" t="str">
            <v>T250-22</v>
          </cell>
          <cell r="B497" t="str">
            <v>MBA 22/0,4  kV-250  kVA</v>
          </cell>
          <cell r="C497" t="str">
            <v xml:space="preserve">m¸y </v>
          </cell>
          <cell r="D497">
            <v>1</v>
          </cell>
          <cell r="E497">
            <v>55523809.523809522</v>
          </cell>
          <cell r="F497">
            <v>58300000</v>
          </cell>
        </row>
        <row r="498">
          <cell r="A498" t="str">
            <v>T320-22</v>
          </cell>
          <cell r="B498" t="str">
            <v>MBA 22/0,4  kV-320  kVA</v>
          </cell>
          <cell r="C498" t="str">
            <v xml:space="preserve">m¸y </v>
          </cell>
          <cell r="D498">
            <v>1</v>
          </cell>
          <cell r="E498">
            <v>64952380.952380948</v>
          </cell>
          <cell r="F498">
            <v>68200000</v>
          </cell>
        </row>
        <row r="499">
          <cell r="A499" t="str">
            <v>T400-22</v>
          </cell>
          <cell r="B499" t="str">
            <v>MBA 22/0,4  kV-400  kVA</v>
          </cell>
          <cell r="C499" t="str">
            <v xml:space="preserve">m¸y </v>
          </cell>
          <cell r="D499">
            <v>1</v>
          </cell>
          <cell r="E499">
            <v>71657142.857142851</v>
          </cell>
          <cell r="F499">
            <v>75240000</v>
          </cell>
        </row>
        <row r="500">
          <cell r="A500" t="str">
            <v>T560-22</v>
          </cell>
          <cell r="B500" t="str">
            <v>MBA 22/0,4  kV-560  kVA</v>
          </cell>
          <cell r="C500" t="str">
            <v xml:space="preserve">m¸y </v>
          </cell>
          <cell r="D500">
            <v>1</v>
          </cell>
          <cell r="E500">
            <v>90828571.428571418</v>
          </cell>
          <cell r="F500">
            <v>95370000</v>
          </cell>
        </row>
        <row r="501">
          <cell r="A501" t="str">
            <v>T630-22</v>
          </cell>
          <cell r="B501" t="str">
            <v>MBA 22/0,4  kV-630  kVA</v>
          </cell>
          <cell r="C501" t="str">
            <v xml:space="preserve">m¸y </v>
          </cell>
          <cell r="D501">
            <v>1</v>
          </cell>
          <cell r="E501">
            <v>96590476.190476179</v>
          </cell>
          <cell r="F501">
            <v>101420000</v>
          </cell>
        </row>
        <row r="502">
          <cell r="A502" t="str">
            <v>T750-22</v>
          </cell>
          <cell r="B502" t="str">
            <v>MBA 22/0,4 kV-750 kVA</v>
          </cell>
          <cell r="C502" t="str">
            <v xml:space="preserve">m¸y </v>
          </cell>
          <cell r="D502">
            <v>1</v>
          </cell>
          <cell r="E502">
            <v>108114285.71428572</v>
          </cell>
          <cell r="F502">
            <v>113520000</v>
          </cell>
        </row>
        <row r="503">
          <cell r="A503" t="str">
            <v>T1000-22</v>
          </cell>
          <cell r="B503" t="str">
            <v>MBA 22/0,4 kV-1.000 kVA</v>
          </cell>
          <cell r="C503" t="str">
            <v xml:space="preserve">m¸y </v>
          </cell>
          <cell r="D503">
            <v>1</v>
          </cell>
          <cell r="E503">
            <v>161333333.33333331</v>
          </cell>
          <cell r="F503">
            <v>169400000</v>
          </cell>
        </row>
        <row r="504">
          <cell r="A504" t="str">
            <v>T15</v>
          </cell>
          <cell r="B504" t="str">
            <v xml:space="preserve">M¸y biÕn ¸p 15  kV c¸c lo¹i </v>
          </cell>
        </row>
        <row r="505">
          <cell r="A505" t="str">
            <v>T30-15</v>
          </cell>
          <cell r="B505" t="str">
            <v>MBA 15/0,4 kV-30 kVA</v>
          </cell>
          <cell r="C505" t="str">
            <v xml:space="preserve">m¸y </v>
          </cell>
          <cell r="D505">
            <v>1</v>
          </cell>
          <cell r="E505">
            <v>12255238.095238095</v>
          </cell>
          <cell r="F505">
            <v>12868000</v>
          </cell>
        </row>
        <row r="506">
          <cell r="A506" t="str">
            <v>T50-15</v>
          </cell>
          <cell r="B506" t="str">
            <v>MBA 15/0,4 kV-50 kVA</v>
          </cell>
          <cell r="C506" t="str">
            <v xml:space="preserve">m¸y </v>
          </cell>
          <cell r="D506">
            <v>1</v>
          </cell>
          <cell r="E506">
            <v>16285714.285714285</v>
          </cell>
          <cell r="F506">
            <v>17100000</v>
          </cell>
        </row>
        <row r="507">
          <cell r="A507" t="str">
            <v>T75-15</v>
          </cell>
          <cell r="B507" t="str">
            <v>MBA 15/0,4 kV-75 kVA</v>
          </cell>
          <cell r="C507" t="str">
            <v xml:space="preserve">m¸y </v>
          </cell>
          <cell r="D507">
            <v>1</v>
          </cell>
          <cell r="E507">
            <v>18547619.047619049</v>
          </cell>
          <cell r="F507">
            <v>19475000</v>
          </cell>
        </row>
        <row r="508">
          <cell r="A508" t="str">
            <v>T100-15</v>
          </cell>
          <cell r="B508" t="str">
            <v>MBA 15/0,4 kV-100 kVA</v>
          </cell>
          <cell r="C508" t="str">
            <v xml:space="preserve">m¸y </v>
          </cell>
          <cell r="D508">
            <v>1</v>
          </cell>
          <cell r="E508">
            <v>20809523.80952381</v>
          </cell>
          <cell r="F508">
            <v>21850000</v>
          </cell>
        </row>
        <row r="509">
          <cell r="A509" t="str">
            <v>T160-15</v>
          </cell>
          <cell r="B509" t="str">
            <v>MBA 15/0,4 kV-160 kVA</v>
          </cell>
          <cell r="C509" t="str">
            <v xml:space="preserve">m¸y </v>
          </cell>
          <cell r="D509">
            <v>1</v>
          </cell>
          <cell r="E509">
            <v>24880952.380952381</v>
          </cell>
          <cell r="F509">
            <v>26125000</v>
          </cell>
        </row>
        <row r="510">
          <cell r="A510" t="str">
            <v>T180-15</v>
          </cell>
          <cell r="B510" t="str">
            <v>MBA 15/0,4 kV-180 kVA</v>
          </cell>
          <cell r="C510" t="str">
            <v xml:space="preserve">m¸y </v>
          </cell>
          <cell r="D510">
            <v>1</v>
          </cell>
          <cell r="E510">
            <v>26238095.238095239</v>
          </cell>
          <cell r="F510">
            <v>27550000</v>
          </cell>
        </row>
        <row r="511">
          <cell r="A511" t="str">
            <v>T250-15</v>
          </cell>
          <cell r="B511" t="str">
            <v>MBA 15/0,4 kV-250 kVA</v>
          </cell>
          <cell r="C511" t="str">
            <v xml:space="preserve">m¸y </v>
          </cell>
          <cell r="D511">
            <v>1</v>
          </cell>
          <cell r="E511">
            <v>31214285.714285713</v>
          </cell>
          <cell r="F511">
            <v>32775000</v>
          </cell>
        </row>
        <row r="512">
          <cell r="A512" t="str">
            <v>T320-15</v>
          </cell>
          <cell r="B512" t="str">
            <v>MBA 15/0,4 kV-320 kVA</v>
          </cell>
          <cell r="C512" t="str">
            <v xml:space="preserve">m¸y </v>
          </cell>
          <cell r="D512">
            <v>1</v>
          </cell>
          <cell r="E512">
            <v>38353333.333333328</v>
          </cell>
          <cell r="F512">
            <v>40271000</v>
          </cell>
        </row>
        <row r="513">
          <cell r="A513" t="str">
            <v>T400-15</v>
          </cell>
          <cell r="B513" t="str">
            <v>MBA 15/0,4 kV-400 kVA</v>
          </cell>
          <cell r="C513" t="str">
            <v xml:space="preserve">m¸y </v>
          </cell>
          <cell r="D513">
            <v>1</v>
          </cell>
          <cell r="E513">
            <v>43880952.380952381</v>
          </cell>
          <cell r="F513">
            <v>46075000</v>
          </cell>
        </row>
        <row r="514">
          <cell r="A514" t="str">
            <v>T560-15</v>
          </cell>
          <cell r="B514" t="str">
            <v>MBA 15/0,4 kV-560 kVA</v>
          </cell>
          <cell r="C514" t="str">
            <v xml:space="preserve">m¸y </v>
          </cell>
          <cell r="D514">
            <v>1</v>
          </cell>
          <cell r="E514">
            <v>54738095.238095239</v>
          </cell>
          <cell r="F514">
            <v>57475000</v>
          </cell>
        </row>
        <row r="515">
          <cell r="A515" t="str">
            <v>T630-15</v>
          </cell>
          <cell r="B515" t="str">
            <v>MBA 15/0,4 kV-630 kVA</v>
          </cell>
          <cell r="C515" t="str">
            <v xml:space="preserve">m¸y </v>
          </cell>
          <cell r="D515">
            <v>1</v>
          </cell>
          <cell r="E515">
            <v>61523809.523809522</v>
          </cell>
          <cell r="F515">
            <v>64600000</v>
          </cell>
        </row>
        <row r="516">
          <cell r="A516" t="str">
            <v>T750-15</v>
          </cell>
          <cell r="B516" t="str">
            <v>MBA 15/0,4 kV-750 kVA</v>
          </cell>
          <cell r="C516" t="str">
            <v xml:space="preserve">m¸y </v>
          </cell>
          <cell r="D516">
            <v>1</v>
          </cell>
          <cell r="E516">
            <v>72833333.333333328</v>
          </cell>
          <cell r="F516">
            <v>76475000</v>
          </cell>
        </row>
        <row r="517">
          <cell r="A517" t="str">
            <v>T1000-15</v>
          </cell>
          <cell r="B517" t="str">
            <v>MBA 15/0,4 kV-1.000 kVA</v>
          </cell>
          <cell r="C517" t="str">
            <v xml:space="preserve">m¸y </v>
          </cell>
          <cell r="D517">
            <v>1</v>
          </cell>
          <cell r="E517">
            <v>95000000</v>
          </cell>
          <cell r="F517">
            <v>99750000</v>
          </cell>
        </row>
        <row r="518">
          <cell r="A518" t="str">
            <v>T6</v>
          </cell>
          <cell r="B518" t="str">
            <v xml:space="preserve">M¸y biÕn ¸p 6  kV c¸c lo¹i </v>
          </cell>
        </row>
        <row r="519">
          <cell r="A519" t="str">
            <v>T30-6</v>
          </cell>
          <cell r="B519" t="str">
            <v>MBA 6/0,4 kV-30 kVA</v>
          </cell>
          <cell r="C519" t="str">
            <v xml:space="preserve">m¸y </v>
          </cell>
          <cell r="D519">
            <v>1</v>
          </cell>
          <cell r="E519">
            <v>11642476.19047619</v>
          </cell>
          <cell r="F519">
            <v>12224600</v>
          </cell>
        </row>
        <row r="520">
          <cell r="A520" t="str">
            <v>T50-6</v>
          </cell>
          <cell r="B520" t="str">
            <v>MBA 6/0,4 kV-50 kVA</v>
          </cell>
          <cell r="C520" t="str">
            <v xml:space="preserve">m¸y </v>
          </cell>
          <cell r="D520">
            <v>1</v>
          </cell>
          <cell r="E520">
            <v>15471428.571428571</v>
          </cell>
          <cell r="F520">
            <v>16245000</v>
          </cell>
        </row>
        <row r="521">
          <cell r="A521" t="str">
            <v>T63-6</v>
          </cell>
          <cell r="B521" t="str">
            <v>MBA 6/0,4 kV-63 kVA</v>
          </cell>
          <cell r="C521" t="str">
            <v xml:space="preserve">m¸y </v>
          </cell>
          <cell r="D521">
            <v>1</v>
          </cell>
          <cell r="E521">
            <v>16715476.19047619</v>
          </cell>
          <cell r="F521">
            <v>17551250</v>
          </cell>
        </row>
        <row r="522">
          <cell r="A522" t="str">
            <v>T75-6</v>
          </cell>
          <cell r="B522" t="str">
            <v>MBA 6/0,4 kV-75 kVA</v>
          </cell>
          <cell r="C522" t="str">
            <v xml:space="preserve">m¸y </v>
          </cell>
          <cell r="D522">
            <v>1</v>
          </cell>
          <cell r="E522">
            <v>17620238.095238093</v>
          </cell>
          <cell r="F522">
            <v>18501250</v>
          </cell>
        </row>
        <row r="523">
          <cell r="A523" t="str">
            <v>T100-6</v>
          </cell>
          <cell r="B523" t="str">
            <v>MBA 6/0,4 kV-100 kVA</v>
          </cell>
          <cell r="C523" t="str">
            <v xml:space="preserve">m¸y </v>
          </cell>
          <cell r="D523">
            <v>1</v>
          </cell>
          <cell r="E523">
            <v>19769047.619047619</v>
          </cell>
          <cell r="F523">
            <v>20757500</v>
          </cell>
        </row>
        <row r="524">
          <cell r="A524" t="str">
            <v>T160-6</v>
          </cell>
          <cell r="B524" t="str">
            <v>MBA 6/0,4 kV-160 kVA</v>
          </cell>
          <cell r="C524" t="str">
            <v xml:space="preserve">m¸y </v>
          </cell>
          <cell r="D524">
            <v>1</v>
          </cell>
          <cell r="E524">
            <v>23636904.761904761</v>
          </cell>
          <cell r="F524">
            <v>24818750</v>
          </cell>
        </row>
        <row r="525">
          <cell r="A525" t="str">
            <v>T180-6</v>
          </cell>
          <cell r="B525" t="str">
            <v>MBA 6/0,4 kV-180 kVA</v>
          </cell>
          <cell r="C525" t="str">
            <v xml:space="preserve">m¸y </v>
          </cell>
          <cell r="D525">
            <v>1</v>
          </cell>
          <cell r="E525">
            <v>24926190.476190474</v>
          </cell>
          <cell r="F525">
            <v>26172500</v>
          </cell>
        </row>
        <row r="526">
          <cell r="A526" t="str">
            <v>T250-6</v>
          </cell>
          <cell r="B526" t="str">
            <v>MBA 6/0,4 kV-250 kVA</v>
          </cell>
          <cell r="C526" t="str">
            <v xml:space="preserve">m¸y </v>
          </cell>
          <cell r="D526">
            <v>1</v>
          </cell>
          <cell r="E526">
            <v>29653571.428571429</v>
          </cell>
          <cell r="F526">
            <v>31136250</v>
          </cell>
        </row>
        <row r="527">
          <cell r="A527" t="str">
            <v>T320-6</v>
          </cell>
          <cell r="B527" t="str">
            <v>MBA 6/0,4 kV-320 kVA</v>
          </cell>
          <cell r="C527" t="str">
            <v xml:space="preserve">m¸y </v>
          </cell>
          <cell r="D527">
            <v>1</v>
          </cell>
          <cell r="E527">
            <v>36435666.666666664</v>
          </cell>
          <cell r="F527">
            <v>38257450</v>
          </cell>
        </row>
        <row r="528">
          <cell r="A528" t="str">
            <v>T400-6</v>
          </cell>
          <cell r="B528" t="str">
            <v>MBA 6/0,4 kV-400 kVA</v>
          </cell>
          <cell r="C528" t="str">
            <v xml:space="preserve">m¸y </v>
          </cell>
          <cell r="D528">
            <v>1</v>
          </cell>
          <cell r="E528">
            <v>41686904.761904761</v>
          </cell>
          <cell r="F528">
            <v>43771250</v>
          </cell>
        </row>
        <row r="529">
          <cell r="A529" t="str">
            <v>T560-6</v>
          </cell>
          <cell r="B529" t="str">
            <v>MBA 6/0,4 kV-560 kVA</v>
          </cell>
          <cell r="C529" t="str">
            <v xml:space="preserve">m¸y </v>
          </cell>
          <cell r="D529">
            <v>1</v>
          </cell>
          <cell r="E529">
            <v>52001190.476190478</v>
          </cell>
          <cell r="F529">
            <v>54601250</v>
          </cell>
        </row>
        <row r="530">
          <cell r="A530" t="str">
            <v>T630-6</v>
          </cell>
          <cell r="B530" t="str">
            <v>MBA 6/0,4 kV-630 kVA</v>
          </cell>
          <cell r="C530" t="str">
            <v xml:space="preserve">m¸y </v>
          </cell>
          <cell r="D530">
            <v>1</v>
          </cell>
          <cell r="E530">
            <v>58447619.047619045</v>
          </cell>
          <cell r="F530">
            <v>61370000</v>
          </cell>
        </row>
        <row r="531">
          <cell r="A531" t="str">
            <v>T750-6</v>
          </cell>
          <cell r="B531" t="str">
            <v>MBA 6/0,4 kV-750 kVA</v>
          </cell>
          <cell r="C531" t="str">
            <v xml:space="preserve">m¸y </v>
          </cell>
          <cell r="D531">
            <v>1</v>
          </cell>
          <cell r="E531">
            <v>69191666.666666657</v>
          </cell>
          <cell r="F531">
            <v>72651250</v>
          </cell>
        </row>
        <row r="532">
          <cell r="A532" t="str">
            <v>T1000-6</v>
          </cell>
          <cell r="B532" t="str">
            <v>MBA 6/0,4 kV-1.000 kVA</v>
          </cell>
          <cell r="C532" t="str">
            <v xml:space="preserve">m¸y </v>
          </cell>
          <cell r="D532">
            <v>1</v>
          </cell>
          <cell r="E532">
            <v>90250000</v>
          </cell>
          <cell r="F532">
            <v>94762500</v>
          </cell>
        </row>
        <row r="533">
          <cell r="B533" t="str">
            <v xml:space="preserve">M¸y biÕn ¸p thu håi c¸c lo¹i </v>
          </cell>
        </row>
        <row r="534">
          <cell r="A534" t="str">
            <v>T100-15a</v>
          </cell>
          <cell r="B534" t="str">
            <v>MBA 15/0,4 kV-100 kVA  60%</v>
          </cell>
          <cell r="C534" t="str">
            <v xml:space="preserve">m¸y </v>
          </cell>
          <cell r="D534">
            <v>1</v>
          </cell>
          <cell r="E534">
            <v>12485714.285714285</v>
          </cell>
          <cell r="F534">
            <v>13110000</v>
          </cell>
        </row>
        <row r="535">
          <cell r="A535" t="str">
            <v>T160-15a</v>
          </cell>
          <cell r="B535" t="str">
            <v>MBA 15/0,4 kV-160 kVA  60%</v>
          </cell>
          <cell r="C535" t="str">
            <v xml:space="preserve">m¸y </v>
          </cell>
          <cell r="D535">
            <v>1</v>
          </cell>
          <cell r="E535">
            <v>14928571.428571427</v>
          </cell>
          <cell r="F535">
            <v>15675000</v>
          </cell>
        </row>
        <row r="536">
          <cell r="A536" t="str">
            <v>T180-15a</v>
          </cell>
          <cell r="B536" t="str">
            <v>MBA 15/0,4 kV-180 kVA  60%</v>
          </cell>
          <cell r="C536" t="str">
            <v xml:space="preserve">m¸y </v>
          </cell>
          <cell r="D536">
            <v>1</v>
          </cell>
          <cell r="E536">
            <v>15742857.142857142</v>
          </cell>
          <cell r="F536">
            <v>16530000</v>
          </cell>
        </row>
        <row r="537">
          <cell r="A537" t="str">
            <v>T250-15a</v>
          </cell>
          <cell r="B537" t="str">
            <v>MBA 15/0,4 kV-250 kVA  60%</v>
          </cell>
          <cell r="C537" t="str">
            <v xml:space="preserve">m¸y </v>
          </cell>
          <cell r="D537">
            <v>1</v>
          </cell>
          <cell r="E537">
            <v>18728571.428571429</v>
          </cell>
          <cell r="F537">
            <v>19665000</v>
          </cell>
        </row>
        <row r="538">
          <cell r="A538" t="str">
            <v>T320-15a</v>
          </cell>
          <cell r="B538" t="str">
            <v>MBA 15/0,4 kV-320 kVA  60%</v>
          </cell>
          <cell r="C538" t="str">
            <v xml:space="preserve">m¸y </v>
          </cell>
          <cell r="D538">
            <v>1</v>
          </cell>
          <cell r="E538">
            <v>23012000</v>
          </cell>
          <cell r="F538">
            <v>24162600</v>
          </cell>
        </row>
        <row r="539">
          <cell r="A539" t="str">
            <v>T100-6a</v>
          </cell>
          <cell r="B539" t="str">
            <v>MBA 6/0,4 kV-100 kVA  60%</v>
          </cell>
          <cell r="C539" t="str">
            <v xml:space="preserve">m¸y </v>
          </cell>
          <cell r="D539">
            <v>1</v>
          </cell>
          <cell r="E539">
            <v>11861428.571428571</v>
          </cell>
          <cell r="F539">
            <v>12454500</v>
          </cell>
        </row>
      </sheetData>
      <sheetData sheetId="14" refreshError="1"/>
      <sheetData sheetId="15"/>
      <sheetData sheetId="16"/>
      <sheetData sheetId="17" refreshError="1"/>
      <sheetData sheetId="18"/>
      <sheetData sheetId="19"/>
      <sheetData sheetId="20" refreshError="1"/>
      <sheetData sheetId="2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LIEU"/>
      <sheetName val="TH"/>
      <sheetName val="DTXL"/>
      <sheetName val="DGCT"/>
      <sheetName val="NC"/>
      <sheetName val="M"/>
      <sheetName val="vlnhap"/>
      <sheetName val="00000000"/>
      <sheetName val="10000000"/>
      <sheetName val="20000000"/>
      <sheetName val="XL4Popp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H"/>
      <sheetName val="TKP"/>
      <sheetName val="DLNS"/>
      <sheetName val="CPTV"/>
      <sheetName val="LP-BTC"/>
      <sheetName val="SLVC TBA"/>
      <sheetName val="VCDD_22"/>
      <sheetName val="SLVC-22"/>
      <sheetName val="chi tiet dz 22 kv"/>
      <sheetName val="TH dz 22"/>
      <sheetName val="VC VT_TB"/>
      <sheetName val="SLVC_0.4"/>
      <sheetName val="DG vat tu"/>
      <sheetName val="bia22KV"/>
      <sheetName val="TONG KE DZ 22 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Bia 0,4"/>
      <sheetName val="Ch lech -0,4"/>
      <sheetName val="CHITIET 0.4 KV"/>
      <sheetName val="Th 0,4"/>
      <sheetName val="chi tiet TBA"/>
      <sheetName val="DM 85"/>
      <sheetName val="Bia TBA"/>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Names"/>
      <sheetName val="camayTT01"/>
      <sheetName val="1246"/>
      <sheetName val="luongTT01"/>
      <sheetName val="DG"/>
      <sheetName val="chiet tin?"/>
      <sheetName val="Bia 31ۨ?"/>
      <sheetName val="Bia 31??"/>
      <sheetName val="SL CAN THIET"/>
      <sheetName val="csdl"/>
      <sheetName val="kpkstk"/>
      <sheetName val="TH XL"/>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Tong hop DZ 22"/>
      <sheetName val="VCDD DZ 22"/>
      <sheetName val="PDS0,4"/>
      <sheetName val="DG VC VT 36"/>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KH-Q1,Q2,01"/>
      <sheetName val="DG1426"/>
      <sheetName val="chiet tin_"/>
      <sheetName val="Bia 31__"/>
      <sheetName val="chiet tin"/>
      <sheetName val="T1"/>
      <sheetName val="T2"/>
      <sheetName val="T3"/>
      <sheetName val="T4"/>
      <sheetName val="T5"/>
      <sheetName val="T6"/>
      <sheetName val="T7"/>
      <sheetName val="T8"/>
      <sheetName val="T9"/>
      <sheetName val="T10"/>
      <sheetName val="T11"/>
      <sheetName val="T12"/>
      <sheetName val="LK"/>
      <sheetName val="00000000"/>
      <sheetName val="10000000"/>
      <sheetName val="XL4Test5"/>
      <sheetName val="SL_dau_tien1"/>
      <sheetName val="HSDC_GOC1"/>
      <sheetName val="Th_Thao_do_0,41"/>
      <sheetName val="TH_thao_do_221"/>
      <sheetName val="TH-TBA_THAO_DO1"/>
      <sheetName val="Bia_Thao_do_0,41"/>
      <sheetName val="Bia_Thao_do_221"/>
      <sheetName val="DM_851"/>
      <sheetName val="Bia_CS1"/>
      <sheetName val="VCDD_CS1"/>
      <sheetName val="DGVCTC_671"/>
      <sheetName val="Bia_thao_do_TBA1"/>
      <sheetName val="bang_dien1"/>
      <sheetName val="Cl_lech-cs1"/>
      <sheetName val="vt_CS1"/>
      <sheetName val="SLVC_CS1"/>
      <sheetName val="Chi_tiet_-_CS1"/>
      <sheetName val="th_CS1"/>
      <sheetName val="TH_VTCS1"/>
      <sheetName val="th_CT1"/>
      <sheetName val="chiet_tinh1"/>
      <sheetName val="DM_671"/>
      <sheetName val="VCDD_222"/>
      <sheetName val="Chlech_-221"/>
      <sheetName val="TNGHIEM_221"/>
      <sheetName val="chi_tiet_dz_22_kv1"/>
      <sheetName val="vt_A_cap1"/>
      <sheetName val="vc_vat_tu_CHUNG_1"/>
      <sheetName val="PQ_tuyen1"/>
      <sheetName val="Trung_chuyen1"/>
      <sheetName val="T_T_CL_VC_DZ_221"/>
      <sheetName val="TH_dz_221"/>
      <sheetName val="TNGHIEM_0,41"/>
      <sheetName val="DG_891"/>
      <sheetName val="SLVC_0_42"/>
      <sheetName val="VCDD_0_42"/>
      <sheetName val="Ch_lech_-0,41"/>
      <sheetName val="TDIEN-PHAn_PHOI1"/>
      <sheetName val="CHITIET_0_4_KV1"/>
      <sheetName val="VT_ds_0,41"/>
      <sheetName val="Th_0,41"/>
      <sheetName val="Bia_0_41"/>
      <sheetName val="TU_BU1"/>
      <sheetName val="TU_DIEN1"/>
      <sheetName val="chi_tiet_TBA1"/>
      <sheetName val="VT_TB_TBA1"/>
      <sheetName val="TH_4001"/>
      <sheetName val="Bia_4001"/>
      <sheetName val="DM_661"/>
      <sheetName val="SLVC_TBA1"/>
      <sheetName val="VC_TBA1"/>
      <sheetName val="kl_tt1"/>
      <sheetName val="TONG_KE_DZ_22_KV1"/>
      <sheetName val="SLVC_221"/>
      <sheetName val="TH_VT0,41"/>
      <sheetName val="TH_VT221"/>
      <sheetName val="TONG_DZ_0_4_KV1"/>
      <sheetName val="DG_vat_tu1"/>
      <sheetName val="TH_thao_do_351"/>
      <sheetName val="bia_35_thao_do1"/>
      <sheetName val="Bia_151"/>
      <sheetName val="Bia_251"/>
      <sheetName val="Bia__1601"/>
      <sheetName val="TH_1601"/>
      <sheetName val="TH_151"/>
      <sheetName val="TH_251"/>
      <sheetName val="DLC_DIEN_AP1"/>
      <sheetName val="HS_Dia_ban1"/>
      <sheetName val="VC_VT_TB1"/>
      <sheetName val="SLVC_0_43"/>
      <sheetName val="vt_221"/>
      <sheetName val="VCDD_0_43"/>
      <sheetName val="Kho_Tam1"/>
      <sheetName val="Bia_0,41"/>
      <sheetName val="Bia_TBA1"/>
      <sheetName val="TH_501"/>
      <sheetName val="Bia_501"/>
      <sheetName val="TH_751"/>
      <sheetName val="TH_31,51"/>
      <sheetName val="Bia_31,51"/>
      <sheetName val="Bia_751"/>
      <sheetName val="TH_1001"/>
      <sheetName val="Bia__1001"/>
      <sheetName val="PHAN_DS_22_KV1"/>
      <sheetName val="VC_CS1"/>
      <sheetName val="SL_dau_tien2"/>
      <sheetName val="HSDC_GOC2"/>
      <sheetName val="Th_Thao_do_0,42"/>
      <sheetName val="TH_thao_do_222"/>
      <sheetName val="TH-TBA_THAO_DO2"/>
      <sheetName val="Bia_Thao_do_0,42"/>
      <sheetName val="Bia_Thao_do_222"/>
      <sheetName val="DM_852"/>
      <sheetName val="Bia_CS2"/>
      <sheetName val="VCDD_CS2"/>
      <sheetName val="DGVCTC_672"/>
      <sheetName val="Bia_thao_do_TBA2"/>
      <sheetName val="bang_dien2"/>
      <sheetName val="Cl_lech-cs2"/>
      <sheetName val="vt_CS2"/>
      <sheetName val="SLVC_CS2"/>
      <sheetName val="Chi_tiet_-_CS2"/>
      <sheetName val="th_CS2"/>
      <sheetName val="TH_VTCS2"/>
      <sheetName val="th_CT2"/>
      <sheetName val="chiet_tinh2"/>
      <sheetName val="DM_672"/>
      <sheetName val="VCDD_223"/>
      <sheetName val="Chlech_-222"/>
      <sheetName val="TNGHIEM_222"/>
      <sheetName val="chi_tiet_dz_22_kv2"/>
      <sheetName val="vt_A_cap2"/>
      <sheetName val="vc_vat_tu_CHUNG_2"/>
      <sheetName val="PQ_tuyen2"/>
      <sheetName val="Trung_chuyen2"/>
      <sheetName val="T_T_CL_VC_DZ_222"/>
      <sheetName val="TH_dz_222"/>
      <sheetName val="TNGHIEM_0,42"/>
      <sheetName val="DG_892"/>
      <sheetName val="SLVC_0_44"/>
      <sheetName val="VCDD_0_44"/>
      <sheetName val="Ch_lech_-0,42"/>
      <sheetName val="TDIEN-PHAn_PHOI2"/>
      <sheetName val="CHITIET_0_4_KV2"/>
      <sheetName val="VT_ds_0,42"/>
      <sheetName val="Th_0,42"/>
      <sheetName val="Bia_0_42"/>
      <sheetName val="TU_BU2"/>
      <sheetName val="TU_DIEN2"/>
      <sheetName val="chi_tiet_TBA2"/>
      <sheetName val="VT_TB_TBA2"/>
      <sheetName val="TH_4002"/>
      <sheetName val="Bia_4002"/>
      <sheetName val="DM_662"/>
      <sheetName val="SLVC_TBA2"/>
      <sheetName val="VC_TBA2"/>
      <sheetName val="kl_tt2"/>
      <sheetName val="TONG_KE_DZ_22_KV2"/>
      <sheetName val="SLVC_222"/>
      <sheetName val="TH_VT0,42"/>
      <sheetName val="TH_VT222"/>
      <sheetName val="TONG_DZ_0_4_KV2"/>
      <sheetName val="DG_vat_tu2"/>
      <sheetName val="TH_thao_do_352"/>
      <sheetName val="bia_35_thao_do2"/>
      <sheetName val="Bia_152"/>
      <sheetName val="Bia_252"/>
      <sheetName val="Bia__1602"/>
      <sheetName val="TH_1602"/>
      <sheetName val="TH_152"/>
      <sheetName val="TH_252"/>
      <sheetName val="DLC_DIEN_AP2"/>
      <sheetName val="HS_Dia_ban2"/>
      <sheetName val="VC_VT_TB2"/>
      <sheetName val="SLVC_0_45"/>
      <sheetName val="vt_222"/>
      <sheetName val="VCDD_0_45"/>
      <sheetName val="Kho_Tam2"/>
      <sheetName val="Bia_0,42"/>
      <sheetName val="Bia_TBA2"/>
      <sheetName val="TH_502"/>
      <sheetName val="Bia_502"/>
      <sheetName val="TH_752"/>
      <sheetName val="TH_31,52"/>
      <sheetName val="Bia_31,52"/>
      <sheetName val="Bia_752"/>
      <sheetName val="TH_1002"/>
      <sheetName val="Bia__1002"/>
      <sheetName val="PHAN_DS_22_KV2"/>
      <sheetName val="VC_CS2"/>
      <sheetName val="SL_dau_tien3"/>
      <sheetName val="HSDC_GOC3"/>
      <sheetName val="Th_Thao_do_0,43"/>
      <sheetName val="TH_thao_do_223"/>
      <sheetName val="TH-TBA_THAO_DO3"/>
      <sheetName val="Bia_Thao_do_0,43"/>
      <sheetName val="Bia_Thao_do_223"/>
      <sheetName val="DM_853"/>
      <sheetName val="Bia_CS3"/>
      <sheetName val="VCDD_CS3"/>
      <sheetName val="DGVCTC_673"/>
      <sheetName val="Bia_thao_do_TBA3"/>
      <sheetName val="bang_dien3"/>
      <sheetName val="Cl_lech-cs3"/>
      <sheetName val="vt_CS3"/>
      <sheetName val="SLVC_CS3"/>
      <sheetName val="Chi_tiet_-_CS3"/>
      <sheetName val="th_CS3"/>
      <sheetName val="TH_VTCS3"/>
      <sheetName val="th_CT3"/>
      <sheetName val="chiet_tinh3"/>
      <sheetName val="DM_673"/>
      <sheetName val="VCDD_224"/>
      <sheetName val="Chlech_-223"/>
      <sheetName val="TNGHIEM_223"/>
      <sheetName val="chi_tiet_dz_22_kv3"/>
      <sheetName val="vt_A_cap3"/>
      <sheetName val="vc_vat_tu_CHUNG_3"/>
      <sheetName val="PQ_tuyen3"/>
      <sheetName val="Trung_chuyen3"/>
      <sheetName val="T_T_CL_VC_DZ_223"/>
      <sheetName val="TH_dz_223"/>
      <sheetName val="TNGHIEM_0,43"/>
      <sheetName val="DG_893"/>
      <sheetName val="SLVC_0_46"/>
      <sheetName val="VCDD_0_46"/>
      <sheetName val="Ch_lech_-0,43"/>
      <sheetName val="TDIEN-PHAn_PHOI3"/>
      <sheetName val="CHITIET_0_4_KV3"/>
      <sheetName val="VT_ds_0,43"/>
      <sheetName val="Th_0,43"/>
      <sheetName val="Bia_0_43"/>
      <sheetName val="TU_BU3"/>
      <sheetName val="TU_DIEN3"/>
      <sheetName val="chi_tiet_TBA3"/>
      <sheetName val="VT_TB_TBA3"/>
      <sheetName val="TH_4003"/>
      <sheetName val="Bia_4003"/>
      <sheetName val="DM_663"/>
      <sheetName val="SLVC_TBA3"/>
      <sheetName val="VC_TBA3"/>
      <sheetName val="kl_tt3"/>
      <sheetName val="TONG_KE_DZ_22_KV3"/>
      <sheetName val="SLVC_223"/>
      <sheetName val="TH_VT0,43"/>
      <sheetName val="TH_VT223"/>
      <sheetName val="TONG_DZ_0_4_KV3"/>
      <sheetName val="DG_vat_tu3"/>
      <sheetName val="TH_thao_do_353"/>
      <sheetName val="bia_35_thao_do3"/>
      <sheetName val="Bia_153"/>
      <sheetName val="Bia_253"/>
      <sheetName val="Bia__1603"/>
      <sheetName val="TH_1603"/>
      <sheetName val="TH_153"/>
      <sheetName val="TH_253"/>
      <sheetName val="DLC_DIEN_AP3"/>
      <sheetName val="HS_Dia_ban3"/>
      <sheetName val="VC_VT_TB3"/>
      <sheetName val="SLVC_0_47"/>
      <sheetName val="vt_223"/>
      <sheetName val="VCDD_0_47"/>
      <sheetName val="Kho_Tam3"/>
      <sheetName val="Bia_0,43"/>
      <sheetName val="Bia_TBA3"/>
      <sheetName val="TH_503"/>
      <sheetName val="Bia_503"/>
      <sheetName val="TH_753"/>
      <sheetName val="TH_31,53"/>
      <sheetName val="Bia_31,53"/>
      <sheetName val="Bia_753"/>
      <sheetName val="TH_1003"/>
      <sheetName val="Bia__1003"/>
      <sheetName val="PHAN_DS_22_KV3"/>
      <sheetName val="VC_CS3"/>
      <sheetName val="SL_dau_tien4"/>
      <sheetName val="HSDC_GOC4"/>
      <sheetName val="Th_Thao_do_0,44"/>
      <sheetName val="TH_thao_do_224"/>
      <sheetName val="TH-TBA_THAO_DO4"/>
      <sheetName val="Bia_Thao_do_0,44"/>
      <sheetName val="Bia_Thao_do_224"/>
      <sheetName val="DM_854"/>
      <sheetName val="Bia_CS4"/>
      <sheetName val="VCDD_CS4"/>
      <sheetName val="DGVCTC_674"/>
      <sheetName val="Bia_thao_do_TBA4"/>
      <sheetName val="bang_dien4"/>
      <sheetName val="Cl_lech-cs4"/>
      <sheetName val="vt_CS4"/>
      <sheetName val="SLVC_CS4"/>
      <sheetName val="Chi_tiet_-_CS4"/>
      <sheetName val="th_CS4"/>
      <sheetName val="TH_VTCS4"/>
      <sheetName val="th_CT4"/>
      <sheetName val="chiet_tinh4"/>
      <sheetName val="DM_674"/>
      <sheetName val="VCDD_225"/>
      <sheetName val="Chlech_-224"/>
      <sheetName val="TNGHIEM_224"/>
      <sheetName val="chi_tiet_dz_22_kv4"/>
      <sheetName val="vt_A_cap4"/>
      <sheetName val="vc_vat_tu_CHUNG_4"/>
      <sheetName val="PQ_tuyen4"/>
      <sheetName val="Trung_chuyen4"/>
      <sheetName val="T_T_CL_VC_DZ_224"/>
      <sheetName val="TH_dz_224"/>
      <sheetName val="TNGHIEM_0,44"/>
      <sheetName val="DG_894"/>
      <sheetName val="SLVC_0_48"/>
      <sheetName val="VCDD_0_48"/>
      <sheetName val="Ch_lech_-0,44"/>
      <sheetName val="TDIEN-PHAn_PHOI4"/>
      <sheetName val="CHITIET_0_4_KV4"/>
      <sheetName val="VT_ds_0,44"/>
      <sheetName val="Th_0,44"/>
      <sheetName val="Bia_0_44"/>
      <sheetName val="TU_BU4"/>
      <sheetName val="TU_DIEN4"/>
      <sheetName val="chi_tiet_TBA4"/>
      <sheetName val="VT_TB_TBA4"/>
      <sheetName val="TH_4004"/>
      <sheetName val="Bia_4004"/>
      <sheetName val="DM_664"/>
      <sheetName val="SLVC_TBA4"/>
      <sheetName val="VC_TBA4"/>
      <sheetName val="kl_tt4"/>
      <sheetName val="TONG_KE_DZ_22_KV4"/>
      <sheetName val="SLVC_224"/>
      <sheetName val="TH_VT0,44"/>
      <sheetName val="TH_VT224"/>
      <sheetName val="TONG_DZ_0_4_KV4"/>
      <sheetName val="DG_vat_tu4"/>
      <sheetName val="TH_thao_do_354"/>
      <sheetName val="bia_35_thao_do4"/>
      <sheetName val="Bia_154"/>
      <sheetName val="Bia_254"/>
      <sheetName val="Bia__1604"/>
      <sheetName val="TH_1604"/>
      <sheetName val="TH_154"/>
      <sheetName val="TH_254"/>
      <sheetName val="DLC_DIEN_AP4"/>
      <sheetName val="HS_Dia_ban4"/>
      <sheetName val="VC_VT_TB4"/>
      <sheetName val="SLVC_0_49"/>
      <sheetName val="vt_224"/>
      <sheetName val="VCDD_0_49"/>
      <sheetName val="Kho_Tam4"/>
      <sheetName val="Bia_0,44"/>
      <sheetName val="Bia_TBA4"/>
      <sheetName val="TH_504"/>
      <sheetName val="Bia_504"/>
      <sheetName val="TH_754"/>
      <sheetName val="TH_31,54"/>
      <sheetName val="Bia_31,54"/>
      <sheetName val="Bia_754"/>
      <sheetName val="TH_1004"/>
      <sheetName val="Bia__1004"/>
      <sheetName val="SL_dau_tien5"/>
      <sheetName val="HSDC_GOC5"/>
      <sheetName val="Th_Thao_do_0,45"/>
      <sheetName val="TH_thao_do_225"/>
      <sheetName val="TH-TBA_THAO_DO5"/>
      <sheetName val="Bia_Thao_do_0,45"/>
      <sheetName val="Bia_Thao_do_225"/>
      <sheetName val="DM_855"/>
      <sheetName val="Bia_CS5"/>
      <sheetName val="VCDD_CS5"/>
      <sheetName val="DGVCTC_675"/>
      <sheetName val="Bia_thao_do_TBA5"/>
      <sheetName val="bang_dien5"/>
      <sheetName val="Cl_lech-cs5"/>
      <sheetName val="vt_CS5"/>
      <sheetName val="SLVC_CS5"/>
      <sheetName val="Chi_tiet_-_CS5"/>
      <sheetName val="th_CS5"/>
      <sheetName val="TH_VTCS5"/>
      <sheetName val="th_CT5"/>
      <sheetName val="chiet_tinh5"/>
      <sheetName val="DM_675"/>
      <sheetName val="VCDD_226"/>
      <sheetName val="Chlech_-225"/>
      <sheetName val="TNGHIEM_225"/>
      <sheetName val="chi_tiet_dz_22_kv5"/>
      <sheetName val="vt_A_cap5"/>
      <sheetName val="vc_vat_tu_CHUNG_5"/>
      <sheetName val="PQ_tuyen5"/>
      <sheetName val="Trung_chuyen5"/>
      <sheetName val="T_T_CL_VC_DZ_225"/>
      <sheetName val="TH_dz_225"/>
      <sheetName val="TNGHIEM_0,45"/>
      <sheetName val="DG_895"/>
      <sheetName val="SLVC_0_410"/>
      <sheetName val="VCDD_0_410"/>
      <sheetName val="Ch_lech_-0,45"/>
      <sheetName val="TDIEN-PHAn_PHOI5"/>
      <sheetName val="CHITIET_0_4_KV5"/>
      <sheetName val="VT_ds_0,45"/>
      <sheetName val="Th_0,45"/>
      <sheetName val="Bia_0_45"/>
      <sheetName val="TU_BU5"/>
      <sheetName val="TU_DIEN5"/>
      <sheetName val="chi_tiet_TBA5"/>
      <sheetName val="VT_TB_TBA5"/>
      <sheetName val="TH_4005"/>
      <sheetName val="Bia_4005"/>
      <sheetName val="DM_665"/>
      <sheetName val="SLVC_TBA5"/>
      <sheetName val="VC_TBA5"/>
      <sheetName val="kl_tt5"/>
      <sheetName val="TONG_KE_DZ_22_KV5"/>
      <sheetName val="SLVC_225"/>
      <sheetName val="TH_VT0,45"/>
      <sheetName val="TH_VT225"/>
      <sheetName val="TONG_DZ_0_4_KV5"/>
      <sheetName val="DG_vat_tu5"/>
      <sheetName val="TH_thao_do_355"/>
      <sheetName val="bia_35_thao_do5"/>
      <sheetName val="Bia_155"/>
      <sheetName val="Bia_255"/>
      <sheetName val="Bia__1605"/>
      <sheetName val="TH_1605"/>
      <sheetName val="TH_155"/>
      <sheetName val="TH_255"/>
      <sheetName val="DLC_DIEN_AP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F2">
            <v>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row r="13">
          <cell r="S13">
            <v>709849.08121024934</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sheetData sheetId="244"/>
      <sheetData sheetId="245"/>
      <sheetData sheetId="246"/>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VLIEU"/>
      <sheetName val="BU-VL (dz)"/>
      <sheetName val="BU-VL (tba)"/>
      <sheetName val="dt_VTTB"/>
      <sheetName val="CLY-VC"/>
      <sheetName val="VC-BTONG"/>
      <sheetName val="tinh_dat"/>
      <sheetName val="DUTOAN"/>
      <sheetName val="CHIPHIKHAC"/>
      <sheetName val="XAYLAP"/>
      <sheetName val="CT-DZ 22;0,4KV"/>
      <sheetName val="V-N-M_DZ15;0,4KV"/>
      <sheetName val="V-N-M_DZ0,4"/>
      <sheetName val="CT-TBA"/>
      <sheetName val="V-N-M(TBA)"/>
      <sheetName val="DG-VCTC"/>
      <sheetName val="TINH-DAT"/>
      <sheetName val="TN-TBA"/>
      <sheetName val="TN-DZ"/>
      <sheetName val="th-Thi nghiem"/>
      <sheetName val="VC-BD"/>
      <sheetName val="TONGHOPCPXAYLAP"/>
      <sheetName val="thVXL_DZ"/>
      <sheetName val="thVXL_TBA"/>
      <sheetName val="vonTB"/>
      <sheetName val="TH-XL+TB"/>
      <sheetName val="DT-KSat"/>
      <sheetName val="TH-Khaosat"/>
      <sheetName val="Den bu"/>
      <sheetName val="TongDT(TH-XL+TB)"/>
      <sheetName val="00000000"/>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5">
          <cell r="C5" t="str">
            <v>A PHÁÖN MOÏNG - TIÃÚP ÂËA</v>
          </cell>
        </row>
        <row r="6">
          <cell r="C6" t="str">
            <v>Moïng cäüt MT-1</v>
          </cell>
          <cell r="I6">
            <v>487060.02877999999</v>
          </cell>
          <cell r="J6">
            <v>647444.62994000013</v>
          </cell>
          <cell r="K6">
            <v>217.2467</v>
          </cell>
        </row>
        <row r="7">
          <cell r="C7" t="str">
            <v>Bã täng moïng, âaï 2x4, maïc 150</v>
          </cell>
          <cell r="D7" t="str">
            <v>m3</v>
          </cell>
          <cell r="E7">
            <v>0.77400000000000002</v>
          </cell>
          <cell r="F7">
            <v>359891</v>
          </cell>
          <cell r="G7">
            <v>90686</v>
          </cell>
          <cell r="I7">
            <v>278555.63400000002</v>
          </cell>
          <cell r="J7">
            <v>70190.964000000007</v>
          </cell>
          <cell r="K7">
            <v>0</v>
          </cell>
        </row>
        <row r="8">
          <cell r="C8" t="str">
            <v>Bã täng cheìn , âaï 1x2, maïc 200</v>
          </cell>
          <cell r="D8" t="str">
            <v>m3</v>
          </cell>
          <cell r="E8">
            <v>7.3999999999999996E-2</v>
          </cell>
          <cell r="F8">
            <v>406850</v>
          </cell>
          <cell r="G8">
            <v>90686</v>
          </cell>
          <cell r="I8">
            <v>30106.899999999998</v>
          </cell>
          <cell r="J8">
            <v>6710.7639999999992</v>
          </cell>
          <cell r="K8">
            <v>0</v>
          </cell>
        </row>
        <row r="9">
          <cell r="C9" t="str">
            <v>Bã täng loït, âaï 4x6, maïc 50</v>
          </cell>
          <cell r="D9" t="str">
            <v>m3</v>
          </cell>
          <cell r="E9">
            <v>0.15</v>
          </cell>
          <cell r="F9">
            <v>247482</v>
          </cell>
          <cell r="G9">
            <v>80017</v>
          </cell>
          <cell r="I9">
            <v>37122.299999999996</v>
          </cell>
          <cell r="J9">
            <v>12002.55</v>
          </cell>
          <cell r="K9">
            <v>0</v>
          </cell>
        </row>
        <row r="10">
          <cell r="C10" t="str">
            <v>Cäút theïp bã täng d &lt;= 10mm</v>
          </cell>
          <cell r="D10" t="str">
            <v>Kg</v>
          </cell>
          <cell r="E10">
            <v>9.6340000000000003</v>
          </cell>
          <cell r="F10">
            <v>5730.67</v>
          </cell>
          <cell r="G10">
            <v>405.99</v>
          </cell>
          <cell r="H10">
            <v>22.55</v>
          </cell>
          <cell r="I10">
            <v>55209.27478</v>
          </cell>
          <cell r="J10">
            <v>3911.3076600000004</v>
          </cell>
          <cell r="K10">
            <v>217.2467</v>
          </cell>
        </row>
        <row r="11">
          <cell r="C11" t="str">
            <v>Vaïn khuän gäù moïng cäüt</v>
          </cell>
          <cell r="D11" t="str">
            <v>m2</v>
          </cell>
          <cell r="E11">
            <v>3.72</v>
          </cell>
          <cell r="F11">
            <v>23136</v>
          </cell>
          <cell r="G11">
            <v>10692</v>
          </cell>
          <cell r="I11">
            <v>86065.919999999998</v>
          </cell>
          <cell r="J11">
            <v>39774.240000000005</v>
          </cell>
          <cell r="K11">
            <v>0</v>
          </cell>
        </row>
        <row r="12">
          <cell r="C12" t="str">
            <v>Âaìo moïng cäüt diãûn têch &lt;= 5mm2, sáu &gt;= 1m, âáút caïp 3</v>
          </cell>
          <cell r="D12" t="str">
            <v>m3</v>
          </cell>
          <cell r="E12">
            <v>6.859</v>
          </cell>
          <cell r="G12">
            <v>49196</v>
          </cell>
          <cell r="I12">
            <v>0</v>
          </cell>
          <cell r="J12">
            <v>337435.364</v>
          </cell>
          <cell r="K12">
            <v>0</v>
          </cell>
        </row>
        <row r="13">
          <cell r="C13" t="str">
            <v>Âàõp, ;áúp âáút moïng, âaìm kyî âáút caïp 3</v>
          </cell>
          <cell r="D13" t="str">
            <v>m3</v>
          </cell>
          <cell r="E13">
            <v>6.3609999999999998</v>
          </cell>
          <cell r="G13">
            <v>21931</v>
          </cell>
          <cell r="I13">
            <v>0</v>
          </cell>
          <cell r="J13">
            <v>139503.09099999999</v>
          </cell>
          <cell r="K13">
            <v>0</v>
          </cell>
        </row>
        <row r="14">
          <cell r="C14" t="str">
            <v>V/c TC bã täng, âaï 2x4, M150</v>
          </cell>
          <cell r="D14" t="str">
            <v>m3</v>
          </cell>
          <cell r="E14">
            <v>0.77400000000000002</v>
          </cell>
          <cell r="G14">
            <v>32065.58</v>
          </cell>
          <cell r="I14">
            <v>0</v>
          </cell>
          <cell r="J14">
            <v>24818.75892</v>
          </cell>
          <cell r="K14">
            <v>0</v>
          </cell>
        </row>
        <row r="15">
          <cell r="C15" t="str">
            <v>V/c TC bã täng, âaï 1x2, M200</v>
          </cell>
          <cell r="D15" t="str">
            <v>m3</v>
          </cell>
          <cell r="E15">
            <v>7.3999999999999996E-2</v>
          </cell>
          <cell r="G15">
            <v>32752.34</v>
          </cell>
          <cell r="I15">
            <v>0</v>
          </cell>
          <cell r="J15">
            <v>2423.6731599999998</v>
          </cell>
          <cell r="K15">
            <v>0</v>
          </cell>
        </row>
        <row r="16">
          <cell r="C16" t="str">
            <v>V/c TC bã täng, âaï 4x6, M50</v>
          </cell>
          <cell r="D16" t="str">
            <v>m3</v>
          </cell>
          <cell r="E16">
            <v>0.15</v>
          </cell>
          <cell r="G16">
            <v>31101.87</v>
          </cell>
          <cell r="I16">
            <v>0</v>
          </cell>
          <cell r="J16">
            <v>4665.2804999999998</v>
          </cell>
          <cell r="K16">
            <v>0</v>
          </cell>
        </row>
        <row r="17">
          <cell r="C17" t="str">
            <v>Bäúc dåî theïp moïng</v>
          </cell>
          <cell r="D17" t="str">
            <v>Táún</v>
          </cell>
          <cell r="E17">
            <v>0.01</v>
          </cell>
          <cell r="G17">
            <v>12151</v>
          </cell>
          <cell r="I17">
            <v>0</v>
          </cell>
          <cell r="J17">
            <v>121.51</v>
          </cell>
          <cell r="K17">
            <v>0</v>
          </cell>
        </row>
        <row r="18">
          <cell r="C18" t="str">
            <v>V/c TC Theïp moïng, cæû ly 82m</v>
          </cell>
          <cell r="D18" t="str">
            <v>Táún</v>
          </cell>
          <cell r="E18">
            <v>0.01</v>
          </cell>
          <cell r="G18">
            <v>18201.87</v>
          </cell>
          <cell r="I18">
            <v>0</v>
          </cell>
          <cell r="J18">
            <v>182.0187</v>
          </cell>
          <cell r="K18">
            <v>0</v>
          </cell>
        </row>
        <row r="19">
          <cell r="C19" t="str">
            <v>Bäúc dåî gäù</v>
          </cell>
          <cell r="D19" t="str">
            <v>m3</v>
          </cell>
          <cell r="E19">
            <v>0.05</v>
          </cell>
          <cell r="G19">
            <v>5334</v>
          </cell>
          <cell r="I19">
            <v>0</v>
          </cell>
          <cell r="J19">
            <v>266.7</v>
          </cell>
          <cell r="K19">
            <v>0</v>
          </cell>
        </row>
        <row r="20">
          <cell r="C20" t="str">
            <v>V/c TC gäù, cæû ly 82m</v>
          </cell>
          <cell r="D20" t="str">
            <v>m3</v>
          </cell>
          <cell r="E20">
            <v>0.05</v>
          </cell>
          <cell r="G20">
            <v>9477.56</v>
          </cell>
          <cell r="I20">
            <v>0</v>
          </cell>
          <cell r="J20">
            <v>473.87799999999999</v>
          </cell>
          <cell r="K20">
            <v>0</v>
          </cell>
        </row>
        <row r="21">
          <cell r="C21" t="str">
            <v>Bäúc dåî duûng cuû thi cäng</v>
          </cell>
          <cell r="D21" t="str">
            <v>Táún</v>
          </cell>
          <cell r="E21">
            <v>0.2</v>
          </cell>
          <cell r="G21">
            <v>9780</v>
          </cell>
          <cell r="I21">
            <v>0</v>
          </cell>
          <cell r="J21">
            <v>1956</v>
          </cell>
          <cell r="K21">
            <v>0</v>
          </cell>
        </row>
        <row r="22">
          <cell r="C22" t="str">
            <v>V/c TC duûng cuû thi cäng, cæû ly 82m</v>
          </cell>
          <cell r="D22" t="str">
            <v>Táún</v>
          </cell>
          <cell r="E22">
            <v>0.2</v>
          </cell>
          <cell r="G22">
            <v>15042.65</v>
          </cell>
          <cell r="I22">
            <v>0</v>
          </cell>
          <cell r="J22">
            <v>3008.53</v>
          </cell>
          <cell r="K22">
            <v>0</v>
          </cell>
        </row>
        <row r="23">
          <cell r="C23" t="str">
            <v>Moïng cäüt MT-2</v>
          </cell>
          <cell r="I23">
            <v>646420.38284000009</v>
          </cell>
          <cell r="J23">
            <v>873303.46138000011</v>
          </cell>
          <cell r="K23">
            <v>235.6926</v>
          </cell>
        </row>
        <row r="24">
          <cell r="C24" t="str">
            <v>Bã täng moïng, âaï 2x4, maïc 150</v>
          </cell>
          <cell r="D24" t="str">
            <v>m3</v>
          </cell>
          <cell r="E24">
            <v>1.1000000000000001</v>
          </cell>
          <cell r="F24">
            <v>359891</v>
          </cell>
          <cell r="G24">
            <v>90686</v>
          </cell>
          <cell r="I24">
            <v>395880.10000000003</v>
          </cell>
          <cell r="J24">
            <v>99754.6</v>
          </cell>
          <cell r="K24">
            <v>0</v>
          </cell>
        </row>
        <row r="25">
          <cell r="C25" t="str">
            <v>Bã täng cheìn , âaï 1x2, maïc 200</v>
          </cell>
          <cell r="D25" t="str">
            <v>m3</v>
          </cell>
          <cell r="E25">
            <v>0.08</v>
          </cell>
          <cell r="F25">
            <v>406850</v>
          </cell>
          <cell r="G25">
            <v>90686</v>
          </cell>
          <cell r="I25">
            <v>32548</v>
          </cell>
          <cell r="J25">
            <v>7254.88</v>
          </cell>
          <cell r="K25">
            <v>0</v>
          </cell>
        </row>
        <row r="26">
          <cell r="C26" t="str">
            <v>Bã täng loït, âaï 4x6, maïc 50</v>
          </cell>
          <cell r="D26" t="str">
            <v>m3</v>
          </cell>
          <cell r="E26">
            <v>0.22</v>
          </cell>
          <cell r="F26">
            <v>247482</v>
          </cell>
          <cell r="G26">
            <v>80017</v>
          </cell>
          <cell r="I26">
            <v>54446.04</v>
          </cell>
          <cell r="J26">
            <v>17603.740000000002</v>
          </cell>
          <cell r="K26">
            <v>0</v>
          </cell>
        </row>
        <row r="27">
          <cell r="C27" t="str">
            <v>Cäút theïp bã täng d &lt;= 10mm</v>
          </cell>
          <cell r="D27" t="str">
            <v>Kg</v>
          </cell>
          <cell r="E27">
            <v>10.452</v>
          </cell>
          <cell r="F27">
            <v>5730.67</v>
          </cell>
          <cell r="G27">
            <v>405.99</v>
          </cell>
          <cell r="H27">
            <v>22.55</v>
          </cell>
          <cell r="I27">
            <v>59896.96284</v>
          </cell>
          <cell r="J27">
            <v>4243.4074799999999</v>
          </cell>
          <cell r="K27">
            <v>235.6926</v>
          </cell>
        </row>
        <row r="28">
          <cell r="C28" t="str">
            <v>Vaïn khuän gäù moïng cäüt</v>
          </cell>
          <cell r="D28" t="str">
            <v>m2</v>
          </cell>
          <cell r="E28">
            <v>4.4800000000000004</v>
          </cell>
          <cell r="F28">
            <v>23136</v>
          </cell>
          <cell r="G28">
            <v>10692</v>
          </cell>
          <cell r="I28">
            <v>103649.28000000001</v>
          </cell>
          <cell r="J28">
            <v>47900.160000000003</v>
          </cell>
          <cell r="K28">
            <v>0</v>
          </cell>
        </row>
        <row r="29">
          <cell r="C29" t="str">
            <v>Âaìo moïng cäüt diãûn têch &lt;= 5mm2, sáu &gt;= 1m, âáút caïp 3</v>
          </cell>
          <cell r="D29" t="str">
            <v>m3</v>
          </cell>
          <cell r="E29">
            <v>9.3550000000000004</v>
          </cell>
          <cell r="G29">
            <v>49196</v>
          </cell>
          <cell r="I29">
            <v>0</v>
          </cell>
          <cell r="J29">
            <v>460228.58</v>
          </cell>
          <cell r="K29">
            <v>0</v>
          </cell>
        </row>
        <row r="30">
          <cell r="C30" t="str">
            <v>Âàõp, ;áúp âáút moïng, âaìm kyî âáút caïp 3</v>
          </cell>
          <cell r="D30" t="str">
            <v>m3</v>
          </cell>
          <cell r="E30">
            <v>8.4550000000000001</v>
          </cell>
          <cell r="G30">
            <v>21931</v>
          </cell>
          <cell r="I30">
            <v>0</v>
          </cell>
          <cell r="J30">
            <v>185426.60500000001</v>
          </cell>
          <cell r="K30">
            <v>0</v>
          </cell>
        </row>
        <row r="31">
          <cell r="C31" t="str">
            <v>V/c TC bã täng, âaï 2x4, M150</v>
          </cell>
          <cell r="D31" t="str">
            <v>m3</v>
          </cell>
          <cell r="E31">
            <v>1.1000000000000001</v>
          </cell>
          <cell r="G31">
            <v>32065.58</v>
          </cell>
          <cell r="I31">
            <v>0</v>
          </cell>
          <cell r="J31">
            <v>35272.138000000006</v>
          </cell>
          <cell r="K31">
            <v>0</v>
          </cell>
        </row>
        <row r="32">
          <cell r="C32" t="str">
            <v>V/c TC bã täng, âaï 1x2, M200</v>
          </cell>
          <cell r="D32" t="str">
            <v>m3</v>
          </cell>
          <cell r="E32">
            <v>0.08</v>
          </cell>
          <cell r="G32">
            <v>32752.34</v>
          </cell>
          <cell r="I32">
            <v>0</v>
          </cell>
          <cell r="J32">
            <v>2620.1871999999998</v>
          </cell>
          <cell r="K32">
            <v>0</v>
          </cell>
        </row>
        <row r="33">
          <cell r="C33" t="str">
            <v>V/c TC bã täng, âaï 4x6, M50</v>
          </cell>
          <cell r="D33" t="str">
            <v>m3</v>
          </cell>
          <cell r="E33">
            <v>0.22</v>
          </cell>
          <cell r="G33">
            <v>31101.87</v>
          </cell>
          <cell r="I33">
            <v>0</v>
          </cell>
          <cell r="J33">
            <v>6842.4114</v>
          </cell>
          <cell r="K33">
            <v>0</v>
          </cell>
        </row>
        <row r="34">
          <cell r="C34" t="str">
            <v>Bäúc dåî theïp moïng</v>
          </cell>
          <cell r="D34" t="str">
            <v>Táún</v>
          </cell>
          <cell r="E34">
            <v>0.01</v>
          </cell>
          <cell r="G34">
            <v>12151</v>
          </cell>
          <cell r="I34">
            <v>0</v>
          </cell>
          <cell r="J34">
            <v>121.51</v>
          </cell>
          <cell r="K34">
            <v>0</v>
          </cell>
        </row>
        <row r="35">
          <cell r="C35" t="str">
            <v>V/c TC Theïp moïng, cæû ly 82m</v>
          </cell>
          <cell r="D35" t="str">
            <v>Táún</v>
          </cell>
          <cell r="E35">
            <v>0.01</v>
          </cell>
          <cell r="G35">
            <v>18201.87</v>
          </cell>
          <cell r="I35">
            <v>0</v>
          </cell>
          <cell r="J35">
            <v>182.0187</v>
          </cell>
          <cell r="K35">
            <v>0</v>
          </cell>
        </row>
        <row r="36">
          <cell r="C36" t="str">
            <v>Bäúc dåî gäù</v>
          </cell>
          <cell r="D36" t="str">
            <v>m3</v>
          </cell>
          <cell r="E36">
            <v>0.06</v>
          </cell>
          <cell r="G36">
            <v>5334</v>
          </cell>
          <cell r="I36">
            <v>0</v>
          </cell>
          <cell r="J36">
            <v>320.03999999999996</v>
          </cell>
          <cell r="K36">
            <v>0</v>
          </cell>
        </row>
        <row r="37">
          <cell r="C37" t="str">
            <v>V/c TC gäù, cæû ly 82m</v>
          </cell>
          <cell r="D37" t="str">
            <v>m3</v>
          </cell>
          <cell r="E37">
            <v>0.06</v>
          </cell>
          <cell r="G37">
            <v>9477.56</v>
          </cell>
          <cell r="I37">
            <v>0</v>
          </cell>
          <cell r="J37">
            <v>568.65359999999998</v>
          </cell>
          <cell r="K37">
            <v>0</v>
          </cell>
        </row>
        <row r="38">
          <cell r="C38" t="str">
            <v>Bäúc dåî duûng cuû thi cäng</v>
          </cell>
          <cell r="D38" t="str">
            <v>Táún</v>
          </cell>
          <cell r="E38">
            <v>0.2</v>
          </cell>
          <cell r="G38">
            <v>9780</v>
          </cell>
          <cell r="I38">
            <v>0</v>
          </cell>
          <cell r="J38">
            <v>1956</v>
          </cell>
          <cell r="K38">
            <v>0</v>
          </cell>
        </row>
        <row r="39">
          <cell r="C39" t="str">
            <v>V/c TC duûng cuû thi cäng, cæû ly 82m</v>
          </cell>
          <cell r="D39" t="str">
            <v>Táún</v>
          </cell>
          <cell r="E39">
            <v>0.2</v>
          </cell>
          <cell r="G39">
            <v>15042.65</v>
          </cell>
          <cell r="I39">
            <v>0</v>
          </cell>
          <cell r="J39">
            <v>3008.53</v>
          </cell>
          <cell r="K39">
            <v>0</v>
          </cell>
        </row>
        <row r="40">
          <cell r="C40" t="str">
            <v>Moïng cäüt MT-4</v>
          </cell>
          <cell r="I40">
            <v>857855.35517999995</v>
          </cell>
          <cell r="J40">
            <v>1185515.1717899998</v>
          </cell>
          <cell r="K40">
            <v>242.5027</v>
          </cell>
        </row>
        <row r="41">
          <cell r="C41" t="str">
            <v>Bã täng moïng, âaï 2x4, maïc 150</v>
          </cell>
          <cell r="D41" t="str">
            <v>m3</v>
          </cell>
          <cell r="E41">
            <v>1.59</v>
          </cell>
          <cell r="F41">
            <v>359891</v>
          </cell>
          <cell r="G41">
            <v>90686</v>
          </cell>
          <cell r="I41">
            <v>572226.69000000006</v>
          </cell>
          <cell r="J41">
            <v>144190.74000000002</v>
          </cell>
          <cell r="K41">
            <v>0</v>
          </cell>
        </row>
        <row r="42">
          <cell r="C42" t="str">
            <v>Bã täng cheìn , âaï 1x2, maïc 200</v>
          </cell>
          <cell r="D42" t="str">
            <v>m3</v>
          </cell>
          <cell r="E42">
            <v>0.08</v>
          </cell>
          <cell r="F42">
            <v>406850</v>
          </cell>
          <cell r="G42">
            <v>90686</v>
          </cell>
          <cell r="I42">
            <v>32548</v>
          </cell>
          <cell r="J42">
            <v>7254.88</v>
          </cell>
          <cell r="K42">
            <v>0</v>
          </cell>
        </row>
        <row r="43">
          <cell r="C43" t="str">
            <v>Bã täng loït, âaï 4x6, maïc 50</v>
          </cell>
          <cell r="D43" t="str">
            <v>m3</v>
          </cell>
          <cell r="E43">
            <v>0.28000000000000003</v>
          </cell>
          <cell r="F43">
            <v>247482</v>
          </cell>
          <cell r="G43">
            <v>80017</v>
          </cell>
          <cell r="I43">
            <v>69294.960000000006</v>
          </cell>
          <cell r="J43">
            <v>22404.760000000002</v>
          </cell>
          <cell r="K43">
            <v>0</v>
          </cell>
        </row>
        <row r="44">
          <cell r="C44" t="str">
            <v>Cäút theïp bã täng d &lt;= 10mm</v>
          </cell>
          <cell r="D44" t="str">
            <v>Kg</v>
          </cell>
          <cell r="E44">
            <v>10.754</v>
          </cell>
          <cell r="F44">
            <v>5730.67</v>
          </cell>
          <cell r="G44">
            <v>405.99</v>
          </cell>
          <cell r="H44">
            <v>22.55</v>
          </cell>
          <cell r="I44">
            <v>61627.625179999995</v>
          </cell>
          <cell r="J44">
            <v>4366.0164599999998</v>
          </cell>
          <cell r="K44">
            <v>242.5027</v>
          </cell>
        </row>
        <row r="45">
          <cell r="C45" t="str">
            <v>Vaïn khuän gäù moïng cäüt</v>
          </cell>
          <cell r="D45" t="str">
            <v>m2</v>
          </cell>
          <cell r="E45">
            <v>5.28</v>
          </cell>
          <cell r="F45">
            <v>23136</v>
          </cell>
          <cell r="G45">
            <v>10692</v>
          </cell>
          <cell r="I45">
            <v>122158.08</v>
          </cell>
          <cell r="J45">
            <v>56453.760000000002</v>
          </cell>
          <cell r="K45">
            <v>0</v>
          </cell>
        </row>
        <row r="46">
          <cell r="C46" t="str">
            <v>Âaìo moïng cäüt diãûn têch &lt;= 5mm2, sáu &gt;= 1m, âáút caïp 3</v>
          </cell>
          <cell r="D46" t="str">
            <v>m3</v>
          </cell>
          <cell r="E46">
            <v>12.85</v>
          </cell>
          <cell r="G46">
            <v>49196</v>
          </cell>
          <cell r="I46">
            <v>0</v>
          </cell>
          <cell r="J46">
            <v>632168.6</v>
          </cell>
          <cell r="K46">
            <v>0</v>
          </cell>
        </row>
        <row r="47">
          <cell r="C47" t="str">
            <v>Âàõp, ;áúp âáút moïng, âaìm kyî âáút caïp 3</v>
          </cell>
          <cell r="D47" t="str">
            <v>m3</v>
          </cell>
          <cell r="E47">
            <v>11.4</v>
          </cell>
          <cell r="G47">
            <v>21931</v>
          </cell>
          <cell r="I47">
            <v>0</v>
          </cell>
          <cell r="J47">
            <v>250013.4</v>
          </cell>
          <cell r="K47">
            <v>0</v>
          </cell>
        </row>
        <row r="48">
          <cell r="C48" t="str">
            <v>V/c TC bã täng, âaï 2x4, M150</v>
          </cell>
          <cell r="D48" t="str">
            <v>m3</v>
          </cell>
          <cell r="E48">
            <v>1.59</v>
          </cell>
          <cell r="G48">
            <v>32065.58</v>
          </cell>
          <cell r="I48">
            <v>0</v>
          </cell>
          <cell r="J48">
            <v>50984.272200000007</v>
          </cell>
          <cell r="K48">
            <v>0</v>
          </cell>
        </row>
        <row r="49">
          <cell r="C49" t="str">
            <v>V/c TC bã täng, âaï 1x2, M200</v>
          </cell>
          <cell r="D49" t="str">
            <v>m3</v>
          </cell>
          <cell r="E49">
            <v>0.08</v>
          </cell>
          <cell r="G49">
            <v>32752.34</v>
          </cell>
          <cell r="I49">
            <v>0</v>
          </cell>
          <cell r="J49">
            <v>2620.1871999999998</v>
          </cell>
          <cell r="K49">
            <v>0</v>
          </cell>
        </row>
        <row r="50">
          <cell r="C50" t="str">
            <v>V/c TC bã täng, âaï 4x6, M50</v>
          </cell>
          <cell r="D50" t="str">
            <v>m3</v>
          </cell>
          <cell r="E50">
            <v>0.28000000000000003</v>
          </cell>
          <cell r="G50">
            <v>31101.87</v>
          </cell>
          <cell r="I50">
            <v>0</v>
          </cell>
          <cell r="J50">
            <v>8708.5236000000004</v>
          </cell>
          <cell r="K50">
            <v>0</v>
          </cell>
        </row>
        <row r="51">
          <cell r="C51" t="str">
            <v>Bäúc dåî theïp moïng</v>
          </cell>
          <cell r="D51" t="str">
            <v>Táún</v>
          </cell>
          <cell r="E51">
            <v>1.0999999999999999E-2</v>
          </cell>
          <cell r="G51">
            <v>12151</v>
          </cell>
          <cell r="I51">
            <v>0</v>
          </cell>
          <cell r="J51">
            <v>133.661</v>
          </cell>
          <cell r="K51">
            <v>0</v>
          </cell>
        </row>
        <row r="52">
          <cell r="C52" t="str">
            <v>V/c TC Theïp moïng, cæû ly 82m</v>
          </cell>
          <cell r="D52" t="str">
            <v>Táún</v>
          </cell>
          <cell r="E52">
            <v>1.0999999999999999E-2</v>
          </cell>
          <cell r="G52">
            <v>18201.87</v>
          </cell>
          <cell r="I52">
            <v>0</v>
          </cell>
          <cell r="J52">
            <v>200.22056999999998</v>
          </cell>
          <cell r="K52">
            <v>0</v>
          </cell>
        </row>
        <row r="53">
          <cell r="C53" t="str">
            <v>Bäúc dåî gäù</v>
          </cell>
          <cell r="D53" t="str">
            <v>m3</v>
          </cell>
          <cell r="E53">
            <v>7.0999999999999994E-2</v>
          </cell>
          <cell r="G53">
            <v>5334</v>
          </cell>
          <cell r="I53">
            <v>0</v>
          </cell>
          <cell r="J53">
            <v>378.71399999999994</v>
          </cell>
          <cell r="K53">
            <v>0</v>
          </cell>
        </row>
        <row r="54">
          <cell r="C54" t="str">
            <v>V/c TC gäù, cæû ly 82m</v>
          </cell>
          <cell r="D54" t="str">
            <v>m3</v>
          </cell>
          <cell r="E54">
            <v>7.0999999999999994E-2</v>
          </cell>
          <cell r="G54">
            <v>9477.56</v>
          </cell>
          <cell r="I54">
            <v>0</v>
          </cell>
          <cell r="J54">
            <v>672.90675999999985</v>
          </cell>
          <cell r="K54">
            <v>0</v>
          </cell>
        </row>
        <row r="55">
          <cell r="C55" t="str">
            <v>Bäúc dåî duûng cuû thi cäng</v>
          </cell>
          <cell r="D55" t="str">
            <v>Táún</v>
          </cell>
          <cell r="E55">
            <v>0.2</v>
          </cell>
          <cell r="G55">
            <v>9780</v>
          </cell>
          <cell r="I55">
            <v>0</v>
          </cell>
          <cell r="J55">
            <v>1956</v>
          </cell>
          <cell r="K55">
            <v>0</v>
          </cell>
        </row>
        <row r="56">
          <cell r="C56" t="str">
            <v>V/c TC duûng cuû thi cäng, cæû ly 82m</v>
          </cell>
          <cell r="D56" t="str">
            <v>Táún</v>
          </cell>
          <cell r="E56">
            <v>0.2</v>
          </cell>
          <cell r="G56">
            <v>15042.65</v>
          </cell>
          <cell r="I56">
            <v>0</v>
          </cell>
          <cell r="J56">
            <v>3008.53</v>
          </cell>
          <cell r="K56">
            <v>0</v>
          </cell>
        </row>
        <row r="57">
          <cell r="C57" t="str">
            <v>Moïng cäüt MÂT-1</v>
          </cell>
          <cell r="I57">
            <v>653931.20620000002</v>
          </cell>
          <cell r="J57">
            <v>786533.83892999997</v>
          </cell>
          <cell r="K57">
            <v>330.58300000000003</v>
          </cell>
        </row>
        <row r="58">
          <cell r="C58" t="str">
            <v>Bã täng moïng, âaï 2x4, maïc 150</v>
          </cell>
          <cell r="D58" t="str">
            <v>m3</v>
          </cell>
          <cell r="E58">
            <v>1.004</v>
          </cell>
          <cell r="F58">
            <v>359891</v>
          </cell>
          <cell r="G58">
            <v>90686</v>
          </cell>
          <cell r="I58">
            <v>361330.56400000001</v>
          </cell>
          <cell r="J58">
            <v>91048.744000000006</v>
          </cell>
          <cell r="K58">
            <v>0</v>
          </cell>
        </row>
        <row r="59">
          <cell r="C59" t="str">
            <v>Bã täng cheìn , âaï 1x2, maïc 200</v>
          </cell>
          <cell r="D59" t="str">
            <v>m3</v>
          </cell>
          <cell r="E59">
            <v>0.13400000000000001</v>
          </cell>
          <cell r="F59">
            <v>406850</v>
          </cell>
          <cell r="G59">
            <v>90686</v>
          </cell>
          <cell r="I59">
            <v>54517.9</v>
          </cell>
          <cell r="J59">
            <v>12151.924000000001</v>
          </cell>
          <cell r="K59">
            <v>0</v>
          </cell>
        </row>
        <row r="60">
          <cell r="C60" t="str">
            <v>Bã täng loït, âaï 4x6, maïc 50</v>
          </cell>
          <cell r="D60" t="str">
            <v>m3</v>
          </cell>
          <cell r="E60">
            <v>0.2</v>
          </cell>
          <cell r="F60">
            <v>247482</v>
          </cell>
          <cell r="G60">
            <v>80017</v>
          </cell>
          <cell r="I60">
            <v>49496.4</v>
          </cell>
          <cell r="J60">
            <v>16003.400000000001</v>
          </cell>
          <cell r="K60">
            <v>0</v>
          </cell>
        </row>
        <row r="61">
          <cell r="C61" t="str">
            <v>Cäút theïp bã täng d &lt;= 10mm</v>
          </cell>
          <cell r="D61" t="str">
            <v>Kg</v>
          </cell>
          <cell r="E61">
            <v>14.66</v>
          </cell>
          <cell r="F61">
            <v>5730.67</v>
          </cell>
          <cell r="G61">
            <v>405.99</v>
          </cell>
          <cell r="H61">
            <v>22.55</v>
          </cell>
          <cell r="I61">
            <v>84011.622199999998</v>
          </cell>
          <cell r="J61">
            <v>5951.8134</v>
          </cell>
          <cell r="K61">
            <v>330.58300000000003</v>
          </cell>
        </row>
        <row r="62">
          <cell r="C62" t="str">
            <v>Vaïn khuän gäù moïng cäüt</v>
          </cell>
          <cell r="D62" t="str">
            <v>m2</v>
          </cell>
          <cell r="E62">
            <v>4.5199999999999996</v>
          </cell>
          <cell r="F62">
            <v>23136</v>
          </cell>
          <cell r="G62">
            <v>10692</v>
          </cell>
          <cell r="I62">
            <v>104574.71999999999</v>
          </cell>
          <cell r="J62">
            <v>48327.839999999997</v>
          </cell>
          <cell r="K62">
            <v>0</v>
          </cell>
        </row>
        <row r="63">
          <cell r="C63" t="str">
            <v>Âaìo moïng cäüt diãûn têch &lt;= 5mm2, sáu &gt;= 1m, âáút caïp 3</v>
          </cell>
          <cell r="D63" t="str">
            <v>m3</v>
          </cell>
          <cell r="E63">
            <v>8.1869999999999994</v>
          </cell>
          <cell r="G63">
            <v>49196</v>
          </cell>
          <cell r="I63">
            <v>0</v>
          </cell>
          <cell r="J63">
            <v>402767.65199999994</v>
          </cell>
          <cell r="K63">
            <v>0</v>
          </cell>
        </row>
        <row r="64">
          <cell r="C64" t="str">
            <v>Âàõp, ;áúp âáút moïng, âaìm kyî âáút caïp 3</v>
          </cell>
          <cell r="D64" t="str">
            <v>m3</v>
          </cell>
          <cell r="E64">
            <v>7.3490000000000002</v>
          </cell>
          <cell r="G64">
            <v>21931</v>
          </cell>
          <cell r="I64">
            <v>0</v>
          </cell>
          <cell r="J64">
            <v>161170.91899999999</v>
          </cell>
          <cell r="K64">
            <v>0</v>
          </cell>
        </row>
        <row r="65">
          <cell r="C65" t="str">
            <v>V/c TC bã täng, âaï 2x4, M150</v>
          </cell>
          <cell r="D65" t="str">
            <v>m3</v>
          </cell>
          <cell r="E65">
            <v>1.004</v>
          </cell>
          <cell r="G65">
            <v>32065.58</v>
          </cell>
          <cell r="I65">
            <v>0</v>
          </cell>
          <cell r="J65">
            <v>32193.842320000003</v>
          </cell>
          <cell r="K65">
            <v>0</v>
          </cell>
        </row>
        <row r="66">
          <cell r="C66" t="str">
            <v>V/c TC bã täng, âaï 1x2, M200</v>
          </cell>
          <cell r="D66" t="str">
            <v>m3</v>
          </cell>
          <cell r="E66">
            <v>0.13400000000000001</v>
          </cell>
          <cell r="G66">
            <v>32752.34</v>
          </cell>
          <cell r="I66">
            <v>0</v>
          </cell>
          <cell r="J66">
            <v>4388.8135600000005</v>
          </cell>
          <cell r="K66">
            <v>0</v>
          </cell>
        </row>
        <row r="67">
          <cell r="C67" t="str">
            <v>V/c TC bã täng, âaï 4x6, M50</v>
          </cell>
          <cell r="D67" t="str">
            <v>m3</v>
          </cell>
          <cell r="E67">
            <v>0.2</v>
          </cell>
          <cell r="G67">
            <v>31101.87</v>
          </cell>
          <cell r="I67">
            <v>0</v>
          </cell>
          <cell r="J67">
            <v>6220.3739999999998</v>
          </cell>
          <cell r="K67">
            <v>0</v>
          </cell>
        </row>
        <row r="68">
          <cell r="C68" t="str">
            <v>Bäúc dåî theïp moïng</v>
          </cell>
          <cell r="D68" t="str">
            <v>Táún</v>
          </cell>
          <cell r="E68">
            <v>1.4999999999999999E-2</v>
          </cell>
          <cell r="G68">
            <v>12151</v>
          </cell>
          <cell r="I68">
            <v>0</v>
          </cell>
          <cell r="J68">
            <v>182.26499999999999</v>
          </cell>
          <cell r="K68">
            <v>0</v>
          </cell>
        </row>
        <row r="69">
          <cell r="C69" t="str">
            <v>V/c TC Theïp moïng, cæû ly 82m</v>
          </cell>
          <cell r="D69" t="str">
            <v>Táún</v>
          </cell>
          <cell r="E69">
            <v>1.4999999999999999E-2</v>
          </cell>
          <cell r="G69">
            <v>18201.87</v>
          </cell>
          <cell r="I69">
            <v>0</v>
          </cell>
          <cell r="J69">
            <v>273.02804999999995</v>
          </cell>
          <cell r="K69">
            <v>0</v>
          </cell>
        </row>
        <row r="70">
          <cell r="C70" t="str">
            <v>Bäúc dåî gäù</v>
          </cell>
          <cell r="D70" t="str">
            <v>m3</v>
          </cell>
          <cell r="E70">
            <v>0.06</v>
          </cell>
          <cell r="G70">
            <v>5334</v>
          </cell>
          <cell r="I70">
            <v>0</v>
          </cell>
          <cell r="J70">
            <v>320.03999999999996</v>
          </cell>
          <cell r="K70">
            <v>0</v>
          </cell>
        </row>
        <row r="71">
          <cell r="C71" t="str">
            <v>V/c TC gäù, cæû ly 82m</v>
          </cell>
          <cell r="D71" t="str">
            <v>m3</v>
          </cell>
          <cell r="E71">
            <v>0.06</v>
          </cell>
          <cell r="G71">
            <v>9477.56</v>
          </cell>
          <cell r="I71">
            <v>0</v>
          </cell>
          <cell r="J71">
            <v>568.65359999999998</v>
          </cell>
          <cell r="K71">
            <v>0</v>
          </cell>
        </row>
        <row r="72">
          <cell r="C72" t="str">
            <v>Bäúc dåî duûng cuû thi cäng</v>
          </cell>
          <cell r="D72" t="str">
            <v>Táún</v>
          </cell>
          <cell r="E72">
            <v>0.2</v>
          </cell>
          <cell r="G72">
            <v>9780</v>
          </cell>
          <cell r="I72">
            <v>0</v>
          </cell>
          <cell r="J72">
            <v>1956</v>
          </cell>
          <cell r="K72">
            <v>0</v>
          </cell>
        </row>
        <row r="73">
          <cell r="C73" t="str">
            <v>V/c TC duûng cuû thi cäng, cæû ly 82m</v>
          </cell>
          <cell r="D73" t="str">
            <v>Táún</v>
          </cell>
          <cell r="E73">
            <v>0.2</v>
          </cell>
          <cell r="G73">
            <v>15042.65</v>
          </cell>
          <cell r="I73">
            <v>0</v>
          </cell>
          <cell r="J73">
            <v>3008.53</v>
          </cell>
          <cell r="K73">
            <v>0</v>
          </cell>
        </row>
        <row r="74">
          <cell r="C74" t="str">
            <v>Moïng cäüt MÂT-4</v>
          </cell>
          <cell r="I74">
            <v>1056074.7055799998</v>
          </cell>
          <cell r="J74">
            <v>1361165.9257000003</v>
          </cell>
          <cell r="K74">
            <v>362.46870000000007</v>
          </cell>
        </row>
        <row r="75">
          <cell r="C75" t="str">
            <v>Bã täng moïng, âaï 2x4, maïc 150</v>
          </cell>
          <cell r="D75" t="str">
            <v>m3</v>
          </cell>
          <cell r="E75">
            <v>1.92</v>
          </cell>
          <cell r="F75">
            <v>359891</v>
          </cell>
          <cell r="G75">
            <v>90686</v>
          </cell>
          <cell r="I75">
            <v>690990.72</v>
          </cell>
          <cell r="J75">
            <v>174117.12</v>
          </cell>
          <cell r="K75">
            <v>0</v>
          </cell>
        </row>
        <row r="76">
          <cell r="C76" t="str">
            <v>Bã täng cheìn , âaï 1x2, maïc 200</v>
          </cell>
          <cell r="D76" t="str">
            <v>m3</v>
          </cell>
          <cell r="E76">
            <v>0.15</v>
          </cell>
          <cell r="F76">
            <v>406850</v>
          </cell>
          <cell r="G76">
            <v>90686</v>
          </cell>
          <cell r="I76">
            <v>61027.5</v>
          </cell>
          <cell r="J76">
            <v>13602.9</v>
          </cell>
          <cell r="K76">
            <v>0</v>
          </cell>
        </row>
        <row r="77">
          <cell r="C77" t="str">
            <v>Bã täng loït, âaï 4x6, maïc 50</v>
          </cell>
          <cell r="D77" t="str">
            <v>m3</v>
          </cell>
          <cell r="E77">
            <v>0.28799999999999998</v>
          </cell>
          <cell r="F77">
            <v>247482</v>
          </cell>
          <cell r="G77">
            <v>80017</v>
          </cell>
          <cell r="I77">
            <v>71274.815999999992</v>
          </cell>
          <cell r="J77">
            <v>23044.895999999997</v>
          </cell>
          <cell r="K77">
            <v>0</v>
          </cell>
        </row>
        <row r="78">
          <cell r="C78" t="str">
            <v>Cäút theïp bã täng d &lt;= 10mm</v>
          </cell>
          <cell r="D78" t="str">
            <v>Kg</v>
          </cell>
          <cell r="E78">
            <v>16.074000000000002</v>
          </cell>
          <cell r="F78">
            <v>5730.67</v>
          </cell>
          <cell r="G78">
            <v>405.99</v>
          </cell>
          <cell r="H78">
            <v>22.55</v>
          </cell>
          <cell r="I78">
            <v>92114.789580000011</v>
          </cell>
          <cell r="J78">
            <v>6525.8832600000005</v>
          </cell>
          <cell r="K78">
            <v>362.46870000000007</v>
          </cell>
        </row>
        <row r="79">
          <cell r="C79" t="str">
            <v>Vaïn khuän gäù moïng cäüt</v>
          </cell>
          <cell r="D79" t="str">
            <v>m2</v>
          </cell>
          <cell r="E79">
            <v>6.08</v>
          </cell>
          <cell r="F79">
            <v>23136</v>
          </cell>
          <cell r="G79">
            <v>10692</v>
          </cell>
          <cell r="I79">
            <v>140666.88</v>
          </cell>
          <cell r="J79">
            <v>65007.360000000001</v>
          </cell>
          <cell r="K79">
            <v>0</v>
          </cell>
        </row>
        <row r="80">
          <cell r="C80" t="str">
            <v>Âaìo moïng cäüt diãûn têch &lt;= 5mm2, sáu &gt;= 1m, âáút caïp 3</v>
          </cell>
          <cell r="D80" t="str">
            <v>m3</v>
          </cell>
          <cell r="E80">
            <v>14.587</v>
          </cell>
          <cell r="G80">
            <v>49196</v>
          </cell>
          <cell r="I80">
            <v>0</v>
          </cell>
          <cell r="J80">
            <v>717622.05200000003</v>
          </cell>
          <cell r="K80">
            <v>0</v>
          </cell>
        </row>
        <row r="81">
          <cell r="C81" t="str">
            <v>Âàõp, ;áúp âáút moïng, âaìm kyî âáút caïp 3</v>
          </cell>
          <cell r="D81" t="str">
            <v>m3</v>
          </cell>
          <cell r="E81">
            <v>12.728999999999999</v>
          </cell>
          <cell r="G81">
            <v>21931</v>
          </cell>
          <cell r="I81">
            <v>0</v>
          </cell>
          <cell r="J81">
            <v>279159.69899999996</v>
          </cell>
          <cell r="K81">
            <v>0</v>
          </cell>
        </row>
        <row r="82">
          <cell r="C82" t="str">
            <v>V/c TC bã täng, âaï 2x4, M150</v>
          </cell>
          <cell r="D82" t="str">
            <v>m3</v>
          </cell>
          <cell r="E82">
            <v>1.92</v>
          </cell>
          <cell r="G82">
            <v>32065.58</v>
          </cell>
          <cell r="I82">
            <v>0</v>
          </cell>
          <cell r="J82">
            <v>61565.9136</v>
          </cell>
          <cell r="K82">
            <v>0</v>
          </cell>
        </row>
        <row r="83">
          <cell r="C83" t="str">
            <v>V/c TC bã täng, âaï 1x2, M200</v>
          </cell>
          <cell r="D83" t="str">
            <v>m3</v>
          </cell>
          <cell r="E83">
            <v>0.15</v>
          </cell>
          <cell r="G83">
            <v>32752.34</v>
          </cell>
          <cell r="I83">
            <v>0</v>
          </cell>
          <cell r="J83">
            <v>4912.8509999999997</v>
          </cell>
          <cell r="K83">
            <v>0</v>
          </cell>
        </row>
        <row r="84">
          <cell r="C84" t="str">
            <v>V/c TC bã täng, âaï 4x6, M50</v>
          </cell>
          <cell r="D84" t="str">
            <v>m3</v>
          </cell>
          <cell r="E84">
            <v>0.28799999999999998</v>
          </cell>
          <cell r="G84">
            <v>31101.87</v>
          </cell>
          <cell r="I84">
            <v>0</v>
          </cell>
          <cell r="J84">
            <v>8957.3385599999983</v>
          </cell>
          <cell r="K84">
            <v>0</v>
          </cell>
        </row>
        <row r="85">
          <cell r="C85" t="str">
            <v>Bäúc dåî theïp moïng</v>
          </cell>
          <cell r="D85" t="str">
            <v>Táún</v>
          </cell>
          <cell r="E85">
            <v>1.6E-2</v>
          </cell>
          <cell r="G85">
            <v>12151</v>
          </cell>
          <cell r="I85">
            <v>0</v>
          </cell>
          <cell r="J85">
            <v>194.416</v>
          </cell>
          <cell r="K85">
            <v>0</v>
          </cell>
        </row>
        <row r="86">
          <cell r="C86" t="str">
            <v>V/c TC Theïp moïng, cæû ly 82m</v>
          </cell>
          <cell r="D86" t="str">
            <v>Táún</v>
          </cell>
          <cell r="E86">
            <v>1.6E-2</v>
          </cell>
          <cell r="G86">
            <v>18201.87</v>
          </cell>
          <cell r="I86">
            <v>0</v>
          </cell>
          <cell r="J86">
            <v>291.22991999999999</v>
          </cell>
          <cell r="K86">
            <v>0</v>
          </cell>
        </row>
        <row r="87">
          <cell r="C87" t="str">
            <v>Bäúc dåî gäù</v>
          </cell>
          <cell r="D87" t="str">
            <v>m3</v>
          </cell>
          <cell r="E87">
            <v>8.1000000000000003E-2</v>
          </cell>
          <cell r="G87">
            <v>5334</v>
          </cell>
          <cell r="I87">
            <v>0</v>
          </cell>
          <cell r="J87">
            <v>432.05400000000003</v>
          </cell>
          <cell r="K87">
            <v>0</v>
          </cell>
        </row>
        <row r="88">
          <cell r="C88" t="str">
            <v>V/c TC gäù, cæû ly 82m</v>
          </cell>
          <cell r="D88" t="str">
            <v>m3</v>
          </cell>
          <cell r="E88">
            <v>8.1000000000000003E-2</v>
          </cell>
          <cell r="G88">
            <v>9477.56</v>
          </cell>
          <cell r="I88">
            <v>0</v>
          </cell>
          <cell r="J88">
            <v>767.68236000000002</v>
          </cell>
          <cell r="K88">
            <v>0</v>
          </cell>
        </row>
        <row r="89">
          <cell r="C89" t="str">
            <v>Bäúc dåî duûng cuû thi cäng</v>
          </cell>
          <cell r="D89" t="str">
            <v>Táún</v>
          </cell>
          <cell r="E89">
            <v>0.2</v>
          </cell>
          <cell r="G89">
            <v>9780</v>
          </cell>
          <cell r="I89">
            <v>0</v>
          </cell>
          <cell r="J89">
            <v>1956</v>
          </cell>
          <cell r="K89">
            <v>0</v>
          </cell>
        </row>
        <row r="90">
          <cell r="C90" t="str">
            <v>V/c TC duûng cuû thi cäng, cæû ly 82m</v>
          </cell>
          <cell r="D90" t="str">
            <v>Táún</v>
          </cell>
          <cell r="E90">
            <v>0.2</v>
          </cell>
          <cell r="G90">
            <v>15042.65</v>
          </cell>
          <cell r="I90">
            <v>0</v>
          </cell>
          <cell r="J90">
            <v>3008.53</v>
          </cell>
          <cell r="K90">
            <v>0</v>
          </cell>
        </row>
        <row r="91">
          <cell r="C91" t="str">
            <v>Moïng cäüt sàõt MS-4</v>
          </cell>
          <cell r="I91">
            <v>2923563.9088200005</v>
          </cell>
          <cell r="J91">
            <v>1540778.28529</v>
          </cell>
          <cell r="K91">
            <v>23396.810120000002</v>
          </cell>
        </row>
        <row r="92">
          <cell r="C92" t="str">
            <v>Bã täng moïng  , âaï 1x2, maïc 150</v>
          </cell>
          <cell r="D92" t="str">
            <v>m3</v>
          </cell>
          <cell r="E92">
            <v>4.032</v>
          </cell>
          <cell r="F92">
            <v>359891</v>
          </cell>
          <cell r="G92">
            <v>90686</v>
          </cell>
          <cell r="I92">
            <v>1451080.5120000001</v>
          </cell>
          <cell r="J92">
            <v>365645.95199999999</v>
          </cell>
          <cell r="K92">
            <v>0</v>
          </cell>
        </row>
        <row r="93">
          <cell r="C93" t="str">
            <v>Bã täng loït, âaï 4x6, maïc 50</v>
          </cell>
          <cell r="D93" t="str">
            <v>m3</v>
          </cell>
          <cell r="E93">
            <v>0.4</v>
          </cell>
          <cell r="F93">
            <v>247482</v>
          </cell>
          <cell r="G93">
            <v>80017</v>
          </cell>
          <cell r="I93">
            <v>98992.8</v>
          </cell>
          <cell r="J93">
            <v>32006.800000000003</v>
          </cell>
          <cell r="K93">
            <v>0</v>
          </cell>
        </row>
        <row r="94">
          <cell r="C94" t="str">
            <v>Cäút theïp bã täng d &lt;= 10mm</v>
          </cell>
          <cell r="D94" t="str">
            <v>Kg</v>
          </cell>
          <cell r="E94">
            <v>58.28</v>
          </cell>
          <cell r="F94">
            <v>5730.67</v>
          </cell>
          <cell r="G94">
            <v>405.99</v>
          </cell>
          <cell r="H94">
            <v>22.55</v>
          </cell>
          <cell r="I94">
            <v>333983.44760000001</v>
          </cell>
          <cell r="J94">
            <v>23661.0972</v>
          </cell>
          <cell r="K94">
            <v>1314.2140000000002</v>
          </cell>
        </row>
        <row r="95">
          <cell r="C95" t="str">
            <v>Cäút theïp bã täng d &lt;= 18mm</v>
          </cell>
          <cell r="D95" t="str">
            <v>Kg</v>
          </cell>
          <cell r="E95">
            <v>32.966000000000001</v>
          </cell>
          <cell r="F95">
            <v>5797.67</v>
          </cell>
          <cell r="G95">
            <v>299.04000000000002</v>
          </cell>
          <cell r="H95">
            <v>231.57</v>
          </cell>
          <cell r="I95">
            <v>191125.98922000002</v>
          </cell>
          <cell r="J95">
            <v>9858.1526400000002</v>
          </cell>
          <cell r="K95">
            <v>7633.9366200000004</v>
          </cell>
        </row>
        <row r="96">
          <cell r="C96" t="str">
            <v>Boulon neo maû keîm</v>
          </cell>
          <cell r="D96" t="str">
            <v>Kg</v>
          </cell>
          <cell r="E96">
            <v>57.53</v>
          </cell>
          <cell r="F96">
            <v>10500</v>
          </cell>
          <cell r="G96">
            <v>227.63</v>
          </cell>
          <cell r="H96">
            <v>251.15</v>
          </cell>
          <cell r="I96">
            <v>604065</v>
          </cell>
          <cell r="J96">
            <v>13095.553900000001</v>
          </cell>
          <cell r="K96">
            <v>14448.6595</v>
          </cell>
        </row>
        <row r="97">
          <cell r="C97" t="str">
            <v>Vaïn khuän gäù moïng cäüt</v>
          </cell>
          <cell r="D97" t="str">
            <v>m2</v>
          </cell>
          <cell r="E97">
            <v>10.56</v>
          </cell>
          <cell r="F97">
            <v>23136</v>
          </cell>
          <cell r="G97">
            <v>10692</v>
          </cell>
          <cell r="I97">
            <v>244316.16</v>
          </cell>
          <cell r="J97">
            <v>112907.52</v>
          </cell>
          <cell r="K97">
            <v>0</v>
          </cell>
        </row>
        <row r="98">
          <cell r="C98" t="str">
            <v>Âaìo moïng cäüt diãûn têch &lt;= 5mm2, sáu &gt;= 1m, âáút caïp 3</v>
          </cell>
          <cell r="D98" t="str">
            <v>m3</v>
          </cell>
          <cell r="E98">
            <v>13.029</v>
          </cell>
          <cell r="G98">
            <v>49196</v>
          </cell>
          <cell r="I98">
            <v>0</v>
          </cell>
          <cell r="J98">
            <v>640974.68400000001</v>
          </cell>
          <cell r="K98">
            <v>0</v>
          </cell>
        </row>
        <row r="99">
          <cell r="C99" t="str">
            <v>Âàõp, ;áúp âáút moïng, âaìm kyî âáút caïp 3</v>
          </cell>
          <cell r="D99" t="str">
            <v>m3</v>
          </cell>
          <cell r="E99">
            <v>8.5969999999999995</v>
          </cell>
          <cell r="G99">
            <v>21931</v>
          </cell>
          <cell r="I99">
            <v>0</v>
          </cell>
          <cell r="J99">
            <v>188540.807</v>
          </cell>
          <cell r="K99">
            <v>0</v>
          </cell>
        </row>
        <row r="100">
          <cell r="C100" t="str">
            <v>V/c TC bã täng, âaï 1x2, M100</v>
          </cell>
          <cell r="D100" t="str">
            <v>m3</v>
          </cell>
          <cell r="E100">
            <v>4.032</v>
          </cell>
          <cell r="G100">
            <v>32259.78</v>
          </cell>
          <cell r="I100">
            <v>0</v>
          </cell>
          <cell r="J100">
            <v>130071.43295999999</v>
          </cell>
          <cell r="K100">
            <v>0</v>
          </cell>
        </row>
        <row r="101">
          <cell r="C101" t="str">
            <v>V/c TC bã täng, âaï 4x6, M50</v>
          </cell>
          <cell r="D101" t="str">
            <v>m3</v>
          </cell>
          <cell r="E101">
            <v>0.4</v>
          </cell>
          <cell r="G101">
            <v>31101.87</v>
          </cell>
          <cell r="I101">
            <v>0</v>
          </cell>
          <cell r="J101">
            <v>12440.748</v>
          </cell>
          <cell r="K101">
            <v>0</v>
          </cell>
        </row>
        <row r="102">
          <cell r="C102" t="str">
            <v>Bäúc dåî theïp moïng</v>
          </cell>
          <cell r="D102" t="str">
            <v>Táún</v>
          </cell>
          <cell r="E102">
            <v>0.14899999999999999</v>
          </cell>
          <cell r="G102">
            <v>12151</v>
          </cell>
          <cell r="I102">
            <v>0</v>
          </cell>
          <cell r="J102">
            <v>1810.499</v>
          </cell>
          <cell r="K102">
            <v>0</v>
          </cell>
        </row>
        <row r="103">
          <cell r="C103" t="str">
            <v>V/c TC Theïp moïng, cæû ly 82m</v>
          </cell>
          <cell r="D103" t="str">
            <v>Táún</v>
          </cell>
          <cell r="E103">
            <v>0.14899999999999999</v>
          </cell>
          <cell r="G103">
            <v>18201.87</v>
          </cell>
          <cell r="I103">
            <v>0</v>
          </cell>
          <cell r="J103">
            <v>2712.0786299999995</v>
          </cell>
          <cell r="K103">
            <v>0</v>
          </cell>
        </row>
        <row r="104">
          <cell r="C104" t="str">
            <v>Bäúc dåî gäù</v>
          </cell>
          <cell r="D104" t="str">
            <v>m3</v>
          </cell>
          <cell r="E104">
            <v>0.14099999999999999</v>
          </cell>
          <cell r="G104">
            <v>5334</v>
          </cell>
          <cell r="I104">
            <v>0</v>
          </cell>
          <cell r="J104">
            <v>752.09399999999994</v>
          </cell>
          <cell r="K104">
            <v>0</v>
          </cell>
        </row>
        <row r="105">
          <cell r="C105" t="str">
            <v>V/c TC gäù, cæû ly 82m</v>
          </cell>
          <cell r="D105" t="str">
            <v>m3</v>
          </cell>
          <cell r="E105">
            <v>0.14099999999999999</v>
          </cell>
          <cell r="G105">
            <v>9477.56</v>
          </cell>
          <cell r="I105">
            <v>0</v>
          </cell>
          <cell r="J105">
            <v>1336.3359599999999</v>
          </cell>
          <cell r="K105">
            <v>0</v>
          </cell>
        </row>
        <row r="106">
          <cell r="C106" t="str">
            <v>Bäúc dåî duûng cuû thi cäng</v>
          </cell>
          <cell r="D106" t="str">
            <v>Táún</v>
          </cell>
          <cell r="E106">
            <v>0.2</v>
          </cell>
          <cell r="G106">
            <v>9780</v>
          </cell>
          <cell r="I106">
            <v>0</v>
          </cell>
          <cell r="J106">
            <v>1956</v>
          </cell>
          <cell r="K106">
            <v>0</v>
          </cell>
        </row>
        <row r="107">
          <cell r="C107" t="str">
            <v>V/c TC duûng cuû thi cäng, cæû ly 82m</v>
          </cell>
          <cell r="D107" t="str">
            <v>Táún</v>
          </cell>
          <cell r="E107">
            <v>0.2</v>
          </cell>
          <cell r="G107">
            <v>15042.65</v>
          </cell>
          <cell r="I107">
            <v>0</v>
          </cell>
          <cell r="J107">
            <v>3008.53</v>
          </cell>
          <cell r="K107">
            <v>0</v>
          </cell>
        </row>
        <row r="108">
          <cell r="C108" t="str">
            <v>Tiãúp âëa LR-4</v>
          </cell>
          <cell r="I108">
            <v>696013.01859999995</v>
          </cell>
          <cell r="J108">
            <v>310276.26647000009</v>
          </cell>
          <cell r="K108">
            <v>3813.2</v>
          </cell>
        </row>
        <row r="109">
          <cell r="C109" t="str">
            <v>Theïp L63x63x6 daìi 2m gia cäng maû keîm</v>
          </cell>
          <cell r="D109" t="str">
            <v>Kg</v>
          </cell>
          <cell r="E109">
            <v>48.048000000000002</v>
          </cell>
          <cell r="F109">
            <v>10500</v>
          </cell>
          <cell r="I109">
            <v>504504</v>
          </cell>
          <cell r="J109">
            <v>0</v>
          </cell>
          <cell r="K109">
            <v>0</v>
          </cell>
        </row>
        <row r="110">
          <cell r="C110" t="str">
            <v>Dáy tiãúp âëa theïp troìn fi = 12 maû keîm</v>
          </cell>
          <cell r="D110" t="str">
            <v>Kg</v>
          </cell>
          <cell r="E110">
            <v>9.77</v>
          </cell>
          <cell r="F110">
            <v>10500</v>
          </cell>
          <cell r="I110">
            <v>102585</v>
          </cell>
          <cell r="J110">
            <v>0</v>
          </cell>
          <cell r="K110">
            <v>0</v>
          </cell>
        </row>
        <row r="111">
          <cell r="C111" t="str">
            <v>Caïc chi tiãút theïp gia cäng maû keîm</v>
          </cell>
          <cell r="D111" t="str">
            <v>Kg</v>
          </cell>
          <cell r="E111">
            <v>1.33</v>
          </cell>
          <cell r="F111">
            <v>10500</v>
          </cell>
          <cell r="I111">
            <v>13965</v>
          </cell>
          <cell r="J111">
            <v>0</v>
          </cell>
          <cell r="K111">
            <v>0</v>
          </cell>
        </row>
        <row r="112">
          <cell r="C112" t="str">
            <v>Âáöu cosse eïp âäöng</v>
          </cell>
          <cell r="D112" t="str">
            <v>Caïi</v>
          </cell>
          <cell r="E112">
            <v>1</v>
          </cell>
          <cell r="F112">
            <v>16000</v>
          </cell>
          <cell r="I112">
            <v>16000</v>
          </cell>
          <cell r="J112">
            <v>0</v>
          </cell>
          <cell r="K112">
            <v>0</v>
          </cell>
        </row>
        <row r="113">
          <cell r="C113" t="str">
            <v>Dáy âäöng boüc CV-35</v>
          </cell>
          <cell r="D113" t="str">
            <v>m</v>
          </cell>
          <cell r="E113">
            <v>1</v>
          </cell>
          <cell r="F113">
            <v>24050</v>
          </cell>
          <cell r="I113">
            <v>24050</v>
          </cell>
          <cell r="J113">
            <v>0</v>
          </cell>
          <cell r="K113">
            <v>0</v>
          </cell>
        </row>
        <row r="114">
          <cell r="C114" t="str">
            <v>Boulon theïpmaû keîm M10x40</v>
          </cell>
          <cell r="D114" t="str">
            <v>Bäü</v>
          </cell>
          <cell r="E114">
            <v>1</v>
          </cell>
          <cell r="F114">
            <v>1900</v>
          </cell>
          <cell r="I114">
            <v>1900</v>
          </cell>
          <cell r="J114">
            <v>0</v>
          </cell>
          <cell r="K114">
            <v>0</v>
          </cell>
        </row>
        <row r="115">
          <cell r="C115" t="str">
            <v>Boulon theïpmaû keîm M16x35</v>
          </cell>
          <cell r="D115" t="str">
            <v>Bäü</v>
          </cell>
          <cell r="E115">
            <v>3</v>
          </cell>
          <cell r="F115">
            <v>4380</v>
          </cell>
          <cell r="I115">
            <v>13140</v>
          </cell>
          <cell r="J115">
            <v>0</v>
          </cell>
          <cell r="K115">
            <v>0</v>
          </cell>
        </row>
        <row r="116">
          <cell r="C116" t="str">
            <v>Keïp caïp âäöng - nhäm</v>
          </cell>
          <cell r="D116" t="str">
            <v>Caïi</v>
          </cell>
          <cell r="E116">
            <v>1</v>
          </cell>
          <cell r="F116">
            <v>16500</v>
          </cell>
          <cell r="G116">
            <v>6546</v>
          </cell>
          <cell r="I116">
            <v>16500</v>
          </cell>
          <cell r="J116">
            <v>6546</v>
          </cell>
          <cell r="K116">
            <v>0</v>
          </cell>
        </row>
        <row r="117">
          <cell r="C117" t="str">
            <v>làõp tiãúp âëa cäüt âiãûn, d=12</v>
          </cell>
          <cell r="D117" t="str">
            <v>Kg</v>
          </cell>
          <cell r="E117">
            <v>9.77</v>
          </cell>
          <cell r="F117">
            <v>8.18</v>
          </cell>
          <cell r="G117">
            <v>311.82</v>
          </cell>
          <cell r="I117">
            <v>79.918599999999998</v>
          </cell>
          <cell r="J117">
            <v>3046.4813999999997</v>
          </cell>
          <cell r="K117">
            <v>0</v>
          </cell>
        </row>
        <row r="118">
          <cell r="C118" t="str">
            <v>Âoïng coüc vaì haìn näúi coüc tiãúp âëa</v>
          </cell>
          <cell r="D118" t="str">
            <v>Coüc</v>
          </cell>
          <cell r="E118">
            <v>4</v>
          </cell>
          <cell r="F118">
            <v>735</v>
          </cell>
          <cell r="G118">
            <v>23386.5</v>
          </cell>
          <cell r="H118">
            <v>953.3</v>
          </cell>
          <cell r="I118">
            <v>2940</v>
          </cell>
          <cell r="J118">
            <v>93546</v>
          </cell>
          <cell r="K118">
            <v>3813.2</v>
          </cell>
        </row>
        <row r="119">
          <cell r="C119" t="str">
            <v>Eïp âáöu cosse</v>
          </cell>
          <cell r="D119" t="str">
            <v>Caïi</v>
          </cell>
          <cell r="E119">
            <v>1</v>
          </cell>
          <cell r="F119">
            <v>349.1</v>
          </cell>
          <cell r="G119">
            <v>3610.1</v>
          </cell>
          <cell r="I119">
            <v>349.1</v>
          </cell>
          <cell r="J119">
            <v>3610.1</v>
          </cell>
          <cell r="K119">
            <v>0</v>
          </cell>
        </row>
        <row r="120">
          <cell r="C120" t="str">
            <v>Âaìo raînh tiãúp âëa , âáút caïp 3</v>
          </cell>
          <cell r="D120" t="str">
            <v>m3</v>
          </cell>
          <cell r="E120">
            <v>3.1360000000000001</v>
          </cell>
          <cell r="G120">
            <v>44158</v>
          </cell>
          <cell r="I120">
            <v>0</v>
          </cell>
          <cell r="J120">
            <v>138479.48800000001</v>
          </cell>
          <cell r="K120">
            <v>0</v>
          </cell>
        </row>
        <row r="121">
          <cell r="C121" t="str">
            <v>Láúp âáút cáúp 3</v>
          </cell>
          <cell r="D121" t="str">
            <v>m3</v>
          </cell>
          <cell r="E121">
            <v>3.1360000000000001</v>
          </cell>
          <cell r="G121">
            <v>20152</v>
          </cell>
          <cell r="I121">
            <v>0</v>
          </cell>
          <cell r="J121">
            <v>63196.672000000006</v>
          </cell>
          <cell r="K121">
            <v>0</v>
          </cell>
        </row>
        <row r="122">
          <cell r="C122" t="str">
            <v>Bäúc dåî tiãúp âëa</v>
          </cell>
          <cell r="D122" t="str">
            <v>Táún</v>
          </cell>
          <cell r="E122">
            <v>6.0999999999999999E-2</v>
          </cell>
          <cell r="G122">
            <v>12151</v>
          </cell>
          <cell r="I122">
            <v>0</v>
          </cell>
          <cell r="J122">
            <v>741.21100000000001</v>
          </cell>
          <cell r="K122">
            <v>0</v>
          </cell>
        </row>
        <row r="123">
          <cell r="C123" t="str">
            <v>V/c TC tiãúp âëa, cæû ly 82m</v>
          </cell>
          <cell r="D123" t="str">
            <v>Táún</v>
          </cell>
          <cell r="E123">
            <v>6.0999999999999999E-2</v>
          </cell>
          <cell r="G123">
            <v>18201.87</v>
          </cell>
          <cell r="I123">
            <v>0</v>
          </cell>
          <cell r="J123">
            <v>1110.3140699999999</v>
          </cell>
          <cell r="K123">
            <v>0</v>
          </cell>
        </row>
        <row r="124">
          <cell r="C124" t="str">
            <v>Tiãúp âëa LR-4A</v>
          </cell>
          <cell r="I124">
            <v>685648.01859999995</v>
          </cell>
          <cell r="J124">
            <v>310276.26647000009</v>
          </cell>
          <cell r="K124">
            <v>3813.2</v>
          </cell>
        </row>
        <row r="125">
          <cell r="C125" t="str">
            <v>Theïp L63x63x6 daìi 2m gia cäng maû keîm</v>
          </cell>
          <cell r="D125" t="str">
            <v>Kg</v>
          </cell>
          <cell r="E125">
            <v>48.048000000000002</v>
          </cell>
          <cell r="F125">
            <v>10500</v>
          </cell>
          <cell r="I125">
            <v>504504</v>
          </cell>
          <cell r="J125">
            <v>0</v>
          </cell>
          <cell r="K125">
            <v>0</v>
          </cell>
        </row>
        <row r="126">
          <cell r="C126" t="str">
            <v>Dáy tiãúp âëa theïp troìn fi = 12 maû keîm</v>
          </cell>
          <cell r="D126" t="str">
            <v>Kg</v>
          </cell>
          <cell r="E126">
            <v>9.77</v>
          </cell>
          <cell r="F126">
            <v>10500</v>
          </cell>
          <cell r="I126">
            <v>102585</v>
          </cell>
          <cell r="J126">
            <v>0</v>
          </cell>
          <cell r="K126">
            <v>0</v>
          </cell>
        </row>
        <row r="127">
          <cell r="C127" t="str">
            <v>Caïc chi tiãút theïp gia cäng maû keîm</v>
          </cell>
          <cell r="D127" t="str">
            <v>Kg</v>
          </cell>
          <cell r="E127">
            <v>0.76</v>
          </cell>
          <cell r="F127">
            <v>10500</v>
          </cell>
          <cell r="I127">
            <v>7980</v>
          </cell>
          <cell r="J127">
            <v>0</v>
          </cell>
          <cell r="K127">
            <v>0</v>
          </cell>
        </row>
        <row r="128">
          <cell r="C128" t="str">
            <v>Âáöu cosse eïp âäöng</v>
          </cell>
          <cell r="D128" t="str">
            <v>Caïi</v>
          </cell>
          <cell r="E128">
            <v>1</v>
          </cell>
          <cell r="F128">
            <v>16000</v>
          </cell>
          <cell r="I128">
            <v>16000</v>
          </cell>
          <cell r="J128">
            <v>0</v>
          </cell>
          <cell r="K128">
            <v>0</v>
          </cell>
        </row>
        <row r="129">
          <cell r="C129" t="str">
            <v>Dáy âäöng boüc CV-35</v>
          </cell>
          <cell r="D129" t="str">
            <v>m</v>
          </cell>
          <cell r="E129">
            <v>1</v>
          </cell>
          <cell r="F129">
            <v>24050</v>
          </cell>
          <cell r="I129">
            <v>24050</v>
          </cell>
          <cell r="J129">
            <v>0</v>
          </cell>
          <cell r="K129">
            <v>0</v>
          </cell>
        </row>
        <row r="130">
          <cell r="C130" t="str">
            <v>Boulon theïpmaû keîm M10x40</v>
          </cell>
          <cell r="D130" t="str">
            <v>Bäü</v>
          </cell>
          <cell r="E130">
            <v>1</v>
          </cell>
          <cell r="F130">
            <v>1900</v>
          </cell>
          <cell r="I130">
            <v>1900</v>
          </cell>
          <cell r="J130">
            <v>0</v>
          </cell>
          <cell r="K130">
            <v>0</v>
          </cell>
        </row>
        <row r="131">
          <cell r="C131" t="str">
            <v>Boulon theïpmaû keîm M16x35</v>
          </cell>
          <cell r="D131" t="str">
            <v>Bäü</v>
          </cell>
          <cell r="E131">
            <v>2</v>
          </cell>
          <cell r="F131">
            <v>4380</v>
          </cell>
          <cell r="I131">
            <v>8760</v>
          </cell>
          <cell r="J131">
            <v>0</v>
          </cell>
          <cell r="K131">
            <v>0</v>
          </cell>
        </row>
        <row r="132">
          <cell r="C132" t="str">
            <v>Keïp caïp âäöng - nhäm</v>
          </cell>
          <cell r="D132" t="str">
            <v>Caïi</v>
          </cell>
          <cell r="E132">
            <v>1</v>
          </cell>
          <cell r="F132">
            <v>16500</v>
          </cell>
          <cell r="G132">
            <v>6546</v>
          </cell>
          <cell r="I132">
            <v>16500</v>
          </cell>
          <cell r="J132">
            <v>6546</v>
          </cell>
          <cell r="K132">
            <v>0</v>
          </cell>
        </row>
        <row r="133">
          <cell r="C133" t="str">
            <v>làõp tiãúp âëa cäüt âiãûn, d=12</v>
          </cell>
          <cell r="D133" t="str">
            <v>Kg</v>
          </cell>
          <cell r="E133">
            <v>9.77</v>
          </cell>
          <cell r="F133">
            <v>8.18</v>
          </cell>
          <cell r="G133">
            <v>311.82</v>
          </cell>
          <cell r="I133">
            <v>79.918599999999998</v>
          </cell>
          <cell r="J133">
            <v>3046.4813999999997</v>
          </cell>
          <cell r="K133">
            <v>0</v>
          </cell>
        </row>
        <row r="134">
          <cell r="C134" t="str">
            <v>Âoïng coüc vaì haìn näúi coüc tiãúp âëa</v>
          </cell>
          <cell r="D134" t="str">
            <v>Coüc</v>
          </cell>
          <cell r="E134">
            <v>4</v>
          </cell>
          <cell r="F134">
            <v>735</v>
          </cell>
          <cell r="G134">
            <v>23386.5</v>
          </cell>
          <cell r="H134">
            <v>953.3</v>
          </cell>
          <cell r="I134">
            <v>2940</v>
          </cell>
          <cell r="J134">
            <v>93546</v>
          </cell>
          <cell r="K134">
            <v>3813.2</v>
          </cell>
        </row>
        <row r="135">
          <cell r="C135" t="str">
            <v>Eïp âáöu cosse</v>
          </cell>
          <cell r="D135" t="str">
            <v>Caïi</v>
          </cell>
          <cell r="E135">
            <v>1</v>
          </cell>
          <cell r="F135">
            <v>349.1</v>
          </cell>
          <cell r="G135">
            <v>3610.1</v>
          </cell>
          <cell r="I135">
            <v>349.1</v>
          </cell>
          <cell r="J135">
            <v>3610.1</v>
          </cell>
          <cell r="K135">
            <v>0</v>
          </cell>
        </row>
        <row r="136">
          <cell r="C136" t="str">
            <v>Âaìo raînh tiãúp âëa , âáút caïp 3</v>
          </cell>
          <cell r="D136" t="str">
            <v>m3</v>
          </cell>
          <cell r="E136">
            <v>3.1360000000000001</v>
          </cell>
          <cell r="G136">
            <v>44158</v>
          </cell>
          <cell r="I136">
            <v>0</v>
          </cell>
          <cell r="J136">
            <v>138479.48800000001</v>
          </cell>
          <cell r="K136">
            <v>0</v>
          </cell>
        </row>
        <row r="137">
          <cell r="C137" t="str">
            <v>Láúp âáút cáúp 3</v>
          </cell>
          <cell r="D137" t="str">
            <v>m3</v>
          </cell>
          <cell r="E137">
            <v>3.1360000000000001</v>
          </cell>
          <cell r="G137">
            <v>20152</v>
          </cell>
          <cell r="I137">
            <v>0</v>
          </cell>
          <cell r="J137">
            <v>63196.672000000006</v>
          </cell>
          <cell r="K137">
            <v>0</v>
          </cell>
        </row>
        <row r="138">
          <cell r="C138" t="str">
            <v>Bäúc dåî tiãúp âëa</v>
          </cell>
          <cell r="D138" t="str">
            <v>Táún</v>
          </cell>
          <cell r="E138">
            <v>6.0999999999999999E-2</v>
          </cell>
          <cell r="G138">
            <v>12151</v>
          </cell>
          <cell r="I138">
            <v>0</v>
          </cell>
          <cell r="J138">
            <v>741.21100000000001</v>
          </cell>
          <cell r="K138">
            <v>0</v>
          </cell>
        </row>
        <row r="139">
          <cell r="C139" t="str">
            <v>V/c TC tiãúp âëa, cæû ly 82m</v>
          </cell>
          <cell r="D139" t="str">
            <v>Táún</v>
          </cell>
          <cell r="E139">
            <v>6.0999999999999999E-2</v>
          </cell>
          <cell r="G139">
            <v>18201.87</v>
          </cell>
          <cell r="I139">
            <v>0</v>
          </cell>
          <cell r="J139">
            <v>1110.3140699999999</v>
          </cell>
          <cell r="K139">
            <v>0</v>
          </cell>
        </row>
        <row r="140">
          <cell r="C140" t="str">
            <v>Tiãúp âëa LR-4B</v>
          </cell>
          <cell r="I140">
            <v>626848.91859999998</v>
          </cell>
          <cell r="J140">
            <v>300059.46072999999</v>
          </cell>
          <cell r="K140">
            <v>3813.2</v>
          </cell>
        </row>
        <row r="141">
          <cell r="C141" t="str">
            <v>Theïp L63x63x6 daìi 2m gia cäng maû keîm</v>
          </cell>
          <cell r="D141" t="str">
            <v>Kg</v>
          </cell>
          <cell r="E141">
            <v>48.048000000000002</v>
          </cell>
          <cell r="F141">
            <v>10500</v>
          </cell>
          <cell r="I141">
            <v>504504</v>
          </cell>
          <cell r="J141">
            <v>0</v>
          </cell>
          <cell r="K141">
            <v>0</v>
          </cell>
        </row>
        <row r="142">
          <cell r="C142" t="str">
            <v>Dáy tiãúp âëa theïp troìn fi = 12 maû keîm</v>
          </cell>
          <cell r="D142" t="str">
            <v>Kg</v>
          </cell>
          <cell r="E142">
            <v>9.77</v>
          </cell>
          <cell r="F142">
            <v>10500</v>
          </cell>
          <cell r="I142">
            <v>102585</v>
          </cell>
          <cell r="J142">
            <v>0</v>
          </cell>
          <cell r="K142">
            <v>0</v>
          </cell>
        </row>
        <row r="143">
          <cell r="C143" t="str">
            <v>Caïc chi tiãút theïp gia cäng maû keîm</v>
          </cell>
          <cell r="D143" t="str">
            <v>Kg</v>
          </cell>
          <cell r="E143">
            <v>0.76</v>
          </cell>
          <cell r="F143">
            <v>10500</v>
          </cell>
          <cell r="I143">
            <v>7980</v>
          </cell>
          <cell r="J143">
            <v>0</v>
          </cell>
          <cell r="K143">
            <v>0</v>
          </cell>
        </row>
        <row r="144">
          <cell r="C144" t="str">
            <v>Boulon theïpmaû keîm M16x35</v>
          </cell>
          <cell r="D144" t="str">
            <v>Bäü</v>
          </cell>
          <cell r="E144">
            <v>2</v>
          </cell>
          <cell r="F144">
            <v>4380</v>
          </cell>
          <cell r="I144">
            <v>8760</v>
          </cell>
          <cell r="J144">
            <v>0</v>
          </cell>
          <cell r="K144">
            <v>0</v>
          </cell>
        </row>
        <row r="145">
          <cell r="C145" t="str">
            <v>làõp tiãúp âëa cäüt âiãûn, d=12</v>
          </cell>
          <cell r="D145" t="str">
            <v>Kg</v>
          </cell>
          <cell r="E145">
            <v>9.77</v>
          </cell>
          <cell r="F145">
            <v>8.18</v>
          </cell>
          <cell r="G145">
            <v>311.82</v>
          </cell>
          <cell r="I145">
            <v>79.918599999999998</v>
          </cell>
          <cell r="J145">
            <v>3046.4813999999997</v>
          </cell>
          <cell r="K145">
            <v>0</v>
          </cell>
        </row>
        <row r="146">
          <cell r="C146" t="str">
            <v>Âoïng coüc vaì haìn näúi coüc tiãúp âëa</v>
          </cell>
          <cell r="D146" t="str">
            <v>Coüc</v>
          </cell>
          <cell r="E146">
            <v>4</v>
          </cell>
          <cell r="F146">
            <v>735</v>
          </cell>
          <cell r="G146">
            <v>23386.5</v>
          </cell>
          <cell r="H146">
            <v>953.3</v>
          </cell>
          <cell r="I146">
            <v>2940</v>
          </cell>
          <cell r="J146">
            <v>93546</v>
          </cell>
          <cell r="K146">
            <v>3813.2</v>
          </cell>
        </row>
        <row r="147">
          <cell r="C147" t="str">
            <v>Âaìo raînh tiãúp âëa , âáút caïp 3</v>
          </cell>
          <cell r="D147" t="str">
            <v>m3</v>
          </cell>
          <cell r="E147">
            <v>3.1360000000000001</v>
          </cell>
          <cell r="G147">
            <v>44158</v>
          </cell>
          <cell r="I147">
            <v>0</v>
          </cell>
          <cell r="J147">
            <v>138479.48800000001</v>
          </cell>
          <cell r="K147">
            <v>0</v>
          </cell>
        </row>
        <row r="148">
          <cell r="C148" t="str">
            <v>Láúp âáút cáúp 3</v>
          </cell>
          <cell r="D148" t="str">
            <v>m3</v>
          </cell>
          <cell r="E148">
            <v>3.1360000000000001</v>
          </cell>
          <cell r="G148">
            <v>20152</v>
          </cell>
          <cell r="I148">
            <v>0</v>
          </cell>
          <cell r="J148">
            <v>63196.672000000006</v>
          </cell>
          <cell r="K148">
            <v>0</v>
          </cell>
        </row>
        <row r="149">
          <cell r="C149" t="str">
            <v>Bäúc dåî tiãúp âëa</v>
          </cell>
          <cell r="D149" t="str">
            <v>Táún</v>
          </cell>
          <cell r="E149">
            <v>5.8999999999999997E-2</v>
          </cell>
          <cell r="G149">
            <v>12151</v>
          </cell>
          <cell r="I149">
            <v>0</v>
          </cell>
          <cell r="J149">
            <v>716.90899999999999</v>
          </cell>
          <cell r="K149">
            <v>0</v>
          </cell>
        </row>
        <row r="150">
          <cell r="C150" t="str">
            <v>V/c TC tiãúp âëa, cæû ly 82m</v>
          </cell>
          <cell r="D150" t="str">
            <v>Táún</v>
          </cell>
          <cell r="E150">
            <v>5.8999999999999997E-2</v>
          </cell>
          <cell r="G150">
            <v>18201.87</v>
          </cell>
          <cell r="I150">
            <v>0</v>
          </cell>
          <cell r="J150">
            <v>1073.9103299999999</v>
          </cell>
          <cell r="K150">
            <v>0</v>
          </cell>
        </row>
        <row r="151">
          <cell r="C151" t="str">
            <v>B- PHÁÖN CÄÜT, XAÌ, CÄLIÃ</v>
          </cell>
        </row>
        <row r="152">
          <cell r="C152" t="str">
            <v>Cäüt bã täng ly tám BTLT-8,4A</v>
          </cell>
          <cell r="I152">
            <v>921727</v>
          </cell>
          <cell r="J152">
            <v>205124.19700000001</v>
          </cell>
          <cell r="K152">
            <v>0</v>
          </cell>
        </row>
        <row r="153">
          <cell r="C153" t="str">
            <v>Dæûng cäüt bàòng thuí cäng</v>
          </cell>
          <cell r="D153" t="str">
            <v>Cäüt</v>
          </cell>
          <cell r="E153">
            <v>1</v>
          </cell>
          <cell r="F153">
            <v>11727</v>
          </cell>
          <cell r="G153">
            <v>162331</v>
          </cell>
          <cell r="I153">
            <v>11727</v>
          </cell>
          <cell r="J153">
            <v>162331</v>
          </cell>
          <cell r="K153">
            <v>0</v>
          </cell>
        </row>
        <row r="154">
          <cell r="C154" t="str">
            <v>Cäüt bã täng ly tám BTLT-8,4A</v>
          </cell>
          <cell r="D154" t="str">
            <v>Cäüt</v>
          </cell>
          <cell r="E154">
            <v>1</v>
          </cell>
          <cell r="F154">
            <v>910000</v>
          </cell>
          <cell r="I154">
            <v>910000</v>
          </cell>
          <cell r="J154">
            <v>0</v>
          </cell>
          <cell r="K154">
            <v>0</v>
          </cell>
        </row>
        <row r="155">
          <cell r="C155" t="str">
            <v>Bäúc dåî cäüt bã täng</v>
          </cell>
          <cell r="D155" t="str">
            <v>Táún</v>
          </cell>
          <cell r="E155">
            <v>0.8</v>
          </cell>
          <cell r="G155">
            <v>14818</v>
          </cell>
          <cell r="I155">
            <v>0</v>
          </cell>
          <cell r="J155">
            <v>11854.400000000001</v>
          </cell>
          <cell r="K155">
            <v>0</v>
          </cell>
        </row>
        <row r="156">
          <cell r="C156" t="str">
            <v>V/c TC cäüt bã täng, cæû ly 82m</v>
          </cell>
          <cell r="D156" t="str">
            <v>Táún</v>
          </cell>
          <cell r="E156">
            <v>0.8</v>
          </cell>
          <cell r="G156">
            <v>23159.34</v>
          </cell>
          <cell r="I156">
            <v>0</v>
          </cell>
          <cell r="J156">
            <v>18527.472000000002</v>
          </cell>
          <cell r="K156">
            <v>0</v>
          </cell>
        </row>
        <row r="157">
          <cell r="C157" t="str">
            <v>Bäúc dåî duûng cuû thi cäng</v>
          </cell>
          <cell r="D157" t="str">
            <v>Táún</v>
          </cell>
          <cell r="E157">
            <v>0.5</v>
          </cell>
          <cell r="G157">
            <v>9780</v>
          </cell>
          <cell r="I157">
            <v>0</v>
          </cell>
          <cell r="J157">
            <v>4890</v>
          </cell>
          <cell r="K157">
            <v>0</v>
          </cell>
        </row>
        <row r="158">
          <cell r="C158" t="str">
            <v>V/c TC duûng cuû thi cäng, cæû ly 82m</v>
          </cell>
          <cell r="D158" t="str">
            <v>Táún</v>
          </cell>
          <cell r="E158">
            <v>0.5</v>
          </cell>
          <cell r="G158">
            <v>15042.65</v>
          </cell>
          <cell r="I158">
            <v>0</v>
          </cell>
          <cell r="J158">
            <v>7521.3249999999998</v>
          </cell>
          <cell r="K158">
            <v>0</v>
          </cell>
        </row>
        <row r="159">
          <cell r="C159" t="str">
            <v>Cäüt bã täng ly tám BTLT-8,4B</v>
          </cell>
          <cell r="I159">
            <v>1061727</v>
          </cell>
          <cell r="J159">
            <v>205124.19700000001</v>
          </cell>
          <cell r="K159">
            <v>0</v>
          </cell>
        </row>
        <row r="160">
          <cell r="C160" t="str">
            <v>Dæûng cäüt bàòng thuí cäng</v>
          </cell>
          <cell r="D160" t="str">
            <v>Cäüt</v>
          </cell>
          <cell r="E160">
            <v>1</v>
          </cell>
          <cell r="F160">
            <v>11727</v>
          </cell>
          <cell r="G160">
            <v>162331</v>
          </cell>
          <cell r="I160">
            <v>11727</v>
          </cell>
          <cell r="J160">
            <v>162331</v>
          </cell>
          <cell r="K160">
            <v>0</v>
          </cell>
        </row>
        <row r="161">
          <cell r="C161" t="str">
            <v>Cäüt bã täng ly tám BTLT-8,4B</v>
          </cell>
          <cell r="D161" t="str">
            <v>Cäüt</v>
          </cell>
          <cell r="E161">
            <v>1</v>
          </cell>
          <cell r="F161">
            <v>1050000</v>
          </cell>
          <cell r="I161">
            <v>1050000</v>
          </cell>
          <cell r="J161">
            <v>0</v>
          </cell>
          <cell r="K161">
            <v>0</v>
          </cell>
        </row>
        <row r="162">
          <cell r="C162" t="str">
            <v>Bäúc dåî cäüt bã täng</v>
          </cell>
          <cell r="D162" t="str">
            <v>Táún</v>
          </cell>
          <cell r="E162">
            <v>0.8</v>
          </cell>
          <cell r="G162">
            <v>14818</v>
          </cell>
          <cell r="I162">
            <v>0</v>
          </cell>
          <cell r="J162">
            <v>11854.400000000001</v>
          </cell>
          <cell r="K162">
            <v>0</v>
          </cell>
        </row>
        <row r="163">
          <cell r="C163" t="str">
            <v>V/c TC cäüt bã täng, cæû ly 82m</v>
          </cell>
          <cell r="D163" t="str">
            <v>Táún</v>
          </cell>
          <cell r="E163">
            <v>0.8</v>
          </cell>
          <cell r="G163">
            <v>23159.34</v>
          </cell>
          <cell r="I163">
            <v>0</v>
          </cell>
          <cell r="J163">
            <v>18527.472000000002</v>
          </cell>
          <cell r="K163">
            <v>0</v>
          </cell>
        </row>
        <row r="164">
          <cell r="C164" t="str">
            <v>Bäúc dåî duûng cuû thi cäng</v>
          </cell>
          <cell r="D164" t="str">
            <v>Táún</v>
          </cell>
          <cell r="E164">
            <v>0.5</v>
          </cell>
          <cell r="G164">
            <v>9780</v>
          </cell>
          <cell r="I164">
            <v>0</v>
          </cell>
          <cell r="J164">
            <v>4890</v>
          </cell>
          <cell r="K164">
            <v>0</v>
          </cell>
        </row>
        <row r="165">
          <cell r="C165" t="str">
            <v>V/c TC duûng cuû thi cäng, cæû ly 82m</v>
          </cell>
          <cell r="D165" t="str">
            <v>Táún</v>
          </cell>
          <cell r="E165">
            <v>0.5</v>
          </cell>
          <cell r="G165">
            <v>15042.65</v>
          </cell>
          <cell r="I165">
            <v>0</v>
          </cell>
          <cell r="J165">
            <v>7521.3249999999998</v>
          </cell>
          <cell r="K165">
            <v>0</v>
          </cell>
        </row>
        <row r="166">
          <cell r="C166" t="str">
            <v>Cäüt bã täng ly tám BTLT-8,4C</v>
          </cell>
          <cell r="I166">
            <v>1111727</v>
          </cell>
          <cell r="J166">
            <v>205124.19700000001</v>
          </cell>
          <cell r="K166">
            <v>0</v>
          </cell>
        </row>
        <row r="167">
          <cell r="C167" t="str">
            <v>Dæûng cäüt bàòng thuí cäng</v>
          </cell>
          <cell r="D167" t="str">
            <v>Cäüt</v>
          </cell>
          <cell r="E167">
            <v>1</v>
          </cell>
          <cell r="F167">
            <v>11727</v>
          </cell>
          <cell r="G167">
            <v>162331</v>
          </cell>
          <cell r="I167">
            <v>11727</v>
          </cell>
          <cell r="J167">
            <v>162331</v>
          </cell>
          <cell r="K167">
            <v>0</v>
          </cell>
        </row>
        <row r="168">
          <cell r="C168" t="str">
            <v>Cäüt bã täng ly tám BTLT-8,4C</v>
          </cell>
          <cell r="D168" t="str">
            <v>Cäüt</v>
          </cell>
          <cell r="E168">
            <v>1</v>
          </cell>
          <cell r="F168">
            <v>1100000</v>
          </cell>
          <cell r="I168">
            <v>1100000</v>
          </cell>
          <cell r="J168">
            <v>0</v>
          </cell>
          <cell r="K168">
            <v>0</v>
          </cell>
        </row>
        <row r="169">
          <cell r="C169" t="str">
            <v>Bäúc dåî cäüt bã täng</v>
          </cell>
          <cell r="D169" t="str">
            <v>Táún</v>
          </cell>
          <cell r="E169">
            <v>0.8</v>
          </cell>
          <cell r="G169">
            <v>14818</v>
          </cell>
          <cell r="I169">
            <v>0</v>
          </cell>
          <cell r="J169">
            <v>11854.400000000001</v>
          </cell>
          <cell r="K169">
            <v>0</v>
          </cell>
        </row>
        <row r="170">
          <cell r="C170" t="str">
            <v>V/c TC cäüt bã täng, cæû ly 82m</v>
          </cell>
          <cell r="D170" t="str">
            <v>Táún</v>
          </cell>
          <cell r="E170">
            <v>0.8</v>
          </cell>
          <cell r="G170">
            <v>23159.34</v>
          </cell>
          <cell r="I170">
            <v>0</v>
          </cell>
          <cell r="J170">
            <v>18527.472000000002</v>
          </cell>
          <cell r="K170">
            <v>0</v>
          </cell>
        </row>
        <row r="171">
          <cell r="C171" t="str">
            <v>Bäúc dåî duûng cuû thi cäng</v>
          </cell>
          <cell r="D171" t="str">
            <v>Táún</v>
          </cell>
          <cell r="E171">
            <v>0.5</v>
          </cell>
          <cell r="G171">
            <v>9780</v>
          </cell>
          <cell r="I171">
            <v>0</v>
          </cell>
          <cell r="J171">
            <v>4890</v>
          </cell>
          <cell r="K171">
            <v>0</v>
          </cell>
        </row>
        <row r="172">
          <cell r="C172" t="str">
            <v>V/c TC duûng cuû thi cäng, cæû ly 82m</v>
          </cell>
          <cell r="D172" t="str">
            <v>Táún</v>
          </cell>
          <cell r="E172">
            <v>0.5</v>
          </cell>
          <cell r="G172">
            <v>15042.65</v>
          </cell>
          <cell r="I172">
            <v>0</v>
          </cell>
          <cell r="J172">
            <v>7521.3249999999998</v>
          </cell>
          <cell r="K172">
            <v>0</v>
          </cell>
        </row>
        <row r="173">
          <cell r="C173" t="str">
            <v>Cäüt bã täng ly tám BTLT-12B</v>
          </cell>
          <cell r="I173">
            <v>2351727</v>
          </cell>
          <cell r="J173">
            <v>233669</v>
          </cell>
          <cell r="K173">
            <v>0</v>
          </cell>
        </row>
        <row r="174">
          <cell r="C174" t="str">
            <v>Dæûng cäüt bàòng thuí cäng</v>
          </cell>
          <cell r="D174" t="str">
            <v>Cäüt</v>
          </cell>
          <cell r="E174">
            <v>1</v>
          </cell>
          <cell r="F174">
            <v>11727</v>
          </cell>
          <cell r="G174">
            <v>173786</v>
          </cell>
          <cell r="I174">
            <v>11727</v>
          </cell>
          <cell r="J174">
            <v>173786</v>
          </cell>
          <cell r="K174">
            <v>0</v>
          </cell>
        </row>
        <row r="175">
          <cell r="C175" t="str">
            <v>Cäüt bã täng ly tám BTLT-12B</v>
          </cell>
          <cell r="D175" t="str">
            <v>Cäüt</v>
          </cell>
          <cell r="E175">
            <v>1</v>
          </cell>
          <cell r="F175">
            <v>2340000</v>
          </cell>
          <cell r="I175">
            <v>2340000</v>
          </cell>
          <cell r="J175">
            <v>0</v>
          </cell>
          <cell r="K175">
            <v>0</v>
          </cell>
        </row>
        <row r="176">
          <cell r="C176" t="str">
            <v>Bäúc dåî cäüt bã täng</v>
          </cell>
          <cell r="D176" t="str">
            <v>Táún</v>
          </cell>
          <cell r="E176">
            <v>1.25</v>
          </cell>
          <cell r="G176">
            <v>14818</v>
          </cell>
          <cell r="I176">
            <v>0</v>
          </cell>
          <cell r="J176">
            <v>18522.5</v>
          </cell>
          <cell r="K176">
            <v>0</v>
          </cell>
        </row>
        <row r="177">
          <cell r="C177" t="str">
            <v>V/c TC cäüt bã täng, cæû ly 82m</v>
          </cell>
          <cell r="D177" t="str">
            <v>Táún</v>
          </cell>
          <cell r="E177">
            <v>1.25</v>
          </cell>
          <cell r="G177">
            <v>23159.34</v>
          </cell>
          <cell r="I177">
            <v>0</v>
          </cell>
          <cell r="J177">
            <v>28949.174999999999</v>
          </cell>
          <cell r="K177">
            <v>0</v>
          </cell>
        </row>
        <row r="178">
          <cell r="C178" t="str">
            <v>Bäúc dåî duûng cuû thi cäng</v>
          </cell>
          <cell r="D178" t="str">
            <v>Táún</v>
          </cell>
          <cell r="E178">
            <v>0.5</v>
          </cell>
          <cell r="G178">
            <v>9780</v>
          </cell>
          <cell r="I178">
            <v>0</v>
          </cell>
          <cell r="J178">
            <v>4890</v>
          </cell>
          <cell r="K178">
            <v>0</v>
          </cell>
        </row>
        <row r="179">
          <cell r="C179" t="str">
            <v>V/c TC duûng cuû thi cäng, cæû ly 82m</v>
          </cell>
          <cell r="D179" t="str">
            <v>Táún</v>
          </cell>
          <cell r="E179">
            <v>0.5</v>
          </cell>
          <cell r="G179">
            <v>15042.65</v>
          </cell>
          <cell r="I179">
            <v>0</v>
          </cell>
          <cell r="J179">
            <v>7521.3249999999998</v>
          </cell>
          <cell r="K179">
            <v>0</v>
          </cell>
        </row>
        <row r="180">
          <cell r="C180" t="str">
            <v>Cäüt bã täng ly tám BTLT-14A</v>
          </cell>
          <cell r="I180">
            <v>2871727</v>
          </cell>
          <cell r="J180">
            <v>299287.45600000001</v>
          </cell>
          <cell r="K180">
            <v>0</v>
          </cell>
        </row>
        <row r="181">
          <cell r="C181" t="str">
            <v>Dæûng cäüt bàòng thuí cäng</v>
          </cell>
          <cell r="D181" t="str">
            <v>Cäüt</v>
          </cell>
          <cell r="E181">
            <v>1</v>
          </cell>
          <cell r="F181">
            <v>11727</v>
          </cell>
          <cell r="G181">
            <v>216332</v>
          </cell>
          <cell r="I181">
            <v>11727</v>
          </cell>
          <cell r="J181">
            <v>216332</v>
          </cell>
          <cell r="K181">
            <v>0</v>
          </cell>
        </row>
        <row r="182">
          <cell r="C182" t="str">
            <v>Cäüt bã täng ly tám BTLT-14A</v>
          </cell>
          <cell r="D182" t="str">
            <v>Cäüt</v>
          </cell>
          <cell r="E182">
            <v>1</v>
          </cell>
          <cell r="F182">
            <v>2860000</v>
          </cell>
          <cell r="I182">
            <v>2860000</v>
          </cell>
          <cell r="J182">
            <v>0</v>
          </cell>
          <cell r="K182">
            <v>0</v>
          </cell>
        </row>
        <row r="183">
          <cell r="C183" t="str">
            <v>Bäúc dåî cäüt bã täng</v>
          </cell>
          <cell r="D183" t="str">
            <v>Táún</v>
          </cell>
          <cell r="E183">
            <v>1.4</v>
          </cell>
          <cell r="G183">
            <v>14818</v>
          </cell>
          <cell r="I183">
            <v>0</v>
          </cell>
          <cell r="J183">
            <v>20745.199999999997</v>
          </cell>
          <cell r="K183">
            <v>0</v>
          </cell>
        </row>
        <row r="184">
          <cell r="C184" t="str">
            <v>V/c TC cäüt bã täng, cæû ly 82m</v>
          </cell>
          <cell r="D184" t="str">
            <v>Táún</v>
          </cell>
          <cell r="E184">
            <v>1.4</v>
          </cell>
          <cell r="G184">
            <v>23159.34</v>
          </cell>
          <cell r="I184">
            <v>0</v>
          </cell>
          <cell r="J184">
            <v>32423.075999999997</v>
          </cell>
          <cell r="K184">
            <v>0</v>
          </cell>
        </row>
        <row r="185">
          <cell r="C185" t="str">
            <v>Bäúc dåî duûng cuû thi cäng</v>
          </cell>
          <cell r="D185" t="str">
            <v>Táún</v>
          </cell>
          <cell r="E185">
            <v>1.2</v>
          </cell>
          <cell r="G185">
            <v>9780</v>
          </cell>
          <cell r="I185">
            <v>0</v>
          </cell>
          <cell r="J185">
            <v>11736</v>
          </cell>
          <cell r="K185">
            <v>0</v>
          </cell>
        </row>
        <row r="186">
          <cell r="C186" t="str">
            <v>V/c TC duûng cuû thi cäng, cæû ly 82m</v>
          </cell>
          <cell r="D186" t="str">
            <v>Táún</v>
          </cell>
          <cell r="E186">
            <v>1.2</v>
          </cell>
          <cell r="G186">
            <v>15042.65</v>
          </cell>
          <cell r="I186">
            <v>0</v>
          </cell>
          <cell r="J186">
            <v>18051.18</v>
          </cell>
          <cell r="K186">
            <v>0</v>
          </cell>
        </row>
        <row r="187">
          <cell r="C187" t="str">
            <v>Cäüt bã täng ly tám BTLT-14B</v>
          </cell>
          <cell r="I187">
            <v>3351727</v>
          </cell>
          <cell r="J187">
            <v>299287.45600000001</v>
          </cell>
          <cell r="K187">
            <v>0</v>
          </cell>
        </row>
        <row r="188">
          <cell r="C188" t="str">
            <v>Dæûng cäüt bàòng thuí cäng</v>
          </cell>
          <cell r="D188" t="str">
            <v>Cäüt</v>
          </cell>
          <cell r="E188">
            <v>1</v>
          </cell>
          <cell r="F188">
            <v>11727</v>
          </cell>
          <cell r="G188">
            <v>216332</v>
          </cell>
          <cell r="I188">
            <v>11727</v>
          </cell>
          <cell r="J188">
            <v>216332</v>
          </cell>
          <cell r="K188">
            <v>0</v>
          </cell>
        </row>
        <row r="189">
          <cell r="C189" t="str">
            <v>Cäüt bã täng ly tám BTLT-14B</v>
          </cell>
          <cell r="D189" t="str">
            <v>Cäüt</v>
          </cell>
          <cell r="E189">
            <v>1</v>
          </cell>
          <cell r="F189">
            <v>3340000</v>
          </cell>
          <cell r="I189">
            <v>3340000</v>
          </cell>
          <cell r="J189">
            <v>0</v>
          </cell>
          <cell r="K189">
            <v>0</v>
          </cell>
        </row>
        <row r="190">
          <cell r="C190" t="str">
            <v>Bäúc dåî cäüt bã täng</v>
          </cell>
          <cell r="D190" t="str">
            <v>Táún</v>
          </cell>
          <cell r="E190">
            <v>1.4</v>
          </cell>
          <cell r="G190">
            <v>14818</v>
          </cell>
          <cell r="I190">
            <v>0</v>
          </cell>
          <cell r="J190">
            <v>20745.199999999997</v>
          </cell>
          <cell r="K190">
            <v>0</v>
          </cell>
        </row>
        <row r="191">
          <cell r="C191" t="str">
            <v>V/c TC cäüt bã täng, cæû ly 82m</v>
          </cell>
          <cell r="D191" t="str">
            <v>Táún</v>
          </cell>
          <cell r="E191">
            <v>1.4</v>
          </cell>
          <cell r="G191">
            <v>23159.34</v>
          </cell>
          <cell r="I191">
            <v>0</v>
          </cell>
          <cell r="J191">
            <v>32423.075999999997</v>
          </cell>
          <cell r="K191">
            <v>0</v>
          </cell>
        </row>
        <row r="192">
          <cell r="C192" t="str">
            <v>Bäúc dåî duûng cuû thi cäng</v>
          </cell>
          <cell r="D192" t="str">
            <v>Táún</v>
          </cell>
          <cell r="E192">
            <v>1.2</v>
          </cell>
          <cell r="G192">
            <v>9780</v>
          </cell>
          <cell r="I192">
            <v>0</v>
          </cell>
          <cell r="J192">
            <v>11736</v>
          </cell>
          <cell r="K192">
            <v>0</v>
          </cell>
        </row>
        <row r="193">
          <cell r="C193" t="str">
            <v>V/c TC duûng cuû thi cäng, cæû ly 82m</v>
          </cell>
          <cell r="D193" t="str">
            <v>Táún</v>
          </cell>
          <cell r="E193">
            <v>1.2</v>
          </cell>
          <cell r="G193">
            <v>15042.65</v>
          </cell>
          <cell r="I193">
            <v>0</v>
          </cell>
          <cell r="J193">
            <v>18051.18</v>
          </cell>
          <cell r="K193">
            <v>0</v>
          </cell>
        </row>
        <row r="194">
          <cell r="C194" t="str">
            <v>Cäüt bã täng ly tám BTLT-14C</v>
          </cell>
          <cell r="I194">
            <v>3481543.609549277</v>
          </cell>
          <cell r="J194">
            <v>299287.45600000001</v>
          </cell>
          <cell r="K194">
            <v>0</v>
          </cell>
        </row>
        <row r="195">
          <cell r="C195" t="str">
            <v>Dæûng cäüt bàòng thuí cäng</v>
          </cell>
          <cell r="D195" t="str">
            <v>Cäüt</v>
          </cell>
          <cell r="E195">
            <v>1</v>
          </cell>
          <cell r="F195">
            <v>11727</v>
          </cell>
          <cell r="G195">
            <v>216332</v>
          </cell>
          <cell r="I195">
            <v>11727</v>
          </cell>
          <cell r="J195">
            <v>216332</v>
          </cell>
          <cell r="K195">
            <v>0</v>
          </cell>
        </row>
        <row r="196">
          <cell r="C196" t="str">
            <v>Cäüt bã täng ly tám BTLT-14B</v>
          </cell>
          <cell r="D196" t="str">
            <v>Cäüt</v>
          </cell>
          <cell r="E196">
            <v>1</v>
          </cell>
          <cell r="F196">
            <v>3469816.609549277</v>
          </cell>
          <cell r="I196">
            <v>3469816.609549277</v>
          </cell>
          <cell r="J196">
            <v>0</v>
          </cell>
          <cell r="K196">
            <v>0</v>
          </cell>
        </row>
        <row r="197">
          <cell r="C197" t="str">
            <v>Bäúc dåî cäüt bã täng</v>
          </cell>
          <cell r="D197" t="str">
            <v>Táún</v>
          </cell>
          <cell r="E197">
            <v>1.4</v>
          </cell>
          <cell r="G197">
            <v>14818</v>
          </cell>
          <cell r="I197">
            <v>0</v>
          </cell>
          <cell r="J197">
            <v>20745.199999999997</v>
          </cell>
          <cell r="K197">
            <v>0</v>
          </cell>
        </row>
        <row r="198">
          <cell r="C198" t="str">
            <v>V/c TC cäüt bã täng, cæû ly 82m</v>
          </cell>
          <cell r="D198" t="str">
            <v>Táún</v>
          </cell>
          <cell r="E198">
            <v>1.4</v>
          </cell>
          <cell r="G198">
            <v>23159.34</v>
          </cell>
          <cell r="I198">
            <v>0</v>
          </cell>
          <cell r="J198">
            <v>32423.075999999997</v>
          </cell>
          <cell r="K198">
            <v>0</v>
          </cell>
        </row>
        <row r="199">
          <cell r="C199" t="str">
            <v>Bäúc dåî duûng cuû thi cäng</v>
          </cell>
          <cell r="D199" t="str">
            <v>Táún</v>
          </cell>
          <cell r="E199">
            <v>1.2</v>
          </cell>
          <cell r="G199">
            <v>9780</v>
          </cell>
          <cell r="I199">
            <v>0</v>
          </cell>
          <cell r="J199">
            <v>11736</v>
          </cell>
          <cell r="K199">
            <v>0</v>
          </cell>
        </row>
        <row r="200">
          <cell r="C200" t="str">
            <v>V/c TC duûng cuû thi cäng, cæû ly 82m</v>
          </cell>
          <cell r="D200" t="str">
            <v>Táún</v>
          </cell>
          <cell r="E200">
            <v>1.2</v>
          </cell>
          <cell r="G200">
            <v>15042.65</v>
          </cell>
          <cell r="I200">
            <v>0</v>
          </cell>
          <cell r="J200">
            <v>18051.18</v>
          </cell>
          <cell r="K200">
            <v>0</v>
          </cell>
        </row>
        <row r="201">
          <cell r="C201" t="str">
            <v>Cäüt sàõt CS-12,1</v>
          </cell>
          <cell r="I201">
            <v>9458493.5695900004</v>
          </cell>
          <cell r="J201">
            <v>573666.97405960003</v>
          </cell>
          <cell r="K201">
            <v>79477</v>
          </cell>
        </row>
        <row r="202">
          <cell r="C202" t="str">
            <v>Cäüt sàõt gia cäng maû keîm</v>
          </cell>
          <cell r="D202" t="str">
            <v>Kg</v>
          </cell>
          <cell r="E202">
            <v>891.37</v>
          </cell>
          <cell r="F202">
            <v>10500</v>
          </cell>
          <cell r="I202">
            <v>9359385</v>
          </cell>
          <cell r="J202">
            <v>0</v>
          </cell>
          <cell r="K202">
            <v>0</v>
          </cell>
        </row>
        <row r="203">
          <cell r="C203" t="str">
            <v>Biãøn cáúm vaì säú thæï tæû cäüt (Caí coliã âãø làõp)</v>
          </cell>
          <cell r="D203" t="str">
            <v>Bäü</v>
          </cell>
          <cell r="E203">
            <v>1</v>
          </cell>
          <cell r="F203">
            <v>36000</v>
          </cell>
          <cell r="G203">
            <v>6546</v>
          </cell>
          <cell r="I203">
            <v>36000</v>
          </cell>
          <cell r="J203">
            <v>6546</v>
          </cell>
          <cell r="K203">
            <v>0</v>
          </cell>
        </row>
        <row r="204">
          <cell r="C204" t="str">
            <v>Làõp raïp cäüt theïp tæìng chi tiãút</v>
          </cell>
          <cell r="D204" t="str">
            <v>Táún</v>
          </cell>
          <cell r="E204">
            <v>0.89137</v>
          </cell>
          <cell r="F204">
            <v>9007</v>
          </cell>
          <cell r="G204">
            <v>232369</v>
          </cell>
          <cell r="I204">
            <v>8028.5695900000001</v>
          </cell>
          <cell r="J204">
            <v>207126.75552999999</v>
          </cell>
          <cell r="K204">
            <v>0</v>
          </cell>
        </row>
        <row r="205">
          <cell r="C205" t="str">
            <v>Dæûng cäüt bàòng thuí cäng</v>
          </cell>
          <cell r="D205" t="str">
            <v>Cäüt</v>
          </cell>
          <cell r="E205">
            <v>1</v>
          </cell>
          <cell r="F205">
            <v>55080</v>
          </cell>
          <cell r="G205">
            <v>330841</v>
          </cell>
          <cell r="H205">
            <v>79477</v>
          </cell>
          <cell r="I205">
            <v>55080</v>
          </cell>
          <cell r="J205">
            <v>330841</v>
          </cell>
          <cell r="K205">
            <v>79477</v>
          </cell>
        </row>
        <row r="206">
          <cell r="C206" t="str">
            <v>Bäúc dåî cäüt theïp</v>
          </cell>
          <cell r="D206" t="str">
            <v>Táún</v>
          </cell>
          <cell r="E206">
            <v>0.89137</v>
          </cell>
          <cell r="G206">
            <v>13336</v>
          </cell>
          <cell r="I206">
            <v>0</v>
          </cell>
          <cell r="J206">
            <v>11887.310320000001</v>
          </cell>
          <cell r="K206">
            <v>0</v>
          </cell>
        </row>
        <row r="207">
          <cell r="C207" t="str">
            <v>V/c TC cäüt theïp , cæû ly 82m</v>
          </cell>
          <cell r="D207" t="str">
            <v>Táún</v>
          </cell>
          <cell r="E207">
            <v>0.89137</v>
          </cell>
          <cell r="G207">
            <v>19370.080000000002</v>
          </cell>
          <cell r="I207">
            <v>0</v>
          </cell>
          <cell r="J207">
            <v>17265.908209600002</v>
          </cell>
          <cell r="K207">
            <v>0</v>
          </cell>
        </row>
        <row r="208">
          <cell r="C208" t="str">
            <v>Xaì âåî goïc XÂG-1A</v>
          </cell>
          <cell r="I208">
            <v>568880</v>
          </cell>
          <cell r="J208">
            <v>73140.349239999996</v>
          </cell>
          <cell r="K208">
            <v>0</v>
          </cell>
        </row>
        <row r="209">
          <cell r="C209" t="str">
            <v>Xaì theïp gia cäng maû keîm</v>
          </cell>
          <cell r="D209" t="str">
            <v>Kg</v>
          </cell>
          <cell r="E209">
            <v>49.4</v>
          </cell>
          <cell r="F209">
            <v>10500</v>
          </cell>
          <cell r="I209">
            <v>518700</v>
          </cell>
          <cell r="J209">
            <v>0</v>
          </cell>
          <cell r="K209">
            <v>0</v>
          </cell>
        </row>
        <row r="210">
          <cell r="C210" t="str">
            <v>Boulon theïp maû keîm M16x220</v>
          </cell>
          <cell r="D210" t="str">
            <v>Bäü</v>
          </cell>
          <cell r="E210">
            <v>4</v>
          </cell>
          <cell r="F210">
            <v>8710</v>
          </cell>
          <cell r="I210">
            <v>34840</v>
          </cell>
          <cell r="J210">
            <v>0</v>
          </cell>
          <cell r="K210">
            <v>0</v>
          </cell>
        </row>
        <row r="211">
          <cell r="C211" t="str">
            <v>Goujon theïp maû keîm M16x220</v>
          </cell>
          <cell r="D211" t="str">
            <v>Bäü</v>
          </cell>
          <cell r="E211">
            <v>2</v>
          </cell>
          <cell r="F211">
            <v>7670</v>
          </cell>
          <cell r="I211">
            <v>15340</v>
          </cell>
          <cell r="J211">
            <v>0</v>
          </cell>
          <cell r="K211">
            <v>0</v>
          </cell>
        </row>
        <row r="212">
          <cell r="C212" t="str">
            <v>Làõp âàût xaì keïp trãn cäüt BTLT âaî dæûng</v>
          </cell>
          <cell r="D212" t="str">
            <v>Bäü</v>
          </cell>
          <cell r="E212">
            <v>1</v>
          </cell>
          <cell r="G212">
            <v>71562</v>
          </cell>
          <cell r="I212">
            <v>0</v>
          </cell>
          <cell r="J212">
            <v>71562</v>
          </cell>
          <cell r="K212">
            <v>0</v>
          </cell>
        </row>
        <row r="213">
          <cell r="C213" t="str">
            <v>Bäúc dåî xaì theïp</v>
          </cell>
          <cell r="D213" t="str">
            <v>Táún</v>
          </cell>
          <cell r="E213">
            <v>5.1999999999999998E-2</v>
          </cell>
          <cell r="G213">
            <v>12151</v>
          </cell>
          <cell r="I213">
            <v>0</v>
          </cell>
          <cell r="J213">
            <v>631.85199999999998</v>
          </cell>
          <cell r="K213">
            <v>0</v>
          </cell>
        </row>
        <row r="214">
          <cell r="C214" t="str">
            <v>V/c TC xaì theïp , cæû ly 82m</v>
          </cell>
          <cell r="D214" t="str">
            <v>Táún</v>
          </cell>
          <cell r="E214">
            <v>5.1999999999999998E-2</v>
          </cell>
          <cell r="G214">
            <v>18201.87</v>
          </cell>
          <cell r="I214">
            <v>0</v>
          </cell>
          <cell r="J214">
            <v>946.49723999999992</v>
          </cell>
          <cell r="K214">
            <v>0</v>
          </cell>
        </row>
        <row r="215">
          <cell r="C215" t="str">
            <v>Xaì âåî væåüt XÂV-1A</v>
          </cell>
          <cell r="I215">
            <v>393824.99999999994</v>
          </cell>
          <cell r="J215">
            <v>54881.203320000001</v>
          </cell>
          <cell r="K215">
            <v>0</v>
          </cell>
        </row>
        <row r="216">
          <cell r="C216" t="str">
            <v>Xaì theïp gia cäng maû keîm</v>
          </cell>
          <cell r="D216" t="str">
            <v>Kg</v>
          </cell>
          <cell r="E216">
            <v>34.729999999999997</v>
          </cell>
          <cell r="F216">
            <v>10500</v>
          </cell>
          <cell r="I216">
            <v>364664.99999999994</v>
          </cell>
          <cell r="J216">
            <v>0</v>
          </cell>
          <cell r="K216">
            <v>0</v>
          </cell>
        </row>
        <row r="217">
          <cell r="C217" t="str">
            <v>Boulon theïp maû keîm M16x160</v>
          </cell>
          <cell r="D217" t="str">
            <v>Bäü</v>
          </cell>
          <cell r="E217">
            <v>4</v>
          </cell>
          <cell r="F217">
            <v>7290</v>
          </cell>
          <cell r="I217">
            <v>29160</v>
          </cell>
          <cell r="J217">
            <v>0</v>
          </cell>
          <cell r="K217">
            <v>0</v>
          </cell>
        </row>
        <row r="218">
          <cell r="C218" t="str">
            <v>Làõp âàût xaì âåî trãn cäüt BTLT âaî dæûng</v>
          </cell>
          <cell r="D218" t="str">
            <v>Bäü</v>
          </cell>
          <cell r="E218">
            <v>1</v>
          </cell>
          <cell r="G218">
            <v>53788.5</v>
          </cell>
          <cell r="I218">
            <v>0</v>
          </cell>
          <cell r="J218">
            <v>53788.5</v>
          </cell>
          <cell r="K218">
            <v>0</v>
          </cell>
        </row>
        <row r="219">
          <cell r="C219" t="str">
            <v>Bäúc dåî xaì theïp</v>
          </cell>
          <cell r="D219" t="str">
            <v>Táún</v>
          </cell>
          <cell r="E219">
            <v>3.5999999999999997E-2</v>
          </cell>
          <cell r="G219">
            <v>12151</v>
          </cell>
          <cell r="I219">
            <v>0</v>
          </cell>
          <cell r="J219">
            <v>437.43599999999998</v>
          </cell>
          <cell r="K219">
            <v>0</v>
          </cell>
        </row>
        <row r="220">
          <cell r="C220" t="str">
            <v>V/c TC xaì theïp , cæû ly 82m</v>
          </cell>
          <cell r="D220" t="str">
            <v>Táún</v>
          </cell>
          <cell r="E220">
            <v>3.5999999999999997E-2</v>
          </cell>
          <cell r="G220">
            <v>18201.87</v>
          </cell>
          <cell r="I220">
            <v>0</v>
          </cell>
          <cell r="J220">
            <v>655.26731999999993</v>
          </cell>
          <cell r="K220">
            <v>0</v>
          </cell>
        </row>
        <row r="221">
          <cell r="C221" t="str">
            <v>Xaì haîm neïo XHN-1A</v>
          </cell>
          <cell r="I221">
            <v>701785</v>
          </cell>
          <cell r="J221">
            <v>97930.849239999996</v>
          </cell>
          <cell r="K221">
            <v>0</v>
          </cell>
        </row>
        <row r="222">
          <cell r="C222" t="str">
            <v>Xaì theïp gia cäng maû keîm</v>
          </cell>
          <cell r="D222" t="str">
            <v>Kg</v>
          </cell>
          <cell r="E222">
            <v>60.49</v>
          </cell>
          <cell r="F222">
            <v>10500</v>
          </cell>
          <cell r="I222">
            <v>635145</v>
          </cell>
          <cell r="J222">
            <v>0</v>
          </cell>
          <cell r="K222">
            <v>0</v>
          </cell>
        </row>
        <row r="223">
          <cell r="C223" t="str">
            <v>Boulon theïp maû keîm M14x50</v>
          </cell>
          <cell r="D223" t="str">
            <v>Bäü</v>
          </cell>
          <cell r="E223">
            <v>6</v>
          </cell>
          <cell r="F223">
            <v>5300</v>
          </cell>
          <cell r="I223">
            <v>31800</v>
          </cell>
          <cell r="J223">
            <v>0</v>
          </cell>
          <cell r="K223">
            <v>0</v>
          </cell>
        </row>
        <row r="224">
          <cell r="C224" t="str">
            <v>Boulon theïp maû keîm M16x220</v>
          </cell>
          <cell r="D224" t="str">
            <v>Bäü</v>
          </cell>
          <cell r="E224">
            <v>4</v>
          </cell>
          <cell r="F224">
            <v>8710</v>
          </cell>
          <cell r="I224">
            <v>34840</v>
          </cell>
          <cell r="J224">
            <v>0</v>
          </cell>
          <cell r="K224">
            <v>0</v>
          </cell>
        </row>
        <row r="225">
          <cell r="C225" t="str">
            <v>Làõp âàût xaì keïp trãn cäüt BTLT âaî dæûng</v>
          </cell>
          <cell r="D225" t="str">
            <v>Bäü</v>
          </cell>
          <cell r="E225">
            <v>1</v>
          </cell>
          <cell r="G225">
            <v>96352.5</v>
          </cell>
          <cell r="I225">
            <v>0</v>
          </cell>
          <cell r="J225">
            <v>96352.5</v>
          </cell>
          <cell r="K225">
            <v>0</v>
          </cell>
        </row>
        <row r="226">
          <cell r="C226" t="str">
            <v>Bäúc dåî xaì theïp</v>
          </cell>
          <cell r="D226" t="str">
            <v>Táún</v>
          </cell>
          <cell r="E226">
            <v>5.1999999999999998E-2</v>
          </cell>
          <cell r="G226">
            <v>12151</v>
          </cell>
          <cell r="I226">
            <v>0</v>
          </cell>
          <cell r="J226">
            <v>631.85199999999998</v>
          </cell>
          <cell r="K226">
            <v>0</v>
          </cell>
        </row>
        <row r="227">
          <cell r="C227" t="str">
            <v>V/c TC xaì theïp , cæû ly 82m</v>
          </cell>
          <cell r="D227" t="str">
            <v>Táún</v>
          </cell>
          <cell r="E227">
            <v>5.1999999999999998E-2</v>
          </cell>
          <cell r="G227">
            <v>18201.87</v>
          </cell>
          <cell r="I227">
            <v>0</v>
          </cell>
          <cell r="J227">
            <v>946.49723999999992</v>
          </cell>
          <cell r="K227">
            <v>0</v>
          </cell>
        </row>
        <row r="228">
          <cell r="C228" t="str">
            <v>Xaì âåî lãûch XÂLLT</v>
          </cell>
          <cell r="I228">
            <v>412440</v>
          </cell>
          <cell r="J228">
            <v>55002.614800000003</v>
          </cell>
          <cell r="K228">
            <v>0</v>
          </cell>
        </row>
        <row r="229">
          <cell r="C229" t="str">
            <v>Xaì theïp gia cäng maû keîm</v>
          </cell>
          <cell r="D229" t="str">
            <v>Kg</v>
          </cell>
          <cell r="E229">
            <v>31.72</v>
          </cell>
          <cell r="F229">
            <v>10500</v>
          </cell>
          <cell r="I229">
            <v>333060</v>
          </cell>
          <cell r="J229">
            <v>0</v>
          </cell>
          <cell r="K229">
            <v>0</v>
          </cell>
        </row>
        <row r="230">
          <cell r="C230" t="str">
            <v>Boulon theïp maû keîm M14x50</v>
          </cell>
          <cell r="D230" t="str">
            <v>Bäü</v>
          </cell>
          <cell r="E230">
            <v>3</v>
          </cell>
          <cell r="F230">
            <v>5300</v>
          </cell>
          <cell r="I230">
            <v>15900</v>
          </cell>
          <cell r="J230">
            <v>0</v>
          </cell>
          <cell r="K230">
            <v>0</v>
          </cell>
        </row>
        <row r="231">
          <cell r="C231" t="str">
            <v>Boulon theïp khäng muî maû keîm M16x160</v>
          </cell>
          <cell r="D231" t="str">
            <v>Bäü</v>
          </cell>
          <cell r="E231">
            <v>12</v>
          </cell>
          <cell r="F231">
            <v>5290</v>
          </cell>
          <cell r="I231">
            <v>63480</v>
          </cell>
          <cell r="J231">
            <v>0</v>
          </cell>
          <cell r="K231">
            <v>0</v>
          </cell>
        </row>
        <row r="232">
          <cell r="C232" t="str">
            <v>Làõp âàût xaì âåî trãn cäüt BTLT âaî dæûng</v>
          </cell>
          <cell r="D232" t="str">
            <v>Bäü</v>
          </cell>
          <cell r="E232">
            <v>1</v>
          </cell>
          <cell r="G232">
            <v>53788.5</v>
          </cell>
          <cell r="I232">
            <v>0</v>
          </cell>
          <cell r="J232">
            <v>53788.5</v>
          </cell>
          <cell r="K232">
            <v>0</v>
          </cell>
        </row>
        <row r="233">
          <cell r="C233" t="str">
            <v>Bäúc dåî xaì theïp</v>
          </cell>
          <cell r="D233" t="str">
            <v>Táún</v>
          </cell>
          <cell r="E233">
            <v>0.04</v>
          </cell>
          <cell r="G233">
            <v>12151</v>
          </cell>
          <cell r="I233">
            <v>0</v>
          </cell>
          <cell r="J233">
            <v>486.04</v>
          </cell>
          <cell r="K233">
            <v>0</v>
          </cell>
        </row>
        <row r="234">
          <cell r="C234" t="str">
            <v>V/c TC xaì theïp , cæû ly 82m</v>
          </cell>
          <cell r="D234" t="str">
            <v>Táún</v>
          </cell>
          <cell r="E234">
            <v>0.04</v>
          </cell>
          <cell r="G234">
            <v>18201.87</v>
          </cell>
          <cell r="I234">
            <v>0</v>
          </cell>
          <cell r="J234">
            <v>728.07479999999998</v>
          </cell>
          <cell r="K234">
            <v>0</v>
          </cell>
        </row>
        <row r="235">
          <cell r="C235" t="str">
            <v>Xaì haîm goïc cäüt BTLT XHG2LT</v>
          </cell>
          <cell r="I235">
            <v>677490</v>
          </cell>
          <cell r="J235">
            <v>99801.349239999996</v>
          </cell>
          <cell r="K235">
            <v>0</v>
          </cell>
        </row>
        <row r="236">
          <cell r="C236" t="str">
            <v>Xaì theïp gia cäng maû keîm</v>
          </cell>
          <cell r="D236" t="str">
            <v>Kg</v>
          </cell>
          <cell r="E236">
            <v>53.94</v>
          </cell>
          <cell r="F236">
            <v>10500</v>
          </cell>
          <cell r="I236">
            <v>566370</v>
          </cell>
          <cell r="J236">
            <v>0</v>
          </cell>
          <cell r="K236">
            <v>0</v>
          </cell>
        </row>
        <row r="237">
          <cell r="C237" t="str">
            <v>Boulon theïp maû keîm M16x300</v>
          </cell>
          <cell r="D237" t="str">
            <v>Bäü</v>
          </cell>
          <cell r="E237">
            <v>6</v>
          </cell>
          <cell r="F237">
            <v>9000</v>
          </cell>
          <cell r="I237">
            <v>54000</v>
          </cell>
          <cell r="J237">
            <v>0</v>
          </cell>
          <cell r="K237">
            <v>0</v>
          </cell>
        </row>
        <row r="238">
          <cell r="C238" t="str">
            <v>Boulon theïp maû keîm M16x500</v>
          </cell>
          <cell r="D238" t="str">
            <v>Bäü</v>
          </cell>
          <cell r="E238">
            <v>6</v>
          </cell>
          <cell r="F238">
            <v>9520</v>
          </cell>
          <cell r="I238">
            <v>57120</v>
          </cell>
          <cell r="J238">
            <v>0</v>
          </cell>
          <cell r="K238">
            <v>0</v>
          </cell>
        </row>
        <row r="239">
          <cell r="C239" t="str">
            <v>Làõp âàût xaì keïp trãn cäüt âuïp âaî dæûng</v>
          </cell>
          <cell r="D239" t="str">
            <v>Bäü</v>
          </cell>
          <cell r="E239">
            <v>1</v>
          </cell>
          <cell r="G239">
            <v>98223</v>
          </cell>
          <cell r="I239">
            <v>0</v>
          </cell>
          <cell r="J239">
            <v>98223</v>
          </cell>
          <cell r="K239">
            <v>0</v>
          </cell>
        </row>
        <row r="240">
          <cell r="C240" t="str">
            <v>Bäúc dåî xaì theïp</v>
          </cell>
          <cell r="D240" t="str">
            <v>Táún</v>
          </cell>
          <cell r="E240">
            <v>5.1999999999999998E-2</v>
          </cell>
          <cell r="G240">
            <v>12151</v>
          </cell>
          <cell r="I240">
            <v>0</v>
          </cell>
          <cell r="J240">
            <v>631.85199999999998</v>
          </cell>
          <cell r="K240">
            <v>0</v>
          </cell>
        </row>
        <row r="241">
          <cell r="C241" t="str">
            <v>V/c TC xaì theïp , cæû ly 82m</v>
          </cell>
          <cell r="D241" t="str">
            <v>Táún</v>
          </cell>
          <cell r="E241">
            <v>5.1999999999999998E-2</v>
          </cell>
          <cell r="G241">
            <v>18201.87</v>
          </cell>
          <cell r="I241">
            <v>0</v>
          </cell>
          <cell r="J241">
            <v>946.49723999999992</v>
          </cell>
          <cell r="K241">
            <v>0</v>
          </cell>
        </row>
        <row r="242">
          <cell r="C242" t="str">
            <v>Xaì haîm goïc cäüt theïp XHGCT</v>
          </cell>
          <cell r="I242">
            <v>603690</v>
          </cell>
          <cell r="J242">
            <v>63598.749239999997</v>
          </cell>
          <cell r="K242">
            <v>0</v>
          </cell>
        </row>
        <row r="243">
          <cell r="C243" t="str">
            <v>Xaì theïp gia cäng maû keîm</v>
          </cell>
          <cell r="D243" t="str">
            <v>Kg</v>
          </cell>
          <cell r="E243">
            <v>47.7</v>
          </cell>
          <cell r="F243">
            <v>10500</v>
          </cell>
          <cell r="I243">
            <v>500850.00000000006</v>
          </cell>
          <cell r="J243">
            <v>0</v>
          </cell>
          <cell r="K243">
            <v>0</v>
          </cell>
        </row>
        <row r="244">
          <cell r="C244" t="str">
            <v>Boulon theïp maû keîm M16x400</v>
          </cell>
          <cell r="D244" t="str">
            <v>Bäü</v>
          </cell>
          <cell r="E244">
            <v>12</v>
          </cell>
          <cell r="F244">
            <v>8570</v>
          </cell>
          <cell r="I244">
            <v>102840</v>
          </cell>
          <cell r="J244">
            <v>0</v>
          </cell>
          <cell r="K244">
            <v>0</v>
          </cell>
        </row>
        <row r="245">
          <cell r="C245" t="str">
            <v>Làõp âàût xaì keïp trãn theïp âaî dæûng</v>
          </cell>
          <cell r="D245" t="str">
            <v>Bäü</v>
          </cell>
          <cell r="E245">
            <v>1</v>
          </cell>
          <cell r="G245">
            <v>62020.4</v>
          </cell>
          <cell r="I245">
            <v>0</v>
          </cell>
          <cell r="J245">
            <v>62020.4</v>
          </cell>
          <cell r="K245">
            <v>0</v>
          </cell>
        </row>
        <row r="246">
          <cell r="C246" t="str">
            <v>Bäúc dåî xaì theïp</v>
          </cell>
          <cell r="D246" t="str">
            <v>Táún</v>
          </cell>
          <cell r="E246">
            <v>5.1999999999999998E-2</v>
          </cell>
          <cell r="G246">
            <v>12151</v>
          </cell>
          <cell r="I246">
            <v>0</v>
          </cell>
          <cell r="J246">
            <v>631.85199999999998</v>
          </cell>
          <cell r="K246">
            <v>0</v>
          </cell>
        </row>
        <row r="247">
          <cell r="C247" t="str">
            <v>V/c TC xaì theïp , cæû ly 82m</v>
          </cell>
          <cell r="D247" t="str">
            <v>Táún</v>
          </cell>
          <cell r="E247">
            <v>5.1999999999999998E-2</v>
          </cell>
          <cell r="G247">
            <v>18201.87</v>
          </cell>
          <cell r="I247">
            <v>0</v>
          </cell>
          <cell r="J247">
            <v>946.49723999999992</v>
          </cell>
          <cell r="K247">
            <v>0</v>
          </cell>
        </row>
        <row r="248">
          <cell r="C248" t="str">
            <v>Xaì reî nhaïnh XRN</v>
          </cell>
          <cell r="I248">
            <v>340650</v>
          </cell>
          <cell r="J248">
            <v>73140.349239999996</v>
          </cell>
          <cell r="K248">
            <v>0</v>
          </cell>
        </row>
        <row r="249">
          <cell r="C249" t="str">
            <v>Xaì theïp gia cäng maû keîm</v>
          </cell>
          <cell r="D249" t="str">
            <v>Kg</v>
          </cell>
          <cell r="E249">
            <v>27.3</v>
          </cell>
          <cell r="F249">
            <v>10500</v>
          </cell>
          <cell r="I249">
            <v>286650</v>
          </cell>
          <cell r="J249">
            <v>0</v>
          </cell>
          <cell r="K249">
            <v>0</v>
          </cell>
        </row>
        <row r="250">
          <cell r="C250" t="str">
            <v>Boulon theïp maû keîm M16x300</v>
          </cell>
          <cell r="D250" t="str">
            <v>Bäü</v>
          </cell>
          <cell r="E250">
            <v>6</v>
          </cell>
          <cell r="F250">
            <v>9000</v>
          </cell>
          <cell r="I250">
            <v>54000</v>
          </cell>
          <cell r="J250">
            <v>0</v>
          </cell>
          <cell r="K250">
            <v>0</v>
          </cell>
        </row>
        <row r="251">
          <cell r="C251" t="str">
            <v>Làõp âàût xaì keïp trãn cäüt BTLT âaî dæûng</v>
          </cell>
          <cell r="D251" t="str">
            <v>Bäü</v>
          </cell>
          <cell r="E251">
            <v>1</v>
          </cell>
          <cell r="G251">
            <v>71562</v>
          </cell>
          <cell r="I251">
            <v>0</v>
          </cell>
          <cell r="J251">
            <v>71562</v>
          </cell>
          <cell r="K251">
            <v>0</v>
          </cell>
        </row>
        <row r="252">
          <cell r="C252" t="str">
            <v>Bäúc dåî xaì theïp</v>
          </cell>
          <cell r="D252" t="str">
            <v>Táún</v>
          </cell>
          <cell r="E252">
            <v>5.1999999999999998E-2</v>
          </cell>
          <cell r="G252">
            <v>12151</v>
          </cell>
          <cell r="I252">
            <v>0</v>
          </cell>
          <cell r="J252">
            <v>631.85199999999998</v>
          </cell>
          <cell r="K252">
            <v>0</v>
          </cell>
        </row>
        <row r="253">
          <cell r="C253" t="str">
            <v>V/c TC xaì theïp , cæû ly 82m</v>
          </cell>
          <cell r="D253" t="str">
            <v>Táún</v>
          </cell>
          <cell r="E253">
            <v>5.1999999999999998E-2</v>
          </cell>
          <cell r="G253">
            <v>18201.87</v>
          </cell>
          <cell r="I253">
            <v>0</v>
          </cell>
          <cell r="J253">
            <v>946.49723999999992</v>
          </cell>
          <cell r="K253">
            <v>0</v>
          </cell>
        </row>
        <row r="254">
          <cell r="C254" t="str">
            <v>Xaì Buly XBL-1</v>
          </cell>
          <cell r="I254">
            <v>89970</v>
          </cell>
          <cell r="J254">
            <v>40030.67583</v>
          </cell>
          <cell r="K254">
            <v>0</v>
          </cell>
        </row>
        <row r="255">
          <cell r="C255" t="str">
            <v>Xaì theïp gia cäng maû keîm</v>
          </cell>
          <cell r="D255" t="str">
            <v>Kg</v>
          </cell>
          <cell r="E255">
            <v>7.18</v>
          </cell>
          <cell r="F255">
            <v>10500</v>
          </cell>
          <cell r="I255">
            <v>75390</v>
          </cell>
          <cell r="J255">
            <v>0</v>
          </cell>
          <cell r="K255">
            <v>0</v>
          </cell>
        </row>
        <row r="256">
          <cell r="C256" t="str">
            <v>Boulon theïp maû keîm M16x150</v>
          </cell>
          <cell r="D256" t="str">
            <v>Bäü</v>
          </cell>
          <cell r="E256">
            <v>2</v>
          </cell>
          <cell r="F256">
            <v>7290</v>
          </cell>
          <cell r="I256">
            <v>14580</v>
          </cell>
          <cell r="J256">
            <v>0</v>
          </cell>
          <cell r="K256">
            <v>0</v>
          </cell>
        </row>
        <row r="257">
          <cell r="C257" t="str">
            <v>Làõp âàût xaì âåî trãn cäüt BTLT âaî dæûng</v>
          </cell>
          <cell r="D257" t="str">
            <v>Bäü</v>
          </cell>
          <cell r="E257">
            <v>1</v>
          </cell>
          <cell r="G257">
            <v>39757.5</v>
          </cell>
          <cell r="I257">
            <v>0</v>
          </cell>
          <cell r="J257">
            <v>39757.5</v>
          </cell>
          <cell r="K257">
            <v>0</v>
          </cell>
        </row>
        <row r="258">
          <cell r="C258" t="str">
            <v>Bäúc dåî xaì theïp</v>
          </cell>
          <cell r="D258" t="str">
            <v>Táún</v>
          </cell>
          <cell r="E258">
            <v>8.9999999999999993E-3</v>
          </cell>
          <cell r="G258">
            <v>12151</v>
          </cell>
          <cell r="I258">
            <v>0</v>
          </cell>
          <cell r="J258">
            <v>109.35899999999999</v>
          </cell>
          <cell r="K258">
            <v>0</v>
          </cell>
        </row>
        <row r="259">
          <cell r="C259" t="str">
            <v>V/c TC xaì theïp , cæû ly 82m</v>
          </cell>
          <cell r="D259" t="str">
            <v>Táún</v>
          </cell>
          <cell r="E259">
            <v>8.9999999999999993E-3</v>
          </cell>
          <cell r="G259">
            <v>18201.87</v>
          </cell>
          <cell r="I259">
            <v>0</v>
          </cell>
          <cell r="J259">
            <v>163.81682999999998</v>
          </cell>
          <cell r="K259">
            <v>0</v>
          </cell>
        </row>
        <row r="260">
          <cell r="C260" t="str">
            <v>Xaì Buly XBL-2</v>
          </cell>
          <cell r="I260">
            <v>97110</v>
          </cell>
          <cell r="J260">
            <v>40030.67583</v>
          </cell>
          <cell r="K260">
            <v>0</v>
          </cell>
        </row>
        <row r="261">
          <cell r="C261" t="str">
            <v>Xaì theïp gia cäng maû keîm</v>
          </cell>
          <cell r="D261" t="str">
            <v>Kg</v>
          </cell>
          <cell r="E261">
            <v>7.86</v>
          </cell>
          <cell r="F261">
            <v>10500</v>
          </cell>
          <cell r="I261">
            <v>82530</v>
          </cell>
          <cell r="J261">
            <v>0</v>
          </cell>
          <cell r="K261">
            <v>0</v>
          </cell>
        </row>
        <row r="262">
          <cell r="C262" t="str">
            <v>Boulon theïp maû keîm M16x150</v>
          </cell>
          <cell r="D262" t="str">
            <v>Bäü</v>
          </cell>
          <cell r="E262">
            <v>2</v>
          </cell>
          <cell r="F262">
            <v>7290</v>
          </cell>
          <cell r="I262">
            <v>14580</v>
          </cell>
          <cell r="J262">
            <v>0</v>
          </cell>
          <cell r="K262">
            <v>0</v>
          </cell>
        </row>
        <row r="263">
          <cell r="C263" t="str">
            <v>Làõp âàût xaì âåî trãn cäüt BTLT âaî dæûng</v>
          </cell>
          <cell r="D263" t="str">
            <v>Bäü</v>
          </cell>
          <cell r="E263">
            <v>1</v>
          </cell>
          <cell r="G263">
            <v>39757.5</v>
          </cell>
          <cell r="I263">
            <v>0</v>
          </cell>
          <cell r="J263">
            <v>39757.5</v>
          </cell>
          <cell r="K263">
            <v>0</v>
          </cell>
        </row>
        <row r="264">
          <cell r="C264" t="str">
            <v>Bäúc dåî xaì theïp</v>
          </cell>
          <cell r="D264" t="str">
            <v>Táún</v>
          </cell>
          <cell r="E264">
            <v>8.9999999999999993E-3</v>
          </cell>
          <cell r="G264">
            <v>12151</v>
          </cell>
          <cell r="I264">
            <v>0</v>
          </cell>
          <cell r="J264">
            <v>109.35899999999999</v>
          </cell>
          <cell r="K264">
            <v>0</v>
          </cell>
        </row>
        <row r="265">
          <cell r="C265" t="str">
            <v>V/c TC xaì theïp , cæû ly 82m</v>
          </cell>
          <cell r="D265" t="str">
            <v>Táún</v>
          </cell>
          <cell r="E265">
            <v>8.9999999999999993E-3</v>
          </cell>
          <cell r="G265">
            <v>18201.87</v>
          </cell>
          <cell r="I265">
            <v>0</v>
          </cell>
          <cell r="J265">
            <v>163.81682999999998</v>
          </cell>
          <cell r="K265">
            <v>0</v>
          </cell>
        </row>
        <row r="266">
          <cell r="C266" t="str">
            <v>Xaì Buly keïp XBLK-1</v>
          </cell>
          <cell r="I266">
            <v>211990</v>
          </cell>
          <cell r="J266">
            <v>53491.41027</v>
          </cell>
          <cell r="K266">
            <v>0</v>
          </cell>
        </row>
        <row r="267">
          <cell r="C267" t="str">
            <v>Xaì theïp gia cäng maû keîm</v>
          </cell>
          <cell r="D267" t="str">
            <v>Kg</v>
          </cell>
          <cell r="E267">
            <v>14.86</v>
          </cell>
          <cell r="F267">
            <v>10500</v>
          </cell>
          <cell r="I267">
            <v>156030</v>
          </cell>
          <cell r="J267">
            <v>0</v>
          </cell>
          <cell r="K267">
            <v>0</v>
          </cell>
        </row>
        <row r="268">
          <cell r="C268" t="str">
            <v>Boulon theïp maû keîm M12x40</v>
          </cell>
          <cell r="D268" t="str">
            <v>Bäü</v>
          </cell>
          <cell r="E268">
            <v>8</v>
          </cell>
          <cell r="F268">
            <v>2900</v>
          </cell>
          <cell r="I268">
            <v>23200</v>
          </cell>
          <cell r="J268">
            <v>0</v>
          </cell>
          <cell r="K268">
            <v>0</v>
          </cell>
        </row>
        <row r="269">
          <cell r="C269" t="str">
            <v>Boulon theïp maû keîm M16x220</v>
          </cell>
          <cell r="D269" t="str">
            <v>Bäü</v>
          </cell>
          <cell r="E269">
            <v>2</v>
          </cell>
          <cell r="F269">
            <v>8710</v>
          </cell>
          <cell r="I269">
            <v>17420</v>
          </cell>
          <cell r="J269">
            <v>0</v>
          </cell>
          <cell r="K269">
            <v>0</v>
          </cell>
        </row>
        <row r="270">
          <cell r="C270" t="str">
            <v>Goujon theïp maû keîm M16x220</v>
          </cell>
          <cell r="D270" t="str">
            <v>Bäü</v>
          </cell>
          <cell r="E270">
            <v>2</v>
          </cell>
          <cell r="F270">
            <v>7670</v>
          </cell>
          <cell r="I270">
            <v>15340</v>
          </cell>
          <cell r="J270">
            <v>0</v>
          </cell>
          <cell r="K270">
            <v>0</v>
          </cell>
        </row>
        <row r="271">
          <cell r="C271" t="str">
            <v>Làõp âàût xaì keïp trãn cäüt BTLT âaî dæûng</v>
          </cell>
          <cell r="D271" t="str">
            <v>Bäü</v>
          </cell>
          <cell r="E271">
            <v>1</v>
          </cell>
          <cell r="G271">
            <v>52854</v>
          </cell>
          <cell r="I271">
            <v>0</v>
          </cell>
          <cell r="J271">
            <v>52854</v>
          </cell>
          <cell r="K271">
            <v>0</v>
          </cell>
        </row>
        <row r="272">
          <cell r="C272" t="str">
            <v>Bäúc dåî xaì theïp</v>
          </cell>
          <cell r="D272" t="str">
            <v>Táún</v>
          </cell>
          <cell r="E272">
            <v>2.1000000000000001E-2</v>
          </cell>
          <cell r="G272">
            <v>12151</v>
          </cell>
          <cell r="I272">
            <v>0</v>
          </cell>
          <cell r="J272">
            <v>255.17100000000002</v>
          </cell>
          <cell r="K272">
            <v>0</v>
          </cell>
        </row>
        <row r="273">
          <cell r="C273" t="str">
            <v>V/c TC xaì theïp , cæû ly 82m</v>
          </cell>
          <cell r="D273" t="str">
            <v>Táún</v>
          </cell>
          <cell r="E273">
            <v>2.1000000000000001E-2</v>
          </cell>
          <cell r="G273">
            <v>18201.87</v>
          </cell>
          <cell r="I273">
            <v>0</v>
          </cell>
          <cell r="J273">
            <v>382.23926999999998</v>
          </cell>
          <cell r="K273">
            <v>0</v>
          </cell>
        </row>
        <row r="274">
          <cell r="C274" t="str">
            <v>Xaì Buly keïp XBLK-2</v>
          </cell>
          <cell r="I274">
            <v>218920</v>
          </cell>
          <cell r="J274">
            <v>53521.763140000003</v>
          </cell>
          <cell r="K274">
            <v>0</v>
          </cell>
        </row>
        <row r="275">
          <cell r="C275" t="str">
            <v>Xaì theïp gia cäng maû keîm</v>
          </cell>
          <cell r="D275" t="str">
            <v>Kg</v>
          </cell>
          <cell r="E275">
            <v>15.56</v>
          </cell>
          <cell r="F275">
            <v>10500</v>
          </cell>
          <cell r="I275">
            <v>163380</v>
          </cell>
          <cell r="J275">
            <v>0</v>
          </cell>
          <cell r="K275">
            <v>0</v>
          </cell>
        </row>
        <row r="276">
          <cell r="C276" t="str">
            <v>Boulon theïp maû keîm M12x40</v>
          </cell>
          <cell r="D276" t="str">
            <v>Bäü</v>
          </cell>
          <cell r="E276">
            <v>8</v>
          </cell>
          <cell r="F276">
            <v>2900</v>
          </cell>
          <cell r="I276">
            <v>23200</v>
          </cell>
          <cell r="J276">
            <v>0</v>
          </cell>
          <cell r="K276">
            <v>0</v>
          </cell>
        </row>
        <row r="277">
          <cell r="C277" t="str">
            <v>Boulon theïp maû keîm M16x250</v>
          </cell>
          <cell r="D277" t="str">
            <v>Bäü</v>
          </cell>
          <cell r="E277">
            <v>2</v>
          </cell>
          <cell r="F277">
            <v>8500</v>
          </cell>
          <cell r="I277">
            <v>17000</v>
          </cell>
          <cell r="J277">
            <v>0</v>
          </cell>
          <cell r="K277">
            <v>0</v>
          </cell>
        </row>
        <row r="278">
          <cell r="C278" t="str">
            <v>Goujon theïp maû keîm M16x250</v>
          </cell>
          <cell r="D278" t="str">
            <v>Bäü</v>
          </cell>
          <cell r="E278">
            <v>2</v>
          </cell>
          <cell r="F278">
            <v>7670</v>
          </cell>
          <cell r="I278">
            <v>15340</v>
          </cell>
          <cell r="J278">
            <v>0</v>
          </cell>
          <cell r="K278">
            <v>0</v>
          </cell>
        </row>
        <row r="279">
          <cell r="C279" t="str">
            <v>Làõp âàût xaì keïp trãn cäüt BTLT âaî dæûng</v>
          </cell>
          <cell r="D279" t="str">
            <v>Bäü</v>
          </cell>
          <cell r="E279">
            <v>1</v>
          </cell>
          <cell r="G279">
            <v>52854</v>
          </cell>
          <cell r="I279">
            <v>0</v>
          </cell>
          <cell r="J279">
            <v>52854</v>
          </cell>
          <cell r="K279">
            <v>0</v>
          </cell>
        </row>
        <row r="280">
          <cell r="C280" t="str">
            <v>Bäúc dåî xaì theïp</v>
          </cell>
          <cell r="D280" t="str">
            <v>Táún</v>
          </cell>
          <cell r="E280">
            <v>2.1999999999999999E-2</v>
          </cell>
          <cell r="G280">
            <v>12151</v>
          </cell>
          <cell r="I280">
            <v>0</v>
          </cell>
          <cell r="J280">
            <v>267.322</v>
          </cell>
          <cell r="K280">
            <v>0</v>
          </cell>
        </row>
        <row r="281">
          <cell r="C281" t="str">
            <v>V/c TC xaì theïp , cæû ly 82m</v>
          </cell>
          <cell r="D281" t="str">
            <v>Táún</v>
          </cell>
          <cell r="E281">
            <v>2.1999999999999999E-2</v>
          </cell>
          <cell r="G281">
            <v>18201.87</v>
          </cell>
          <cell r="I281">
            <v>0</v>
          </cell>
          <cell r="J281">
            <v>400.44113999999996</v>
          </cell>
          <cell r="K281">
            <v>0</v>
          </cell>
        </row>
        <row r="282">
          <cell r="C282" t="str">
            <v>Xaì Buly cäüt âäi ngang tuyãún XBLK-28,4N</v>
          </cell>
          <cell r="I282">
            <v>229400</v>
          </cell>
          <cell r="J282">
            <v>98921.116009999998</v>
          </cell>
          <cell r="K282">
            <v>0</v>
          </cell>
        </row>
        <row r="283">
          <cell r="C283" t="str">
            <v>Xaì theïp gia cäng maû keîm</v>
          </cell>
          <cell r="D283" t="str">
            <v>Kg</v>
          </cell>
          <cell r="E283">
            <v>16.8</v>
          </cell>
          <cell r="F283">
            <v>10500</v>
          </cell>
          <cell r="I283">
            <v>176400</v>
          </cell>
          <cell r="J283">
            <v>0</v>
          </cell>
          <cell r="K283">
            <v>0</v>
          </cell>
        </row>
        <row r="284">
          <cell r="C284" t="str">
            <v>Boulon theïp maû keîm M12x40</v>
          </cell>
          <cell r="D284" t="str">
            <v>Bäü</v>
          </cell>
          <cell r="E284">
            <v>8</v>
          </cell>
          <cell r="F284">
            <v>2900</v>
          </cell>
          <cell r="I284">
            <v>23200</v>
          </cell>
          <cell r="J284">
            <v>0</v>
          </cell>
          <cell r="K284">
            <v>0</v>
          </cell>
        </row>
        <row r="285">
          <cell r="C285" t="str">
            <v>Boulon theïp maû keîm M16x220</v>
          </cell>
          <cell r="D285" t="str">
            <v>Bäü</v>
          </cell>
          <cell r="E285">
            <v>2</v>
          </cell>
          <cell r="F285">
            <v>8710</v>
          </cell>
          <cell r="I285">
            <v>17420</v>
          </cell>
          <cell r="J285">
            <v>0</v>
          </cell>
          <cell r="K285">
            <v>0</v>
          </cell>
        </row>
        <row r="286">
          <cell r="C286" t="str">
            <v>Goujon theïp maû keîm M16x220</v>
          </cell>
          <cell r="D286" t="str">
            <v>Bäü</v>
          </cell>
          <cell r="E286">
            <v>2</v>
          </cell>
          <cell r="F286">
            <v>6190</v>
          </cell>
          <cell r="I286">
            <v>12380</v>
          </cell>
          <cell r="J286">
            <v>0</v>
          </cell>
          <cell r="K286">
            <v>0</v>
          </cell>
        </row>
        <row r="287">
          <cell r="C287" t="str">
            <v>Làõp âàût xaì keïp trãn cäüt BTLT âäi âaî dæûng</v>
          </cell>
          <cell r="D287" t="str">
            <v>Bäü</v>
          </cell>
          <cell r="E287">
            <v>1</v>
          </cell>
          <cell r="G287">
            <v>98223</v>
          </cell>
          <cell r="I287">
            <v>0</v>
          </cell>
          <cell r="J287">
            <v>98223</v>
          </cell>
          <cell r="K287">
            <v>0</v>
          </cell>
        </row>
        <row r="288">
          <cell r="C288" t="str">
            <v>Bäúc dåî xaì theïp</v>
          </cell>
          <cell r="D288" t="str">
            <v>Táún</v>
          </cell>
          <cell r="E288">
            <v>2.3E-2</v>
          </cell>
          <cell r="G288">
            <v>12151</v>
          </cell>
          <cell r="I288">
            <v>0</v>
          </cell>
          <cell r="J288">
            <v>279.47300000000001</v>
          </cell>
          <cell r="K288">
            <v>0</v>
          </cell>
        </row>
        <row r="289">
          <cell r="C289" t="str">
            <v>V/c TC xaì theïp , cæû ly 82m</v>
          </cell>
          <cell r="D289" t="str">
            <v>Táún</v>
          </cell>
          <cell r="E289">
            <v>2.3E-2</v>
          </cell>
          <cell r="G289">
            <v>18201.87</v>
          </cell>
          <cell r="I289">
            <v>0</v>
          </cell>
          <cell r="J289">
            <v>418.64300999999995</v>
          </cell>
          <cell r="K289">
            <v>0</v>
          </cell>
        </row>
        <row r="290">
          <cell r="C290" t="str">
            <v>Xaì Buly cäüt âäi doüc tuyãún XBLK-28,4D</v>
          </cell>
          <cell r="I290">
            <v>217270</v>
          </cell>
          <cell r="J290">
            <v>98890.763139999995</v>
          </cell>
          <cell r="K290">
            <v>0</v>
          </cell>
        </row>
        <row r="291">
          <cell r="C291" t="str">
            <v>Xaì theïp gia cäng maû keîm</v>
          </cell>
          <cell r="D291" t="str">
            <v>Kg</v>
          </cell>
          <cell r="E291">
            <v>14.86</v>
          </cell>
          <cell r="F291">
            <v>10500</v>
          </cell>
          <cell r="I291">
            <v>156030</v>
          </cell>
          <cell r="J291">
            <v>0</v>
          </cell>
          <cell r="K291">
            <v>0</v>
          </cell>
        </row>
        <row r="292">
          <cell r="C292" t="str">
            <v>Boulon theïp maû keîm M12x40</v>
          </cell>
          <cell r="D292" t="str">
            <v>Bäü</v>
          </cell>
          <cell r="E292">
            <v>8</v>
          </cell>
          <cell r="F292">
            <v>2900</v>
          </cell>
          <cell r="I292">
            <v>23200</v>
          </cell>
          <cell r="J292">
            <v>0</v>
          </cell>
          <cell r="K292">
            <v>0</v>
          </cell>
        </row>
        <row r="293">
          <cell r="C293" t="str">
            <v>Boulon theïp maû keîm M16x380</v>
          </cell>
          <cell r="D293" t="str">
            <v>Bäü</v>
          </cell>
          <cell r="E293">
            <v>2</v>
          </cell>
          <cell r="F293">
            <v>9500</v>
          </cell>
          <cell r="I293">
            <v>19000</v>
          </cell>
          <cell r="J293">
            <v>0</v>
          </cell>
          <cell r="K293">
            <v>0</v>
          </cell>
        </row>
        <row r="294">
          <cell r="C294" t="str">
            <v>Goujon theïp maû keîm M16x380</v>
          </cell>
          <cell r="D294" t="str">
            <v>Bäü</v>
          </cell>
          <cell r="E294">
            <v>2</v>
          </cell>
          <cell r="F294">
            <v>9520</v>
          </cell>
          <cell r="I294">
            <v>19040</v>
          </cell>
          <cell r="J294">
            <v>0</v>
          </cell>
          <cell r="K294">
            <v>0</v>
          </cell>
        </row>
        <row r="295">
          <cell r="C295" t="str">
            <v>Làõp âàût xaì keïp trãn cäüt BTLT âäi âaî dæûng</v>
          </cell>
          <cell r="D295" t="str">
            <v>Bäü</v>
          </cell>
          <cell r="E295">
            <v>1</v>
          </cell>
          <cell r="G295">
            <v>98223</v>
          </cell>
          <cell r="I295">
            <v>0</v>
          </cell>
          <cell r="J295">
            <v>98223</v>
          </cell>
          <cell r="K295">
            <v>0</v>
          </cell>
        </row>
        <row r="296">
          <cell r="C296" t="str">
            <v>Bäúc dåî xaì theïp</v>
          </cell>
          <cell r="D296" t="str">
            <v>Táún</v>
          </cell>
          <cell r="E296">
            <v>2.1999999999999999E-2</v>
          </cell>
          <cell r="G296">
            <v>12151</v>
          </cell>
          <cell r="I296">
            <v>0</v>
          </cell>
          <cell r="J296">
            <v>267.322</v>
          </cell>
          <cell r="K296">
            <v>0</v>
          </cell>
        </row>
        <row r="297">
          <cell r="C297" t="str">
            <v>V/c TC xaì theïp , cæû ly 82m</v>
          </cell>
          <cell r="D297" t="str">
            <v>Táún</v>
          </cell>
          <cell r="E297">
            <v>2.1999999999999999E-2</v>
          </cell>
          <cell r="G297">
            <v>18201.87</v>
          </cell>
          <cell r="I297">
            <v>0</v>
          </cell>
          <cell r="J297">
            <v>400.44113999999996</v>
          </cell>
          <cell r="K297">
            <v>0</v>
          </cell>
        </row>
        <row r="298">
          <cell r="C298" t="str">
            <v>Xaì Buly cäüt âäi doüc tuyãún XBLK-214D</v>
          </cell>
          <cell r="I298">
            <v>233650</v>
          </cell>
          <cell r="J298">
            <v>98921.116009999998</v>
          </cell>
          <cell r="K298">
            <v>0</v>
          </cell>
        </row>
        <row r="299">
          <cell r="C299" t="str">
            <v>Xaì theïp gia cäng maû keîm</v>
          </cell>
          <cell r="D299" t="str">
            <v>Kg</v>
          </cell>
          <cell r="E299">
            <v>15.78</v>
          </cell>
          <cell r="F299">
            <v>10500</v>
          </cell>
          <cell r="I299">
            <v>165690</v>
          </cell>
          <cell r="J299">
            <v>0</v>
          </cell>
          <cell r="K299">
            <v>0</v>
          </cell>
        </row>
        <row r="300">
          <cell r="C300" t="str">
            <v>Boulon theïp maû keîm M12x40</v>
          </cell>
          <cell r="D300" t="str">
            <v>Bäü</v>
          </cell>
          <cell r="E300">
            <v>8</v>
          </cell>
          <cell r="F300">
            <v>2900</v>
          </cell>
          <cell r="I300">
            <v>23200</v>
          </cell>
          <cell r="J300">
            <v>0</v>
          </cell>
          <cell r="K300">
            <v>0</v>
          </cell>
        </row>
        <row r="301">
          <cell r="C301" t="str">
            <v>Boulon theïp maû keîm M16x550</v>
          </cell>
          <cell r="D301" t="str">
            <v>Bäü</v>
          </cell>
          <cell r="E301">
            <v>2</v>
          </cell>
          <cell r="F301">
            <v>10000</v>
          </cell>
          <cell r="I301">
            <v>20000</v>
          </cell>
          <cell r="J301">
            <v>0</v>
          </cell>
          <cell r="K301">
            <v>0</v>
          </cell>
        </row>
        <row r="302">
          <cell r="C302" t="str">
            <v>Goujon theïp maû keîm M16x550</v>
          </cell>
          <cell r="D302" t="str">
            <v>Bäü</v>
          </cell>
          <cell r="E302">
            <v>2</v>
          </cell>
          <cell r="F302">
            <v>12380</v>
          </cell>
          <cell r="I302">
            <v>24760</v>
          </cell>
          <cell r="J302">
            <v>0</v>
          </cell>
          <cell r="K302">
            <v>0</v>
          </cell>
        </row>
        <row r="303">
          <cell r="C303" t="str">
            <v>Làõp âàût xaì keïp trãn cäüt BTLT âäi âaî dæûng</v>
          </cell>
          <cell r="D303" t="str">
            <v>Bäü</v>
          </cell>
          <cell r="E303">
            <v>1</v>
          </cell>
          <cell r="G303">
            <v>98223</v>
          </cell>
          <cell r="I303">
            <v>0</v>
          </cell>
          <cell r="J303">
            <v>98223</v>
          </cell>
          <cell r="K303">
            <v>0</v>
          </cell>
        </row>
        <row r="304">
          <cell r="C304" t="str">
            <v>Bäúc dåî xaì theïp</v>
          </cell>
          <cell r="D304" t="str">
            <v>Táún</v>
          </cell>
          <cell r="E304">
            <v>2.3E-2</v>
          </cell>
          <cell r="G304">
            <v>12151</v>
          </cell>
          <cell r="I304">
            <v>0</v>
          </cell>
          <cell r="J304">
            <v>279.47300000000001</v>
          </cell>
          <cell r="K304">
            <v>0</v>
          </cell>
        </row>
        <row r="305">
          <cell r="C305" t="str">
            <v>V/c TC xaì theïp , cæû ly 82m</v>
          </cell>
          <cell r="D305" t="str">
            <v>Táún</v>
          </cell>
          <cell r="E305">
            <v>2.3E-2</v>
          </cell>
          <cell r="G305">
            <v>18201.87</v>
          </cell>
          <cell r="I305">
            <v>0</v>
          </cell>
          <cell r="J305">
            <v>418.64300999999995</v>
          </cell>
          <cell r="K305">
            <v>0</v>
          </cell>
        </row>
        <row r="306">
          <cell r="C306" t="str">
            <v>Xaì Buly cäüt âäi ngang tuyãún XBLK-214N</v>
          </cell>
          <cell r="I306">
            <v>254700</v>
          </cell>
          <cell r="J306">
            <v>98890.763139999995</v>
          </cell>
          <cell r="K306">
            <v>0</v>
          </cell>
        </row>
        <row r="307">
          <cell r="C307" t="str">
            <v>Xaì theïp gia cäng maû keîm</v>
          </cell>
          <cell r="D307" t="str">
            <v>Kg</v>
          </cell>
          <cell r="E307">
            <v>18.52</v>
          </cell>
          <cell r="F307">
            <v>10500</v>
          </cell>
          <cell r="I307">
            <v>194460</v>
          </cell>
          <cell r="J307">
            <v>0</v>
          </cell>
          <cell r="K307">
            <v>0</v>
          </cell>
        </row>
        <row r="308">
          <cell r="C308" t="str">
            <v>Boulon theïp maû keîm M12x40</v>
          </cell>
          <cell r="D308" t="str">
            <v>Bäü</v>
          </cell>
          <cell r="E308">
            <v>8</v>
          </cell>
          <cell r="F308">
            <v>2900</v>
          </cell>
          <cell r="I308">
            <v>23200</v>
          </cell>
          <cell r="J308">
            <v>0</v>
          </cell>
          <cell r="K308">
            <v>0</v>
          </cell>
        </row>
        <row r="309">
          <cell r="C309" t="str">
            <v>Boulon theïp maû keîm M16x300</v>
          </cell>
          <cell r="D309" t="str">
            <v>Bäü</v>
          </cell>
          <cell r="E309">
            <v>2</v>
          </cell>
          <cell r="F309">
            <v>9000</v>
          </cell>
          <cell r="I309">
            <v>18000</v>
          </cell>
          <cell r="J309">
            <v>0</v>
          </cell>
          <cell r="K309">
            <v>0</v>
          </cell>
        </row>
        <row r="310">
          <cell r="C310" t="str">
            <v>Goujon theïp maû keîm M16x380</v>
          </cell>
          <cell r="D310" t="str">
            <v>Bäü</v>
          </cell>
          <cell r="E310">
            <v>2</v>
          </cell>
          <cell r="F310">
            <v>9520</v>
          </cell>
          <cell r="I310">
            <v>19040</v>
          </cell>
          <cell r="J310">
            <v>0</v>
          </cell>
          <cell r="K310">
            <v>0</v>
          </cell>
        </row>
        <row r="311">
          <cell r="C311" t="str">
            <v>Làõp âàût xaì keïp trãn cäüt BTLT âäi âaî dæûng</v>
          </cell>
          <cell r="D311" t="str">
            <v>Bäü</v>
          </cell>
          <cell r="E311">
            <v>1</v>
          </cell>
          <cell r="G311">
            <v>98223</v>
          </cell>
          <cell r="I311">
            <v>0</v>
          </cell>
          <cell r="J311">
            <v>98223</v>
          </cell>
          <cell r="K311">
            <v>0</v>
          </cell>
        </row>
        <row r="312">
          <cell r="C312" t="str">
            <v>Bäúc dåî xaì theïp</v>
          </cell>
          <cell r="D312" t="str">
            <v>Táún</v>
          </cell>
          <cell r="E312">
            <v>2.1999999999999999E-2</v>
          </cell>
          <cell r="G312">
            <v>12151</v>
          </cell>
          <cell r="I312">
            <v>0</v>
          </cell>
          <cell r="J312">
            <v>267.322</v>
          </cell>
          <cell r="K312">
            <v>0</v>
          </cell>
        </row>
        <row r="313">
          <cell r="C313" t="str">
            <v>V/c TC xaì theïp , cæû ly 82m</v>
          </cell>
          <cell r="D313" t="str">
            <v>Táún</v>
          </cell>
          <cell r="E313">
            <v>2.1999999999999999E-2</v>
          </cell>
          <cell r="G313">
            <v>18201.87</v>
          </cell>
          <cell r="I313">
            <v>0</v>
          </cell>
          <cell r="J313">
            <v>400.44113999999996</v>
          </cell>
          <cell r="K313">
            <v>0</v>
          </cell>
        </row>
        <row r="314">
          <cell r="C314" t="str">
            <v>Xaì Buly cäüt theïp XBLCT</v>
          </cell>
          <cell r="I314">
            <v>236980</v>
          </cell>
          <cell r="J314">
            <v>46474.563140000006</v>
          </cell>
          <cell r="K314">
            <v>0</v>
          </cell>
        </row>
        <row r="315">
          <cell r="C315" t="str">
            <v>Xaì theïp gia cäng maû keîm</v>
          </cell>
          <cell r="D315" t="str">
            <v>Kg</v>
          </cell>
          <cell r="E315">
            <v>17.28</v>
          </cell>
          <cell r="F315">
            <v>10500</v>
          </cell>
          <cell r="I315">
            <v>181440</v>
          </cell>
          <cell r="J315">
            <v>0</v>
          </cell>
          <cell r="K315">
            <v>0</v>
          </cell>
        </row>
        <row r="316">
          <cell r="C316" t="str">
            <v>Boulon theïp maû keîm M12x40</v>
          </cell>
          <cell r="D316" t="str">
            <v>Bäü</v>
          </cell>
          <cell r="E316">
            <v>8</v>
          </cell>
          <cell r="F316">
            <v>2900</v>
          </cell>
          <cell r="I316">
            <v>23200</v>
          </cell>
          <cell r="J316">
            <v>0</v>
          </cell>
          <cell r="K316">
            <v>0</v>
          </cell>
        </row>
        <row r="317">
          <cell r="C317" t="str">
            <v>Boulon theïp maû keîm M16x250</v>
          </cell>
          <cell r="D317" t="str">
            <v>Bäü</v>
          </cell>
          <cell r="E317">
            <v>2</v>
          </cell>
          <cell r="F317">
            <v>8500</v>
          </cell>
          <cell r="I317">
            <v>17000</v>
          </cell>
          <cell r="J317">
            <v>0</v>
          </cell>
          <cell r="K317">
            <v>0</v>
          </cell>
        </row>
        <row r="318">
          <cell r="C318" t="str">
            <v>Goujon theïp maû keîm M16x250</v>
          </cell>
          <cell r="D318" t="str">
            <v>Bäü</v>
          </cell>
          <cell r="E318">
            <v>2</v>
          </cell>
          <cell r="F318">
            <v>7670</v>
          </cell>
          <cell r="I318">
            <v>15340</v>
          </cell>
          <cell r="J318">
            <v>0</v>
          </cell>
          <cell r="K318">
            <v>0</v>
          </cell>
        </row>
        <row r="319">
          <cell r="C319" t="str">
            <v>Làõp âàût xaì keïp trãn cäüt theïp âaî dæûng</v>
          </cell>
          <cell r="D319" t="str">
            <v>Bäü</v>
          </cell>
          <cell r="E319">
            <v>1</v>
          </cell>
          <cell r="G319">
            <v>45806.8</v>
          </cell>
          <cell r="I319">
            <v>0</v>
          </cell>
          <cell r="J319">
            <v>45806.8</v>
          </cell>
          <cell r="K319">
            <v>0</v>
          </cell>
        </row>
        <row r="320">
          <cell r="C320" t="str">
            <v>Bäúc dåî xaì theïp</v>
          </cell>
          <cell r="D320" t="str">
            <v>Táún</v>
          </cell>
          <cell r="E320">
            <v>2.1999999999999999E-2</v>
          </cell>
          <cell r="G320">
            <v>12151</v>
          </cell>
          <cell r="I320">
            <v>0</v>
          </cell>
          <cell r="J320">
            <v>267.322</v>
          </cell>
          <cell r="K320">
            <v>0</v>
          </cell>
        </row>
        <row r="321">
          <cell r="C321" t="str">
            <v>V/c TC xaì theïp , cæû ly 82m</v>
          </cell>
          <cell r="D321" t="str">
            <v>Táún</v>
          </cell>
          <cell r="E321">
            <v>2.1999999999999999E-2</v>
          </cell>
          <cell r="G321">
            <v>18201.87</v>
          </cell>
          <cell r="I321">
            <v>0</v>
          </cell>
          <cell r="J321">
            <v>400.44113999999996</v>
          </cell>
          <cell r="K321">
            <v>0</v>
          </cell>
        </row>
        <row r="322">
          <cell r="C322" t="str">
            <v>Coliã treo caïp truû BTLT-8,4</v>
          </cell>
          <cell r="I322">
            <v>148650</v>
          </cell>
          <cell r="J322">
            <v>11667.470090000001</v>
          </cell>
          <cell r="K322">
            <v>0</v>
          </cell>
        </row>
        <row r="323">
          <cell r="C323" t="str">
            <v>Keûp chán choï</v>
          </cell>
          <cell r="D323" t="str">
            <v>Caïi</v>
          </cell>
          <cell r="E323">
            <v>2</v>
          </cell>
          <cell r="F323">
            <v>33800</v>
          </cell>
          <cell r="I323">
            <v>67600</v>
          </cell>
          <cell r="J323">
            <v>0</v>
          </cell>
          <cell r="K323">
            <v>0</v>
          </cell>
        </row>
        <row r="324">
          <cell r="C324" t="str">
            <v>Tàng âå M16 maû keîm</v>
          </cell>
          <cell r="D324" t="str">
            <v>Caïi</v>
          </cell>
          <cell r="E324">
            <v>1</v>
          </cell>
          <cell r="F324">
            <v>43300</v>
          </cell>
          <cell r="I324">
            <v>43300</v>
          </cell>
          <cell r="J324">
            <v>0</v>
          </cell>
          <cell r="K324">
            <v>0</v>
          </cell>
        </row>
        <row r="325">
          <cell r="C325" t="str">
            <v>Moïc khoen theïp maû keîm</v>
          </cell>
          <cell r="D325" t="str">
            <v>Kg</v>
          </cell>
          <cell r="E325">
            <v>0.18</v>
          </cell>
          <cell r="F325">
            <v>10500</v>
          </cell>
          <cell r="I325">
            <v>1890</v>
          </cell>
          <cell r="J325">
            <v>0</v>
          </cell>
          <cell r="K325">
            <v>0</v>
          </cell>
        </row>
        <row r="326">
          <cell r="C326" t="str">
            <v>Cuìm coliã theïp maû keîm</v>
          </cell>
          <cell r="D326" t="str">
            <v>Kg</v>
          </cell>
          <cell r="E326">
            <v>2.2000000000000002</v>
          </cell>
          <cell r="F326">
            <v>10500</v>
          </cell>
          <cell r="I326">
            <v>23100.000000000004</v>
          </cell>
          <cell r="J326">
            <v>0</v>
          </cell>
          <cell r="K326">
            <v>0</v>
          </cell>
        </row>
        <row r="327">
          <cell r="C327" t="str">
            <v>Boulon theïp maû keîm M14x80</v>
          </cell>
          <cell r="D327" t="str">
            <v>Bäü</v>
          </cell>
          <cell r="E327">
            <v>2</v>
          </cell>
          <cell r="F327">
            <v>6380</v>
          </cell>
          <cell r="I327">
            <v>12760</v>
          </cell>
          <cell r="J327">
            <v>0</v>
          </cell>
          <cell r="K327">
            <v>0</v>
          </cell>
        </row>
        <row r="328">
          <cell r="C328" t="str">
            <v>Làõp âàût Cäliã</v>
          </cell>
          <cell r="D328" t="str">
            <v>Bäü</v>
          </cell>
          <cell r="E328">
            <v>1</v>
          </cell>
          <cell r="G328">
            <v>11455</v>
          </cell>
          <cell r="I328">
            <v>0</v>
          </cell>
          <cell r="J328">
            <v>11455</v>
          </cell>
          <cell r="K328">
            <v>0</v>
          </cell>
        </row>
        <row r="329">
          <cell r="C329" t="str">
            <v>Bäúc dåî Cäliã</v>
          </cell>
          <cell r="D329" t="str">
            <v>Táún</v>
          </cell>
          <cell r="E329">
            <v>7.0000000000000001E-3</v>
          </cell>
          <cell r="G329">
            <v>12151</v>
          </cell>
          <cell r="I329">
            <v>0</v>
          </cell>
          <cell r="J329">
            <v>85.057000000000002</v>
          </cell>
          <cell r="K329">
            <v>0</v>
          </cell>
        </row>
        <row r="330">
          <cell r="C330" t="str">
            <v>V/c TC Cäliã theïp , cæû ly 82m</v>
          </cell>
          <cell r="D330" t="str">
            <v>Táún</v>
          </cell>
          <cell r="E330">
            <v>7.0000000000000001E-3</v>
          </cell>
          <cell r="G330">
            <v>18201.87</v>
          </cell>
          <cell r="I330">
            <v>0</v>
          </cell>
          <cell r="J330">
            <v>127.41309</v>
          </cell>
          <cell r="K330">
            <v>0</v>
          </cell>
        </row>
        <row r="331">
          <cell r="C331" t="str">
            <v>Coliã treo caïp truû 2BTLT-8,4</v>
          </cell>
          <cell r="I331">
            <v>154950</v>
          </cell>
          <cell r="J331">
            <v>11667.470090000001</v>
          </cell>
          <cell r="K331">
            <v>0</v>
          </cell>
        </row>
        <row r="332">
          <cell r="C332" t="str">
            <v>Keûp chán choï</v>
          </cell>
          <cell r="D332" t="str">
            <v>Caïi</v>
          </cell>
          <cell r="E332">
            <v>2</v>
          </cell>
          <cell r="F332">
            <v>33800</v>
          </cell>
          <cell r="I332">
            <v>67600</v>
          </cell>
          <cell r="J332">
            <v>0</v>
          </cell>
          <cell r="K332">
            <v>0</v>
          </cell>
        </row>
        <row r="333">
          <cell r="C333" t="str">
            <v>Tàng âå M16 maû keîm</v>
          </cell>
          <cell r="D333" t="str">
            <v>Caïi</v>
          </cell>
          <cell r="E333">
            <v>1</v>
          </cell>
          <cell r="F333">
            <v>43300</v>
          </cell>
          <cell r="I333">
            <v>43300</v>
          </cell>
          <cell r="J333">
            <v>0</v>
          </cell>
          <cell r="K333">
            <v>0</v>
          </cell>
        </row>
        <row r="334">
          <cell r="C334" t="str">
            <v>Moïc khoen theïp maû keîm</v>
          </cell>
          <cell r="D334" t="str">
            <v>Kg</v>
          </cell>
          <cell r="E334">
            <v>0.18</v>
          </cell>
          <cell r="F334">
            <v>10500</v>
          </cell>
          <cell r="I334">
            <v>1890</v>
          </cell>
          <cell r="J334">
            <v>0</v>
          </cell>
          <cell r="K334">
            <v>0</v>
          </cell>
        </row>
        <row r="335">
          <cell r="C335" t="str">
            <v>Cuìm coliã theïp maû keîm</v>
          </cell>
          <cell r="D335" t="str">
            <v>Kg</v>
          </cell>
          <cell r="E335">
            <v>2.8</v>
          </cell>
          <cell r="F335">
            <v>10500</v>
          </cell>
          <cell r="I335">
            <v>29399.999999999996</v>
          </cell>
          <cell r="J335">
            <v>0</v>
          </cell>
          <cell r="K335">
            <v>0</v>
          </cell>
        </row>
        <row r="336">
          <cell r="C336" t="str">
            <v>Boulon theïp maû keîm M14x80</v>
          </cell>
          <cell r="D336" t="str">
            <v>Bäü</v>
          </cell>
          <cell r="E336">
            <v>2</v>
          </cell>
          <cell r="F336">
            <v>6380</v>
          </cell>
          <cell r="I336">
            <v>12760</v>
          </cell>
          <cell r="J336">
            <v>0</v>
          </cell>
          <cell r="K336">
            <v>0</v>
          </cell>
        </row>
        <row r="337">
          <cell r="C337" t="str">
            <v>Làõp âàût Cäliã</v>
          </cell>
          <cell r="D337" t="str">
            <v>Bäü</v>
          </cell>
          <cell r="E337">
            <v>1</v>
          </cell>
          <cell r="G337">
            <v>11455</v>
          </cell>
          <cell r="I337">
            <v>0</v>
          </cell>
          <cell r="J337">
            <v>11455</v>
          </cell>
          <cell r="K337">
            <v>0</v>
          </cell>
        </row>
        <row r="338">
          <cell r="C338" t="str">
            <v>Bäúc dåî Cäliã</v>
          </cell>
          <cell r="D338" t="str">
            <v>Táún</v>
          </cell>
          <cell r="E338">
            <v>7.0000000000000001E-3</v>
          </cell>
          <cell r="G338">
            <v>12151</v>
          </cell>
          <cell r="I338">
            <v>0</v>
          </cell>
          <cell r="J338">
            <v>85.057000000000002</v>
          </cell>
          <cell r="K338">
            <v>0</v>
          </cell>
        </row>
        <row r="339">
          <cell r="C339" t="str">
            <v>V/c TC Cäliã theïp , cæû ly 82m</v>
          </cell>
          <cell r="D339" t="str">
            <v>Táún</v>
          </cell>
          <cell r="E339">
            <v>7.0000000000000001E-3</v>
          </cell>
          <cell r="G339">
            <v>18201.87</v>
          </cell>
          <cell r="I339">
            <v>0</v>
          </cell>
          <cell r="J339">
            <v>127.41309</v>
          </cell>
          <cell r="K339">
            <v>0</v>
          </cell>
        </row>
        <row r="340">
          <cell r="C340" t="str">
            <v>Coliã treo caïp truû BTLT-14</v>
          </cell>
          <cell r="I340">
            <v>152850</v>
          </cell>
          <cell r="J340">
            <v>11667.470090000001</v>
          </cell>
          <cell r="K340">
            <v>0</v>
          </cell>
        </row>
        <row r="341">
          <cell r="C341" t="str">
            <v>Keûp chán choï</v>
          </cell>
          <cell r="D341" t="str">
            <v>Caïi</v>
          </cell>
          <cell r="E341">
            <v>2</v>
          </cell>
          <cell r="F341">
            <v>33800</v>
          </cell>
          <cell r="I341">
            <v>67600</v>
          </cell>
          <cell r="J341">
            <v>0</v>
          </cell>
          <cell r="K341">
            <v>0</v>
          </cell>
        </row>
        <row r="342">
          <cell r="C342" t="str">
            <v>Tàng âå M16 maû keîm</v>
          </cell>
          <cell r="D342" t="str">
            <v>Caïi</v>
          </cell>
          <cell r="E342">
            <v>1</v>
          </cell>
          <cell r="F342">
            <v>43300</v>
          </cell>
          <cell r="I342">
            <v>43300</v>
          </cell>
          <cell r="J342">
            <v>0</v>
          </cell>
          <cell r="K342">
            <v>0</v>
          </cell>
        </row>
        <row r="343">
          <cell r="C343" t="str">
            <v>Moïc khoen theïp maû keîm</v>
          </cell>
          <cell r="D343" t="str">
            <v>Kg</v>
          </cell>
          <cell r="E343">
            <v>0.18</v>
          </cell>
          <cell r="F343">
            <v>10500</v>
          </cell>
          <cell r="I343">
            <v>1890</v>
          </cell>
          <cell r="J343">
            <v>0</v>
          </cell>
          <cell r="K343">
            <v>0</v>
          </cell>
        </row>
        <row r="344">
          <cell r="C344" t="str">
            <v>Cuìm coliã theïp maû keîm</v>
          </cell>
          <cell r="D344" t="str">
            <v>Kg</v>
          </cell>
          <cell r="E344">
            <v>2.6</v>
          </cell>
          <cell r="F344">
            <v>10500</v>
          </cell>
          <cell r="I344">
            <v>27300</v>
          </cell>
          <cell r="J344">
            <v>0</v>
          </cell>
          <cell r="K344">
            <v>0</v>
          </cell>
        </row>
        <row r="345">
          <cell r="C345" t="str">
            <v>Boulon theïp maû keîm M14x80</v>
          </cell>
          <cell r="D345" t="str">
            <v>Bäü</v>
          </cell>
          <cell r="E345">
            <v>2</v>
          </cell>
          <cell r="F345">
            <v>6380</v>
          </cell>
          <cell r="I345">
            <v>12760</v>
          </cell>
          <cell r="J345">
            <v>0</v>
          </cell>
          <cell r="K345">
            <v>0</v>
          </cell>
        </row>
        <row r="346">
          <cell r="C346" t="str">
            <v>Làõp âàût Cäliã</v>
          </cell>
          <cell r="D346" t="str">
            <v>Bäü</v>
          </cell>
          <cell r="E346">
            <v>1</v>
          </cell>
          <cell r="G346">
            <v>11455</v>
          </cell>
          <cell r="I346">
            <v>0</v>
          </cell>
          <cell r="J346">
            <v>11455</v>
          </cell>
          <cell r="K346">
            <v>0</v>
          </cell>
        </row>
        <row r="347">
          <cell r="C347" t="str">
            <v>Bäúc dåî Cäliã</v>
          </cell>
          <cell r="D347" t="str">
            <v>Táún</v>
          </cell>
          <cell r="E347">
            <v>7.0000000000000001E-3</v>
          </cell>
          <cell r="G347">
            <v>12151</v>
          </cell>
          <cell r="I347">
            <v>0</v>
          </cell>
          <cell r="J347">
            <v>85.057000000000002</v>
          </cell>
          <cell r="K347">
            <v>0</v>
          </cell>
        </row>
        <row r="348">
          <cell r="C348" t="str">
            <v>V/c TC Cäliã theïp , cæû ly 82m</v>
          </cell>
          <cell r="D348" t="str">
            <v>Táún</v>
          </cell>
          <cell r="E348">
            <v>7.0000000000000001E-3</v>
          </cell>
          <cell r="G348">
            <v>18201.87</v>
          </cell>
          <cell r="I348">
            <v>0</v>
          </cell>
          <cell r="J348">
            <v>127.41309</v>
          </cell>
          <cell r="K348">
            <v>0</v>
          </cell>
        </row>
        <row r="349">
          <cell r="C349" t="str">
            <v>Coliã treo caïp truû 2BTLT-14</v>
          </cell>
          <cell r="I349">
            <v>154950</v>
          </cell>
          <cell r="J349">
            <v>11667.470090000001</v>
          </cell>
          <cell r="K349">
            <v>0</v>
          </cell>
        </row>
        <row r="350">
          <cell r="C350" t="str">
            <v>Keûp chán choï</v>
          </cell>
          <cell r="D350" t="str">
            <v>Caïi</v>
          </cell>
          <cell r="E350">
            <v>2</v>
          </cell>
          <cell r="F350">
            <v>33800</v>
          </cell>
          <cell r="I350">
            <v>67600</v>
          </cell>
          <cell r="J350">
            <v>0</v>
          </cell>
          <cell r="K350">
            <v>0</v>
          </cell>
        </row>
        <row r="351">
          <cell r="C351" t="str">
            <v>Tàng âå M16 maû keîm</v>
          </cell>
          <cell r="D351" t="str">
            <v>Caïi</v>
          </cell>
          <cell r="E351">
            <v>1</v>
          </cell>
          <cell r="F351">
            <v>43300</v>
          </cell>
          <cell r="I351">
            <v>43300</v>
          </cell>
          <cell r="J351">
            <v>0</v>
          </cell>
          <cell r="K351">
            <v>0</v>
          </cell>
        </row>
        <row r="352">
          <cell r="C352" t="str">
            <v>Moïc khoen theïp maû keîm</v>
          </cell>
          <cell r="D352" t="str">
            <v>Kg</v>
          </cell>
          <cell r="E352">
            <v>0.18</v>
          </cell>
          <cell r="F352">
            <v>10500</v>
          </cell>
          <cell r="I352">
            <v>1890</v>
          </cell>
          <cell r="J352">
            <v>0</v>
          </cell>
          <cell r="K352">
            <v>0</v>
          </cell>
        </row>
        <row r="353">
          <cell r="C353" t="str">
            <v>Cuìm coliã theïp maû keîm</v>
          </cell>
          <cell r="D353" t="str">
            <v>Kg</v>
          </cell>
          <cell r="E353">
            <v>2.8</v>
          </cell>
          <cell r="F353">
            <v>10500</v>
          </cell>
          <cell r="I353">
            <v>29399.999999999996</v>
          </cell>
          <cell r="J353">
            <v>0</v>
          </cell>
          <cell r="K353">
            <v>0</v>
          </cell>
        </row>
        <row r="354">
          <cell r="C354" t="str">
            <v>Boulon theïp maû keîm M14x80</v>
          </cell>
          <cell r="D354" t="str">
            <v>Bäü</v>
          </cell>
          <cell r="E354">
            <v>2</v>
          </cell>
          <cell r="F354">
            <v>6380</v>
          </cell>
          <cell r="I354">
            <v>12760</v>
          </cell>
          <cell r="J354">
            <v>0</v>
          </cell>
          <cell r="K354">
            <v>0</v>
          </cell>
        </row>
        <row r="355">
          <cell r="C355" t="str">
            <v>Làõp âàût Cäliã</v>
          </cell>
          <cell r="D355" t="str">
            <v>Bäü</v>
          </cell>
          <cell r="E355">
            <v>1</v>
          </cell>
          <cell r="G355">
            <v>11455</v>
          </cell>
          <cell r="I355">
            <v>0</v>
          </cell>
          <cell r="J355">
            <v>11455</v>
          </cell>
          <cell r="K355">
            <v>0</v>
          </cell>
        </row>
        <row r="356">
          <cell r="C356" t="str">
            <v>Bäúc dåî Cäliã</v>
          </cell>
          <cell r="D356" t="str">
            <v>Táún</v>
          </cell>
          <cell r="E356">
            <v>7.0000000000000001E-3</v>
          </cell>
          <cell r="G356">
            <v>12151</v>
          </cell>
          <cell r="I356">
            <v>0</v>
          </cell>
          <cell r="J356">
            <v>85.057000000000002</v>
          </cell>
          <cell r="K356">
            <v>0</v>
          </cell>
        </row>
        <row r="357">
          <cell r="C357" t="str">
            <v>V/c TC Cäliã theïp , cæû ly 82m</v>
          </cell>
          <cell r="D357" t="str">
            <v>Táún</v>
          </cell>
          <cell r="E357">
            <v>7.0000000000000001E-3</v>
          </cell>
          <cell r="G357">
            <v>18201.87</v>
          </cell>
          <cell r="I357">
            <v>0</v>
          </cell>
          <cell r="J357">
            <v>127.41309</v>
          </cell>
          <cell r="K357">
            <v>0</v>
          </cell>
        </row>
        <row r="358">
          <cell r="C358" t="str">
            <v>Xaì treo caïp cäüt sàõt</v>
          </cell>
          <cell r="I358">
            <v>187510</v>
          </cell>
          <cell r="J358">
            <v>11758.528700000001</v>
          </cell>
          <cell r="K358">
            <v>0</v>
          </cell>
        </row>
        <row r="359">
          <cell r="C359" t="str">
            <v>Keûp chán choï</v>
          </cell>
          <cell r="D359" t="str">
            <v>Caïi</v>
          </cell>
          <cell r="E359">
            <v>2</v>
          </cell>
          <cell r="F359">
            <v>33800</v>
          </cell>
          <cell r="I359">
            <v>67600</v>
          </cell>
          <cell r="J359">
            <v>0</v>
          </cell>
          <cell r="K359">
            <v>0</v>
          </cell>
        </row>
        <row r="360">
          <cell r="C360" t="str">
            <v>Tàng âå M16 maû keîm</v>
          </cell>
          <cell r="D360" t="str">
            <v>Caïi</v>
          </cell>
          <cell r="E360">
            <v>1</v>
          </cell>
          <cell r="F360">
            <v>43300</v>
          </cell>
          <cell r="I360">
            <v>43300</v>
          </cell>
          <cell r="J360">
            <v>0</v>
          </cell>
          <cell r="K360">
            <v>0</v>
          </cell>
        </row>
        <row r="361">
          <cell r="C361" t="str">
            <v>Moïc khoen theïp maû keîm</v>
          </cell>
          <cell r="D361" t="str">
            <v>Kg</v>
          </cell>
          <cell r="E361">
            <v>0.18</v>
          </cell>
          <cell r="F361">
            <v>10500</v>
          </cell>
          <cell r="I361">
            <v>1890</v>
          </cell>
          <cell r="J361">
            <v>0</v>
          </cell>
          <cell r="K361">
            <v>0</v>
          </cell>
        </row>
        <row r="362">
          <cell r="C362" t="str">
            <v>Xaì theïp maû keîm</v>
          </cell>
          <cell r="D362" t="str">
            <v>Kg</v>
          </cell>
          <cell r="E362">
            <v>5.12</v>
          </cell>
          <cell r="F362">
            <v>10500</v>
          </cell>
          <cell r="I362">
            <v>53760</v>
          </cell>
          <cell r="J362">
            <v>0</v>
          </cell>
          <cell r="K362">
            <v>0</v>
          </cell>
        </row>
        <row r="363">
          <cell r="C363" t="str">
            <v>Boulon theïp maû keîm M16x600</v>
          </cell>
          <cell r="D363" t="str">
            <v>Bäü</v>
          </cell>
          <cell r="E363">
            <v>2</v>
          </cell>
          <cell r="F363">
            <v>10480</v>
          </cell>
          <cell r="I363">
            <v>20960</v>
          </cell>
          <cell r="J363">
            <v>0</v>
          </cell>
          <cell r="K363">
            <v>0</v>
          </cell>
        </row>
        <row r="364">
          <cell r="C364" t="str">
            <v>Làõp âàût xaì theïp</v>
          </cell>
          <cell r="D364" t="str">
            <v>Bäü</v>
          </cell>
          <cell r="E364">
            <v>1</v>
          </cell>
          <cell r="G364">
            <v>11455</v>
          </cell>
          <cell r="I364">
            <v>0</v>
          </cell>
          <cell r="J364">
            <v>11455</v>
          </cell>
          <cell r="K364">
            <v>0</v>
          </cell>
        </row>
        <row r="365">
          <cell r="C365" t="str">
            <v>Bäúc dåî xaì theïp</v>
          </cell>
          <cell r="D365" t="str">
            <v>Táún</v>
          </cell>
          <cell r="E365">
            <v>0.01</v>
          </cell>
          <cell r="G365">
            <v>12151</v>
          </cell>
          <cell r="I365">
            <v>0</v>
          </cell>
          <cell r="J365">
            <v>121.51</v>
          </cell>
          <cell r="K365">
            <v>0</v>
          </cell>
        </row>
        <row r="366">
          <cell r="C366" t="str">
            <v>V/c TC xaì theïp , cæû ly 82m</v>
          </cell>
          <cell r="D366" t="str">
            <v>Táún</v>
          </cell>
          <cell r="E366">
            <v>0.01</v>
          </cell>
          <cell r="G366">
            <v>18201.87</v>
          </cell>
          <cell r="I366">
            <v>0</v>
          </cell>
          <cell r="J366">
            <v>182.0187</v>
          </cell>
          <cell r="K366">
            <v>0</v>
          </cell>
        </row>
        <row r="367">
          <cell r="C367" t="str">
            <v>C- DÁY, SÆÏ VAÌ PHUÛ KIÃÛN</v>
          </cell>
        </row>
        <row r="368">
          <cell r="C368" t="str">
            <v>Thaïo gåî âæåìng dáy 15(22)KV cuî</v>
          </cell>
          <cell r="I368">
            <v>1440000</v>
          </cell>
          <cell r="J368">
            <v>5067974.0418999996</v>
          </cell>
          <cell r="K368">
            <v>602891.54</v>
          </cell>
        </row>
        <row r="369">
          <cell r="C369" t="str">
            <v>Sæï âæïng 22KV (Dæû phoìng hoíng)</v>
          </cell>
          <cell r="D369" t="str">
            <v>Caïi</v>
          </cell>
          <cell r="E369">
            <v>20</v>
          </cell>
          <cell r="F369">
            <v>0</v>
          </cell>
          <cell r="I369">
            <v>0</v>
          </cell>
          <cell r="J369">
            <v>0</v>
          </cell>
          <cell r="K369">
            <v>0</v>
          </cell>
        </row>
        <row r="370">
          <cell r="C370" t="str">
            <v>Sæï chuäùi (Thu häöi)</v>
          </cell>
          <cell r="D370" t="str">
            <v>Baït</v>
          </cell>
          <cell r="E370">
            <v>9</v>
          </cell>
          <cell r="F370">
            <v>6000</v>
          </cell>
          <cell r="I370">
            <v>54000</v>
          </cell>
          <cell r="J370">
            <v>0</v>
          </cell>
          <cell r="K370">
            <v>0</v>
          </cell>
        </row>
        <row r="371">
          <cell r="C371" t="str">
            <v>Xaì âån (Thu häöi)</v>
          </cell>
          <cell r="D371" t="str">
            <v>Bäü</v>
          </cell>
          <cell r="E371">
            <v>8</v>
          </cell>
          <cell r="F371">
            <v>3000</v>
          </cell>
          <cell r="I371">
            <v>24000</v>
          </cell>
          <cell r="J371">
            <v>0</v>
          </cell>
          <cell r="K371">
            <v>0</v>
          </cell>
        </row>
        <row r="372">
          <cell r="C372" t="str">
            <v>Xaì âäi (Thu häöi)</v>
          </cell>
          <cell r="D372" t="str">
            <v>Bäü</v>
          </cell>
          <cell r="E372">
            <v>2</v>
          </cell>
          <cell r="F372">
            <v>6000</v>
          </cell>
          <cell r="I372">
            <v>12000</v>
          </cell>
          <cell r="J372">
            <v>0</v>
          </cell>
          <cell r="K372">
            <v>0</v>
          </cell>
        </row>
        <row r="373">
          <cell r="C373" t="str">
            <v>Cäüt BTLT12 chàût gäúc (Thu häöi)</v>
          </cell>
          <cell r="D373" t="str">
            <v>Cäüt</v>
          </cell>
          <cell r="E373">
            <v>9</v>
          </cell>
          <cell r="F373">
            <v>150000</v>
          </cell>
          <cell r="I373">
            <v>1350000</v>
          </cell>
          <cell r="J373">
            <v>0</v>
          </cell>
          <cell r="K373">
            <v>0</v>
          </cell>
        </row>
        <row r="374">
          <cell r="C374" t="str">
            <v>Thaïo sæï âæïng 22KV trãn cäüt BTLT</v>
          </cell>
          <cell r="D374" t="str">
            <v>Sæï</v>
          </cell>
          <cell r="E374">
            <v>48</v>
          </cell>
          <cell r="G374">
            <v>7733.14</v>
          </cell>
          <cell r="I374">
            <v>0</v>
          </cell>
          <cell r="J374">
            <v>371190.72000000003</v>
          </cell>
          <cell r="K374">
            <v>0</v>
          </cell>
        </row>
        <row r="375">
          <cell r="C375" t="str">
            <v>Thaïo sæï chuäùi &lt;= 5 baït / chuäùi</v>
          </cell>
          <cell r="D375" t="str">
            <v>Chuäùi</v>
          </cell>
          <cell r="E375">
            <v>6</v>
          </cell>
          <cell r="G375">
            <v>16036.72</v>
          </cell>
          <cell r="I375">
            <v>0</v>
          </cell>
          <cell r="J375">
            <v>96220.319999999992</v>
          </cell>
          <cell r="K375">
            <v>0</v>
          </cell>
        </row>
        <row r="376">
          <cell r="C376" t="str">
            <v>Thaïo xaì âåî trãn cäüt BTLT</v>
          </cell>
          <cell r="D376" t="str">
            <v>Bäü</v>
          </cell>
          <cell r="E376">
            <v>8</v>
          </cell>
          <cell r="G376">
            <v>74619.839999999997</v>
          </cell>
          <cell r="I376">
            <v>0</v>
          </cell>
          <cell r="J376">
            <v>596958.71999999997</v>
          </cell>
          <cell r="K376">
            <v>0</v>
          </cell>
        </row>
        <row r="377">
          <cell r="C377" t="str">
            <v>Thaïo xaì neïo trãn cäüt BTLT</v>
          </cell>
          <cell r="D377" t="str">
            <v>Bäü</v>
          </cell>
          <cell r="E377">
            <v>2</v>
          </cell>
          <cell r="G377">
            <v>133530.23999999999</v>
          </cell>
          <cell r="I377">
            <v>0</v>
          </cell>
          <cell r="J377">
            <v>267060.47999999998</v>
          </cell>
          <cell r="K377">
            <v>0</v>
          </cell>
        </row>
        <row r="378">
          <cell r="C378" t="str">
            <v>Thaïo dáy AsXEV-95 bàòng thuí cäng khu âäng dán cæ</v>
          </cell>
          <cell r="D378" t="str">
            <v>Kmdáy</v>
          </cell>
          <cell r="E378">
            <v>0.87</v>
          </cell>
          <cell r="G378">
            <v>1155838.4099999999</v>
          </cell>
          <cell r="I378">
            <v>0</v>
          </cell>
          <cell r="J378">
            <v>1005579.4166999999</v>
          </cell>
          <cell r="K378">
            <v>0</v>
          </cell>
        </row>
        <row r="379">
          <cell r="C379" t="str">
            <v>Âaìo moïng cäüt diãûn têch &lt;=5m2, âäü sáu &lt;1m, âáút cáúp III</v>
          </cell>
          <cell r="D379" t="str">
            <v>m3</v>
          </cell>
          <cell r="E379">
            <v>4.5</v>
          </cell>
          <cell r="G379">
            <v>40898</v>
          </cell>
          <cell r="I379">
            <v>0</v>
          </cell>
          <cell r="J379">
            <v>184041</v>
          </cell>
          <cell r="K379">
            <v>0</v>
          </cell>
        </row>
        <row r="380">
          <cell r="C380" t="str">
            <v>Âàõp láúp âáút moïng, âaìm kyî âáút cáúp III</v>
          </cell>
          <cell r="D380" t="str">
            <v>m3</v>
          </cell>
          <cell r="E380">
            <v>4.5</v>
          </cell>
          <cell r="G380">
            <v>21931</v>
          </cell>
          <cell r="I380">
            <v>0</v>
          </cell>
          <cell r="J380">
            <v>98689.5</v>
          </cell>
          <cell r="K380">
            <v>0</v>
          </cell>
        </row>
        <row r="381">
          <cell r="C381" t="str">
            <v>chàût gäúc cäüt bã täng</v>
          </cell>
          <cell r="D381" t="str">
            <v>Cäüt</v>
          </cell>
          <cell r="E381">
            <v>9</v>
          </cell>
          <cell r="G381">
            <v>33192.400000000001</v>
          </cell>
          <cell r="I381">
            <v>0</v>
          </cell>
          <cell r="J381">
            <v>298731.60000000003</v>
          </cell>
          <cell r="K381">
            <v>0</v>
          </cell>
        </row>
        <row r="382">
          <cell r="C382" t="str">
            <v>Haû cäüt bã täng &lt;= 10m bàòng thuí cäng</v>
          </cell>
          <cell r="D382" t="str">
            <v>Cäüt</v>
          </cell>
          <cell r="E382">
            <v>9</v>
          </cell>
          <cell r="G382">
            <v>198004.4</v>
          </cell>
          <cell r="I382">
            <v>0</v>
          </cell>
          <cell r="J382">
            <v>1782039.5999999999</v>
          </cell>
          <cell r="K382">
            <v>0</v>
          </cell>
        </row>
        <row r="383">
          <cell r="C383" t="str">
            <v>Bäúc dåî xaì theìp</v>
          </cell>
          <cell r="D383" t="str">
            <v>Táún</v>
          </cell>
          <cell r="E383">
            <v>0.3</v>
          </cell>
          <cell r="G383">
            <v>12151</v>
          </cell>
          <cell r="I383">
            <v>0</v>
          </cell>
          <cell r="J383">
            <v>3645.2999999999997</v>
          </cell>
          <cell r="K383">
            <v>0</v>
          </cell>
        </row>
        <row r="384">
          <cell r="C384" t="str">
            <v>V/c TC xaì theïp, cæû ly 82m</v>
          </cell>
          <cell r="D384" t="str">
            <v>Táún</v>
          </cell>
          <cell r="E384">
            <v>0.3</v>
          </cell>
          <cell r="G384">
            <v>18201.87</v>
          </cell>
          <cell r="I384">
            <v>0</v>
          </cell>
          <cell r="J384">
            <v>5460.5609999999997</v>
          </cell>
          <cell r="K384">
            <v>0</v>
          </cell>
        </row>
        <row r="385">
          <cell r="C385" t="str">
            <v>Bäúc dåî sæï caïc loaûi</v>
          </cell>
          <cell r="D385" t="str">
            <v>Táún</v>
          </cell>
          <cell r="E385">
            <v>0.09</v>
          </cell>
          <cell r="G385">
            <v>24598</v>
          </cell>
          <cell r="I385">
            <v>0</v>
          </cell>
          <cell r="J385">
            <v>2213.8199999999997</v>
          </cell>
          <cell r="K385">
            <v>0</v>
          </cell>
        </row>
        <row r="386">
          <cell r="C386" t="str">
            <v>V/c TC sæï caïc loaûi, cæû ly 82m</v>
          </cell>
          <cell r="D386" t="str">
            <v>Táún</v>
          </cell>
          <cell r="E386">
            <v>0.09</v>
          </cell>
          <cell r="G386">
            <v>21506.880000000001</v>
          </cell>
          <cell r="I386">
            <v>0</v>
          </cell>
          <cell r="J386">
            <v>1935.6192000000001</v>
          </cell>
          <cell r="K386">
            <v>0</v>
          </cell>
        </row>
        <row r="387">
          <cell r="C387" t="str">
            <v>Bäúc dåî cäüt bã täng</v>
          </cell>
          <cell r="D387" t="str">
            <v>Táún</v>
          </cell>
          <cell r="E387">
            <v>9</v>
          </cell>
          <cell r="G387">
            <v>14818</v>
          </cell>
          <cell r="I387">
            <v>0</v>
          </cell>
          <cell r="J387">
            <v>133362</v>
          </cell>
          <cell r="K387">
            <v>0</v>
          </cell>
        </row>
        <row r="388">
          <cell r="C388" t="str">
            <v>V/c TC cäüt bã täng, cæû ly 82m</v>
          </cell>
          <cell r="D388" t="str">
            <v>Táún</v>
          </cell>
          <cell r="E388">
            <v>9</v>
          </cell>
          <cell r="G388">
            <v>23159.34</v>
          </cell>
          <cell r="I388">
            <v>0</v>
          </cell>
          <cell r="J388">
            <v>208434.06</v>
          </cell>
          <cell r="K388">
            <v>0</v>
          </cell>
        </row>
        <row r="389">
          <cell r="C389" t="str">
            <v>Bäúc dåî duûng cuû thi cäng</v>
          </cell>
          <cell r="D389" t="str">
            <v>Táún</v>
          </cell>
          <cell r="E389">
            <v>0.5</v>
          </cell>
          <cell r="G389">
            <v>9780</v>
          </cell>
          <cell r="I389">
            <v>0</v>
          </cell>
          <cell r="J389">
            <v>4890</v>
          </cell>
          <cell r="K389">
            <v>0</v>
          </cell>
        </row>
        <row r="390">
          <cell r="C390" t="str">
            <v>V/c TC duûng cuû thi cäng, cæû ly 82m</v>
          </cell>
          <cell r="D390" t="str">
            <v>Táún</v>
          </cell>
          <cell r="E390">
            <v>0.5</v>
          </cell>
          <cell r="G390">
            <v>15042.65</v>
          </cell>
          <cell r="I390">
            <v>0</v>
          </cell>
          <cell r="J390">
            <v>7521.3249999999998</v>
          </cell>
          <cell r="K390">
            <v>0</v>
          </cell>
        </row>
        <row r="391">
          <cell r="C391" t="str">
            <v>Cáön cáøu 5 táún</v>
          </cell>
          <cell r="D391" t="str">
            <v>Ca</v>
          </cell>
          <cell r="E391">
            <v>1</v>
          </cell>
          <cell r="H391">
            <v>325976</v>
          </cell>
          <cell r="I391">
            <v>0</v>
          </cell>
          <cell r="J391">
            <v>0</v>
          </cell>
          <cell r="K391">
            <v>325976</v>
          </cell>
        </row>
        <row r="392">
          <cell r="C392" t="str">
            <v>Ä tä váûn taíi thuìng 5 táún</v>
          </cell>
          <cell r="D392" t="str">
            <v>Ca</v>
          </cell>
          <cell r="E392">
            <v>1</v>
          </cell>
          <cell r="H392">
            <v>276915.53999999998</v>
          </cell>
          <cell r="I392">
            <v>0</v>
          </cell>
          <cell r="J392">
            <v>0</v>
          </cell>
          <cell r="K392">
            <v>276915.53999999998</v>
          </cell>
        </row>
        <row r="393">
          <cell r="C393" t="str">
            <v>Dáy, sæï vaì phuû kiãûn âæåìng dáy</v>
          </cell>
          <cell r="I393">
            <v>83733171.599999994</v>
          </cell>
          <cell r="J393">
            <v>6852373.7464100001</v>
          </cell>
          <cell r="K393">
            <v>0</v>
          </cell>
        </row>
        <row r="394">
          <cell r="C394" t="str">
            <v>Dáy nhäm loîi theïp boüc tiãu chuáøn 24KV AsEV/XLPE-95</v>
          </cell>
          <cell r="D394" t="str">
            <v>Meït</v>
          </cell>
          <cell r="E394">
            <v>753</v>
          </cell>
          <cell r="F394">
            <v>52900</v>
          </cell>
          <cell r="I394">
            <v>39833700</v>
          </cell>
          <cell r="J394">
            <v>0</v>
          </cell>
          <cell r="K394">
            <v>0</v>
          </cell>
        </row>
        <row r="395">
          <cell r="C395" t="str">
            <v>Dáy AsEV/XLPE-95 dáúu leìo, bàõt sæï keïp</v>
          </cell>
          <cell r="D395" t="str">
            <v>Meït</v>
          </cell>
          <cell r="E395">
            <v>15</v>
          </cell>
          <cell r="F395">
            <v>52900</v>
          </cell>
          <cell r="I395">
            <v>793500</v>
          </cell>
          <cell r="J395">
            <v>0</v>
          </cell>
          <cell r="K395">
            <v>0</v>
          </cell>
        </row>
        <row r="396">
          <cell r="C396" t="str">
            <v>Dáy AsEV/XLPE-95 sæí duûng laûi</v>
          </cell>
          <cell r="D396" t="str">
            <v>Meït</v>
          </cell>
          <cell r="E396">
            <v>696</v>
          </cell>
          <cell r="F396">
            <v>0</v>
          </cell>
          <cell r="I396">
            <v>0</v>
          </cell>
          <cell r="J396">
            <v>0</v>
          </cell>
          <cell r="K396">
            <v>0</v>
          </cell>
        </row>
        <row r="397">
          <cell r="C397" t="str">
            <v>Dáy buäüc cäø sæï âënh hçnh</v>
          </cell>
          <cell r="D397" t="str">
            <v>Såüi</v>
          </cell>
          <cell r="E397">
            <v>54</v>
          </cell>
          <cell r="F397">
            <v>263942</v>
          </cell>
          <cell r="I397">
            <v>14252868</v>
          </cell>
          <cell r="J397">
            <v>0</v>
          </cell>
          <cell r="K397">
            <v>0</v>
          </cell>
        </row>
        <row r="398">
          <cell r="C398" t="str">
            <v>Sæï âæïng 22KV (Caí ty)</v>
          </cell>
          <cell r="D398" t="str">
            <v>Caïi</v>
          </cell>
          <cell r="E398">
            <v>26.13</v>
          </cell>
          <cell r="F398">
            <v>90000</v>
          </cell>
          <cell r="I398">
            <v>2351700</v>
          </cell>
          <cell r="J398">
            <v>0</v>
          </cell>
          <cell r="K398">
            <v>0</v>
          </cell>
        </row>
        <row r="399">
          <cell r="C399" t="str">
            <v>Sæï âæïng 22KV (Sæí duûng laûi)</v>
          </cell>
          <cell r="D399" t="str">
            <v>Caïi</v>
          </cell>
          <cell r="E399">
            <v>28</v>
          </cell>
          <cell r="F399">
            <v>0</v>
          </cell>
          <cell r="I399">
            <v>0</v>
          </cell>
          <cell r="J399">
            <v>0</v>
          </cell>
          <cell r="K399">
            <v>0</v>
          </cell>
        </row>
        <row r="400">
          <cell r="C400" t="str">
            <v>Sæï chuäùi</v>
          </cell>
          <cell r="D400" t="str">
            <v>Baït</v>
          </cell>
          <cell r="E400">
            <v>81.405000000000001</v>
          </cell>
          <cell r="F400">
            <v>95000</v>
          </cell>
          <cell r="I400">
            <v>7733475</v>
          </cell>
          <cell r="J400">
            <v>0</v>
          </cell>
          <cell r="K400">
            <v>0</v>
          </cell>
        </row>
        <row r="401">
          <cell r="C401" t="str">
            <v>Sæï chuäùi (Sæí duûng laûi)</v>
          </cell>
          <cell r="D401" t="str">
            <v>Baït</v>
          </cell>
          <cell r="E401">
            <v>9</v>
          </cell>
          <cell r="F401">
            <v>0</v>
          </cell>
          <cell r="I401">
            <v>0</v>
          </cell>
          <cell r="J401">
            <v>0</v>
          </cell>
          <cell r="K401">
            <v>0</v>
          </cell>
        </row>
        <row r="402">
          <cell r="C402" t="str">
            <v>Khoïa neïo dáy boüc trung aïp</v>
          </cell>
          <cell r="D402" t="str">
            <v>Bäü</v>
          </cell>
          <cell r="E402">
            <v>30</v>
          </cell>
          <cell r="F402">
            <v>522208</v>
          </cell>
          <cell r="I402">
            <v>15666240</v>
          </cell>
          <cell r="J402">
            <v>0</v>
          </cell>
          <cell r="K402">
            <v>0</v>
          </cell>
        </row>
        <row r="403">
          <cell r="C403" t="str">
            <v>Keûp caïp dáy AsEV/XLPE-95</v>
          </cell>
          <cell r="D403" t="str">
            <v>Caïi</v>
          </cell>
          <cell r="E403">
            <v>42</v>
          </cell>
          <cell r="F403">
            <v>20000</v>
          </cell>
          <cell r="G403">
            <v>6546</v>
          </cell>
          <cell r="I403">
            <v>840000</v>
          </cell>
          <cell r="J403">
            <v>274932</v>
          </cell>
          <cell r="K403">
            <v>0</v>
          </cell>
        </row>
        <row r="404">
          <cell r="C404" t="str">
            <v>ÄÚng näúi dáy AsEV/XLPE-95</v>
          </cell>
          <cell r="D404" t="str">
            <v>Caïi</v>
          </cell>
          <cell r="E404">
            <v>6</v>
          </cell>
          <cell r="F404">
            <v>124800</v>
          </cell>
          <cell r="I404">
            <v>748800</v>
          </cell>
          <cell r="J404">
            <v>0</v>
          </cell>
          <cell r="K404">
            <v>0</v>
          </cell>
        </row>
        <row r="405">
          <cell r="C405" t="str">
            <v>Læåîi cæa</v>
          </cell>
          <cell r="D405" t="str">
            <v>Caïi</v>
          </cell>
          <cell r="E405">
            <v>9</v>
          </cell>
          <cell r="F405">
            <v>4500</v>
          </cell>
          <cell r="I405">
            <v>40500</v>
          </cell>
          <cell r="J405">
            <v>0</v>
          </cell>
          <cell r="K405">
            <v>0</v>
          </cell>
        </row>
        <row r="406">
          <cell r="C406" t="str">
            <v>Dáöu RP-7 âãø thaïo xaì</v>
          </cell>
          <cell r="D406" t="str">
            <v>Bçnh</v>
          </cell>
          <cell r="E406">
            <v>1</v>
          </cell>
          <cell r="F406">
            <v>38000</v>
          </cell>
          <cell r="I406">
            <v>38000</v>
          </cell>
          <cell r="J406">
            <v>0</v>
          </cell>
          <cell r="K406">
            <v>0</v>
          </cell>
        </row>
        <row r="407">
          <cell r="C407" t="str">
            <v>Làõp sæï âæïng 22KV trãn cäüt BTLT</v>
          </cell>
          <cell r="D407" t="str">
            <v>Sæï</v>
          </cell>
          <cell r="E407">
            <v>54</v>
          </cell>
          <cell r="F407">
            <v>280.89999999999998</v>
          </cell>
          <cell r="G407">
            <v>7047.1</v>
          </cell>
          <cell r="I407">
            <v>15168.599999999999</v>
          </cell>
          <cell r="J407">
            <v>380543.4</v>
          </cell>
          <cell r="K407">
            <v>0</v>
          </cell>
        </row>
        <row r="408">
          <cell r="C408" t="str">
            <v>Làõp chuäùi sæï : 3baït/chuäùi</v>
          </cell>
          <cell r="D408" t="str">
            <v>Chuäùi</v>
          </cell>
          <cell r="E408">
            <v>30</v>
          </cell>
          <cell r="F408">
            <v>505</v>
          </cell>
          <cell r="G408">
            <v>14728</v>
          </cell>
          <cell r="I408">
            <v>15150</v>
          </cell>
          <cell r="J408">
            <v>441840</v>
          </cell>
          <cell r="K408">
            <v>0</v>
          </cell>
        </row>
        <row r="409">
          <cell r="C409" t="str">
            <v>Keïo dáy &lt;=95mm2 væåüt âæåìng &lt;=10m</v>
          </cell>
          <cell r="D409" t="str">
            <v>Vë trê</v>
          </cell>
          <cell r="E409">
            <v>4</v>
          </cell>
          <cell r="F409">
            <v>124606</v>
          </cell>
          <cell r="G409">
            <v>320239</v>
          </cell>
          <cell r="I409">
            <v>498424</v>
          </cell>
          <cell r="J409">
            <v>1280956</v>
          </cell>
          <cell r="K409">
            <v>0</v>
          </cell>
        </row>
        <row r="410">
          <cell r="C410" t="str">
            <v>Keïo dáy &lt;=95mm2 væåüt âæåìng &gt;10m</v>
          </cell>
          <cell r="D410" t="str">
            <v>Vë trê</v>
          </cell>
          <cell r="E410">
            <v>4</v>
          </cell>
          <cell r="F410">
            <v>150941</v>
          </cell>
          <cell r="G410">
            <v>383539</v>
          </cell>
          <cell r="I410">
            <v>603764</v>
          </cell>
          <cell r="J410">
            <v>1534156</v>
          </cell>
          <cell r="K410">
            <v>0</v>
          </cell>
        </row>
        <row r="411">
          <cell r="C411" t="str">
            <v>Raîi dáy AsEV/XLPE-95 bàòng thuí cäng trong thë xaî</v>
          </cell>
          <cell r="D411" t="str">
            <v>Kmdáy</v>
          </cell>
          <cell r="E411">
            <v>1.421</v>
          </cell>
          <cell r="G411">
            <v>1100512.05</v>
          </cell>
          <cell r="I411">
            <v>0</v>
          </cell>
          <cell r="J411">
            <v>1563827.6230500001</v>
          </cell>
          <cell r="K411">
            <v>0</v>
          </cell>
        </row>
        <row r="412">
          <cell r="C412" t="str">
            <v>Keïo dáy &lt;=95mm2 taûi vë trê beí goïc</v>
          </cell>
          <cell r="D412" t="str">
            <v>Vë trê</v>
          </cell>
          <cell r="E412">
            <v>4</v>
          </cell>
          <cell r="G412">
            <v>124728</v>
          </cell>
          <cell r="I412">
            <v>0</v>
          </cell>
          <cell r="J412">
            <v>498912</v>
          </cell>
          <cell r="K412">
            <v>0</v>
          </cell>
        </row>
        <row r="413">
          <cell r="C413" t="str">
            <v>Laìm giaìn giaïo væåüt âæåìng &gt;10m âãø raîi dáy</v>
          </cell>
          <cell r="D413" t="str">
            <v>Vë trê</v>
          </cell>
          <cell r="E413">
            <v>2</v>
          </cell>
          <cell r="F413">
            <v>150941</v>
          </cell>
          <cell r="G413">
            <v>383539</v>
          </cell>
          <cell r="I413">
            <v>301882</v>
          </cell>
          <cell r="J413">
            <v>767078</v>
          </cell>
          <cell r="K413">
            <v>0</v>
          </cell>
        </row>
        <row r="414">
          <cell r="C414" t="str">
            <v>Bäúc dåî phuû kiãûn caïc loaûi</v>
          </cell>
          <cell r="D414" t="str">
            <v>Táún</v>
          </cell>
          <cell r="E414">
            <v>0.16</v>
          </cell>
          <cell r="G414">
            <v>12447</v>
          </cell>
          <cell r="I414">
            <v>0</v>
          </cell>
          <cell r="J414">
            <v>1991.52</v>
          </cell>
          <cell r="K414">
            <v>0</v>
          </cell>
        </row>
        <row r="415">
          <cell r="C415" t="str">
            <v>V/c TC phuû kiãûn caïc loaûi, cæû ly 82m</v>
          </cell>
          <cell r="D415" t="str">
            <v>Táún</v>
          </cell>
          <cell r="E415">
            <v>0.16</v>
          </cell>
          <cell r="G415">
            <v>16379.25</v>
          </cell>
          <cell r="I415">
            <v>0</v>
          </cell>
          <cell r="J415">
            <v>2620.6799999999998</v>
          </cell>
          <cell r="K415">
            <v>0</v>
          </cell>
        </row>
        <row r="416">
          <cell r="C416" t="str">
            <v>Bäúc dåî dáy dáùn caïc loaûi</v>
          </cell>
          <cell r="D416" t="str">
            <v>Táún</v>
          </cell>
          <cell r="E416">
            <v>1.903</v>
          </cell>
          <cell r="G416">
            <v>14225</v>
          </cell>
          <cell r="I416">
            <v>0</v>
          </cell>
          <cell r="J416">
            <v>27070.174999999999</v>
          </cell>
          <cell r="K416">
            <v>0</v>
          </cell>
        </row>
        <row r="417">
          <cell r="C417" t="str">
            <v>V/c TC dáy dáùn caïc loaûi, cæû ly 82m</v>
          </cell>
          <cell r="D417" t="str">
            <v>Táún</v>
          </cell>
          <cell r="E417">
            <v>1.903</v>
          </cell>
          <cell r="G417">
            <v>16549.32</v>
          </cell>
          <cell r="I417">
            <v>0</v>
          </cell>
          <cell r="J417">
            <v>31493.355960000001</v>
          </cell>
          <cell r="K417">
            <v>0</v>
          </cell>
        </row>
        <row r="418">
          <cell r="C418" t="str">
            <v>Bäúc dåî sæï caïc loaûi</v>
          </cell>
          <cell r="D418" t="str">
            <v>Táún</v>
          </cell>
          <cell r="E418">
            <v>0.48</v>
          </cell>
          <cell r="G418">
            <v>24598</v>
          </cell>
          <cell r="I418">
            <v>0</v>
          </cell>
          <cell r="J418">
            <v>11807.039999999999</v>
          </cell>
          <cell r="K418">
            <v>0</v>
          </cell>
        </row>
        <row r="419">
          <cell r="C419" t="str">
            <v>V/c TC sæï caïc loaûi, cæû ly 82m</v>
          </cell>
          <cell r="D419" t="str">
            <v>Táún</v>
          </cell>
          <cell r="E419">
            <v>0.48</v>
          </cell>
          <cell r="G419">
            <v>21506.880000000001</v>
          </cell>
          <cell r="I419">
            <v>0</v>
          </cell>
          <cell r="J419">
            <v>10323.3024</v>
          </cell>
          <cell r="K419">
            <v>0</v>
          </cell>
        </row>
        <row r="420">
          <cell r="C420" t="str">
            <v>Bäúc dåî phuû duûng cuû thi cäng caïc loaûi</v>
          </cell>
          <cell r="D420" t="str">
            <v>Táún</v>
          </cell>
          <cell r="E420">
            <v>1</v>
          </cell>
          <cell r="G420">
            <v>9780</v>
          </cell>
          <cell r="I420">
            <v>0</v>
          </cell>
          <cell r="J420">
            <v>9780</v>
          </cell>
          <cell r="K420">
            <v>0</v>
          </cell>
        </row>
        <row r="421">
          <cell r="C421" t="str">
            <v>V/c TC duûng cuû thi cäng, cæû ly 82m</v>
          </cell>
          <cell r="D421" t="str">
            <v>Táún</v>
          </cell>
          <cell r="E421">
            <v>1</v>
          </cell>
          <cell r="G421">
            <v>15042.65</v>
          </cell>
          <cell r="I421">
            <v>0</v>
          </cell>
          <cell r="J421">
            <v>15042.65</v>
          </cell>
          <cell r="K421">
            <v>0</v>
          </cell>
        </row>
        <row r="422">
          <cell r="C422" t="str">
            <v>Thaïo gåî âæåìng dáy 0,4KV cuî</v>
          </cell>
          <cell r="I422">
            <v>1126000</v>
          </cell>
          <cell r="J422">
            <v>7587258.1418699995</v>
          </cell>
          <cell r="K422">
            <v>602711.54</v>
          </cell>
        </row>
        <row r="423">
          <cell r="C423" t="str">
            <v>Xaì âån (Thu häöi)</v>
          </cell>
          <cell r="D423" t="str">
            <v>Bäü</v>
          </cell>
          <cell r="E423">
            <v>16</v>
          </cell>
          <cell r="F423">
            <v>3000</v>
          </cell>
          <cell r="I423">
            <v>48000</v>
          </cell>
          <cell r="J423">
            <v>0</v>
          </cell>
          <cell r="K423">
            <v>0</v>
          </cell>
        </row>
        <row r="424">
          <cell r="C424" t="str">
            <v>Xaì âäi (Thu häöi)</v>
          </cell>
          <cell r="D424" t="str">
            <v>Bäü</v>
          </cell>
          <cell r="E424">
            <v>8</v>
          </cell>
          <cell r="F424">
            <v>6000</v>
          </cell>
          <cell r="I424">
            <v>48000</v>
          </cell>
          <cell r="J424">
            <v>0</v>
          </cell>
          <cell r="K424">
            <v>0</v>
          </cell>
        </row>
        <row r="425">
          <cell r="C425" t="str">
            <v>Cäüt BTLT 10,5 chàût gäúc (Thu häöi)</v>
          </cell>
          <cell r="D425" t="str">
            <v>Cäüt</v>
          </cell>
          <cell r="E425">
            <v>4</v>
          </cell>
          <cell r="F425">
            <v>100000</v>
          </cell>
          <cell r="I425">
            <v>400000</v>
          </cell>
          <cell r="J425">
            <v>0</v>
          </cell>
          <cell r="K425">
            <v>0</v>
          </cell>
        </row>
        <row r="426">
          <cell r="C426" t="str">
            <v>Cäüt BTLT 8,4 chàût gäúc (Thu häöi)</v>
          </cell>
          <cell r="D426" t="str">
            <v>Cäüt</v>
          </cell>
          <cell r="E426">
            <v>9</v>
          </cell>
          <cell r="F426">
            <v>70000</v>
          </cell>
          <cell r="I426">
            <v>630000</v>
          </cell>
          <cell r="J426">
            <v>0</v>
          </cell>
          <cell r="K426">
            <v>0</v>
          </cell>
        </row>
        <row r="427">
          <cell r="C427" t="str">
            <v>Thaïo xaì âåî trãn cäüt BTLT</v>
          </cell>
          <cell r="D427" t="str">
            <v>Bäü</v>
          </cell>
          <cell r="E427">
            <v>16</v>
          </cell>
          <cell r="G427">
            <v>54983.040000000001</v>
          </cell>
          <cell r="I427">
            <v>0</v>
          </cell>
          <cell r="J427">
            <v>879728.64000000001</v>
          </cell>
          <cell r="K427">
            <v>0</v>
          </cell>
        </row>
        <row r="428">
          <cell r="C428" t="str">
            <v>Thaïo xaì neïo trãn cäüt BTLT</v>
          </cell>
          <cell r="D428" t="str">
            <v>Bäü</v>
          </cell>
          <cell r="E428">
            <v>8</v>
          </cell>
          <cell r="G428">
            <v>99165.84</v>
          </cell>
          <cell r="I428">
            <v>0</v>
          </cell>
          <cell r="J428">
            <v>793326.72</v>
          </cell>
          <cell r="K428">
            <v>0</v>
          </cell>
        </row>
        <row r="429">
          <cell r="C429" t="str">
            <v>Thaïo dáy AV-50 bàòng thuí cäng khu âäng dán cæ</v>
          </cell>
          <cell r="D429" t="str">
            <v>Kmdáy</v>
          </cell>
          <cell r="E429">
            <v>0.36699999999999999</v>
          </cell>
          <cell r="G429">
            <v>450140.91</v>
          </cell>
          <cell r="I429">
            <v>0</v>
          </cell>
          <cell r="J429">
            <v>165201.71396999998</v>
          </cell>
          <cell r="K429">
            <v>0</v>
          </cell>
        </row>
        <row r="430">
          <cell r="C430" t="str">
            <v>Thaïo dáy AV-70 bàòng thuí cäng khu âäng dán cæ</v>
          </cell>
          <cell r="D430" t="str">
            <v>Kmdáy</v>
          </cell>
          <cell r="E430">
            <v>0.26900000000000002</v>
          </cell>
          <cell r="G430">
            <v>605958.92000000004</v>
          </cell>
          <cell r="I430">
            <v>0</v>
          </cell>
          <cell r="J430">
            <v>163002.94948000001</v>
          </cell>
          <cell r="K430">
            <v>0</v>
          </cell>
        </row>
        <row r="431">
          <cell r="C431" t="str">
            <v>Thaïo dáy AV-95 bàòng thuí cäng khu âäng dán cæ</v>
          </cell>
          <cell r="D431" t="str">
            <v>Kmdáy</v>
          </cell>
          <cell r="E431">
            <v>1.1220000000000001</v>
          </cell>
          <cell r="G431">
            <v>823501.94</v>
          </cell>
          <cell r="I431">
            <v>0</v>
          </cell>
          <cell r="J431">
            <v>923969.17668000003</v>
          </cell>
          <cell r="K431">
            <v>0</v>
          </cell>
        </row>
        <row r="432">
          <cell r="C432" t="str">
            <v>Thaïo dáy AV-120 bàòng thuí cäng khu âäng dán cæ</v>
          </cell>
          <cell r="D432" t="str">
            <v>Kmdáy</v>
          </cell>
          <cell r="E432">
            <v>0.67200000000000004</v>
          </cell>
          <cell r="G432">
            <v>1155838.4099999999</v>
          </cell>
          <cell r="I432">
            <v>0</v>
          </cell>
          <cell r="J432">
            <v>776723.41151999997</v>
          </cell>
          <cell r="K432">
            <v>0</v>
          </cell>
        </row>
        <row r="433">
          <cell r="C433" t="str">
            <v>Thaïo dáy AV-185 bàòng thuí cäng khu âäng dán cæ</v>
          </cell>
          <cell r="D433" t="str">
            <v>Kmdáy</v>
          </cell>
          <cell r="E433">
            <v>0.19800000000000001</v>
          </cell>
          <cell r="G433">
            <v>1650767.59</v>
          </cell>
          <cell r="I433">
            <v>0</v>
          </cell>
          <cell r="J433">
            <v>326851.98282000003</v>
          </cell>
          <cell r="K433">
            <v>0</v>
          </cell>
        </row>
        <row r="434">
          <cell r="C434" t="str">
            <v>Âaìo moïng cäüt diãûn têch &lt;=5m2, âäü sáu &lt;1m, âáút cáúp III</v>
          </cell>
          <cell r="D434" t="str">
            <v>m3</v>
          </cell>
          <cell r="E434">
            <v>6.5</v>
          </cell>
          <cell r="G434">
            <v>40898</v>
          </cell>
          <cell r="I434">
            <v>0</v>
          </cell>
          <cell r="J434">
            <v>265837</v>
          </cell>
          <cell r="K434">
            <v>0</v>
          </cell>
        </row>
        <row r="435">
          <cell r="C435" t="str">
            <v>Âàõp láúp âáút moïng, âaìm kyî âáút cáúp III</v>
          </cell>
          <cell r="D435" t="str">
            <v>m3</v>
          </cell>
          <cell r="E435">
            <v>6.5</v>
          </cell>
          <cell r="G435">
            <v>21931</v>
          </cell>
          <cell r="I435">
            <v>0</v>
          </cell>
          <cell r="J435">
            <v>142551.5</v>
          </cell>
          <cell r="K435">
            <v>0</v>
          </cell>
        </row>
        <row r="436">
          <cell r="C436" t="str">
            <v>chàût gäúc cäüt bã täng</v>
          </cell>
          <cell r="D436" t="str">
            <v>Cäüt</v>
          </cell>
          <cell r="E436">
            <v>13</v>
          </cell>
          <cell r="G436">
            <v>33192.400000000001</v>
          </cell>
          <cell r="I436">
            <v>0</v>
          </cell>
          <cell r="J436">
            <v>431501.2</v>
          </cell>
          <cell r="K436">
            <v>0</v>
          </cell>
        </row>
        <row r="437">
          <cell r="C437" t="str">
            <v>Haû cäüt bã täng &lt;= 8m bàòng thuí cäng</v>
          </cell>
          <cell r="D437" t="str">
            <v>Cäüt</v>
          </cell>
          <cell r="E437">
            <v>13</v>
          </cell>
          <cell r="G437">
            <v>182294.96</v>
          </cell>
          <cell r="I437">
            <v>0</v>
          </cell>
          <cell r="J437">
            <v>2369834.48</v>
          </cell>
          <cell r="K437">
            <v>0</v>
          </cell>
        </row>
        <row r="438">
          <cell r="C438" t="str">
            <v>Bäúc dåî xaì theìp</v>
          </cell>
          <cell r="D438" t="str">
            <v>Táún</v>
          </cell>
          <cell r="E438">
            <v>0.32</v>
          </cell>
          <cell r="G438">
            <v>12151</v>
          </cell>
          <cell r="I438">
            <v>0</v>
          </cell>
          <cell r="J438">
            <v>3888.32</v>
          </cell>
          <cell r="K438">
            <v>0</v>
          </cell>
        </row>
        <row r="439">
          <cell r="C439" t="str">
            <v>V/c TC xaì theïp, cæû ly 82m</v>
          </cell>
          <cell r="D439" t="str">
            <v>Táún</v>
          </cell>
          <cell r="E439">
            <v>0.32</v>
          </cell>
          <cell r="G439">
            <v>18201.87</v>
          </cell>
          <cell r="I439">
            <v>0</v>
          </cell>
          <cell r="J439">
            <v>5824.5983999999999</v>
          </cell>
          <cell r="K439">
            <v>0</v>
          </cell>
        </row>
        <row r="440">
          <cell r="C440" t="str">
            <v>Bäúc dåî cäüt bã täng</v>
          </cell>
          <cell r="D440" t="str">
            <v>Táún</v>
          </cell>
          <cell r="E440">
            <v>8.6</v>
          </cell>
          <cell r="G440">
            <v>14818</v>
          </cell>
          <cell r="I440">
            <v>0</v>
          </cell>
          <cell r="J440">
            <v>127434.79999999999</v>
          </cell>
          <cell r="K440">
            <v>0</v>
          </cell>
        </row>
        <row r="441">
          <cell r="C441" t="str">
            <v>V/c TC cäüt bã täng, cæû ly 82m</v>
          </cell>
          <cell r="D441" t="str">
            <v>Táún</v>
          </cell>
          <cell r="E441">
            <v>8.6</v>
          </cell>
          <cell r="G441">
            <v>23159.34</v>
          </cell>
          <cell r="I441">
            <v>0</v>
          </cell>
          <cell r="J441">
            <v>199170.32399999999</v>
          </cell>
          <cell r="K441">
            <v>0</v>
          </cell>
        </row>
        <row r="442">
          <cell r="C442" t="str">
            <v>Bäúc dåî duûng cuû thi cäng</v>
          </cell>
          <cell r="D442" t="str">
            <v>Táún</v>
          </cell>
          <cell r="E442">
            <v>0.5</v>
          </cell>
          <cell r="G442">
            <v>9780</v>
          </cell>
          <cell r="I442">
            <v>0</v>
          </cell>
          <cell r="J442">
            <v>4890</v>
          </cell>
          <cell r="K442">
            <v>0</v>
          </cell>
        </row>
        <row r="443">
          <cell r="C443" t="str">
            <v>V/c TC duûng cuû thi cäng, cæû ly 82m</v>
          </cell>
          <cell r="D443" t="str">
            <v>Táún</v>
          </cell>
          <cell r="E443">
            <v>0.5</v>
          </cell>
          <cell r="G443">
            <v>15042.65</v>
          </cell>
          <cell r="I443">
            <v>0</v>
          </cell>
          <cell r="J443">
            <v>7521.3249999999998</v>
          </cell>
          <cell r="K443">
            <v>0</v>
          </cell>
        </row>
        <row r="444">
          <cell r="C444" t="str">
            <v>Cáön cáøu 5 táún</v>
          </cell>
          <cell r="D444" t="str">
            <v>Ca</v>
          </cell>
          <cell r="E444">
            <v>1</v>
          </cell>
          <cell r="H444">
            <v>325796</v>
          </cell>
          <cell r="I444">
            <v>0</v>
          </cell>
          <cell r="J444">
            <v>0</v>
          </cell>
          <cell r="K444">
            <v>325796</v>
          </cell>
        </row>
        <row r="445">
          <cell r="C445" t="str">
            <v>Ä tä váûn taíi thuìng 5 táún</v>
          </cell>
          <cell r="D445" t="str">
            <v>Ca</v>
          </cell>
          <cell r="E445">
            <v>1</v>
          </cell>
          <cell r="H445">
            <v>276915.53999999998</v>
          </cell>
          <cell r="I445">
            <v>0</v>
          </cell>
          <cell r="J445">
            <v>0</v>
          </cell>
          <cell r="K445">
            <v>276915.53999999998</v>
          </cell>
        </row>
        <row r="446">
          <cell r="C446" t="str">
            <v>Dáy sæï vaì phuû kiãûn âæåìng dáy 0,4KV</v>
          </cell>
          <cell r="I446">
            <v>19281262.607999999</v>
          </cell>
          <cell r="J446">
            <v>8430003.6405599974</v>
          </cell>
          <cell r="K446">
            <v>0</v>
          </cell>
        </row>
        <row r="447">
          <cell r="C447" t="str">
            <v>Dáy AV-120 sæí duûng laûi</v>
          </cell>
          <cell r="D447" t="str">
            <v>Meït</v>
          </cell>
          <cell r="E447">
            <v>672</v>
          </cell>
          <cell r="F447">
            <v>0</v>
          </cell>
          <cell r="I447">
            <v>0</v>
          </cell>
          <cell r="J447">
            <v>0</v>
          </cell>
          <cell r="K447">
            <v>0</v>
          </cell>
        </row>
        <row r="448">
          <cell r="C448" t="str">
            <v>Dáy AV-95 sæí duûng laûi</v>
          </cell>
          <cell r="D448" t="str">
            <v>Meït</v>
          </cell>
          <cell r="E448">
            <v>1122</v>
          </cell>
          <cell r="F448">
            <v>0</v>
          </cell>
          <cell r="I448">
            <v>0</v>
          </cell>
          <cell r="J448">
            <v>0</v>
          </cell>
          <cell r="K448">
            <v>0</v>
          </cell>
        </row>
        <row r="449">
          <cell r="C449" t="str">
            <v>Dáy AV-70 sæí duûng laûi</v>
          </cell>
          <cell r="D449" t="str">
            <v>Meït</v>
          </cell>
          <cell r="E449">
            <v>269</v>
          </cell>
          <cell r="F449">
            <v>0</v>
          </cell>
          <cell r="I449">
            <v>0</v>
          </cell>
          <cell r="J449">
            <v>0</v>
          </cell>
          <cell r="K449">
            <v>0</v>
          </cell>
        </row>
        <row r="450">
          <cell r="C450" t="str">
            <v>Dáy AV-50 sæí duûng laûi</v>
          </cell>
          <cell r="D450" t="str">
            <v>Meït</v>
          </cell>
          <cell r="E450">
            <v>367</v>
          </cell>
          <cell r="F450">
            <v>0</v>
          </cell>
          <cell r="I450">
            <v>0</v>
          </cell>
          <cell r="J450">
            <v>0</v>
          </cell>
          <cell r="K450">
            <v>0</v>
          </cell>
        </row>
        <row r="451">
          <cell r="C451" t="str">
            <v xml:space="preserve">Dáy nhäm boüc PVC AV-120 </v>
          </cell>
          <cell r="D451" t="str">
            <v>Meït</v>
          </cell>
          <cell r="E451">
            <v>374</v>
          </cell>
          <cell r="F451">
            <v>17540</v>
          </cell>
          <cell r="I451">
            <v>6559960</v>
          </cell>
          <cell r="J451">
            <v>0</v>
          </cell>
          <cell r="K451">
            <v>0</v>
          </cell>
        </row>
        <row r="452">
          <cell r="C452" t="str">
            <v>Dáy nhäm boüc PVC AV-70</v>
          </cell>
          <cell r="D452" t="str">
            <v>Meït</v>
          </cell>
          <cell r="E452">
            <v>110</v>
          </cell>
          <cell r="F452">
            <v>12710</v>
          </cell>
          <cell r="I452">
            <v>1398100</v>
          </cell>
          <cell r="J452">
            <v>0</v>
          </cell>
          <cell r="K452">
            <v>0</v>
          </cell>
        </row>
        <row r="453">
          <cell r="C453" t="str">
            <v>Dáy nhäm 2,5mm buäüc cäø sæï</v>
          </cell>
          <cell r="D453" t="str">
            <v>Kg</v>
          </cell>
          <cell r="E453">
            <v>2.0640000000000001</v>
          </cell>
          <cell r="F453">
            <v>45447</v>
          </cell>
          <cell r="I453">
            <v>93802.608000000007</v>
          </cell>
          <cell r="J453">
            <v>0</v>
          </cell>
          <cell r="K453">
            <v>0</v>
          </cell>
        </row>
        <row r="454">
          <cell r="C454" t="str">
            <v>Sæï truûc chè 400V</v>
          </cell>
          <cell r="D454" t="str">
            <v>Caïi</v>
          </cell>
          <cell r="E454">
            <v>168.84</v>
          </cell>
          <cell r="F454">
            <v>3500</v>
          </cell>
          <cell r="I454">
            <v>590940</v>
          </cell>
          <cell r="J454">
            <v>0</v>
          </cell>
          <cell r="K454">
            <v>0</v>
          </cell>
        </row>
        <row r="455">
          <cell r="C455" t="str">
            <v>Boulon theïp maû keîm M14x120</v>
          </cell>
          <cell r="D455" t="str">
            <v>Bäü</v>
          </cell>
          <cell r="E455">
            <v>168</v>
          </cell>
          <cell r="F455">
            <v>4500</v>
          </cell>
          <cell r="I455">
            <v>756000</v>
          </cell>
          <cell r="J455">
            <v>0</v>
          </cell>
          <cell r="K455">
            <v>0</v>
          </cell>
        </row>
        <row r="456">
          <cell r="C456" t="str">
            <v>Keûp caïp nhäm, dáy AV-185</v>
          </cell>
          <cell r="D456" t="str">
            <v>Caïi</v>
          </cell>
          <cell r="E456">
            <v>6</v>
          </cell>
          <cell r="F456">
            <v>31500</v>
          </cell>
          <cell r="G456">
            <v>6546</v>
          </cell>
          <cell r="I456">
            <v>189000</v>
          </cell>
          <cell r="J456">
            <v>39276</v>
          </cell>
          <cell r="K456">
            <v>0</v>
          </cell>
        </row>
        <row r="457">
          <cell r="C457" t="str">
            <v>Keûp caïp nhäm, dáy AV-120</v>
          </cell>
          <cell r="D457" t="str">
            <v>Caïi</v>
          </cell>
          <cell r="E457">
            <v>234</v>
          </cell>
          <cell r="F457">
            <v>25000</v>
          </cell>
          <cell r="G457">
            <v>6546</v>
          </cell>
          <cell r="I457">
            <v>5850000</v>
          </cell>
          <cell r="J457">
            <v>1531764</v>
          </cell>
          <cell r="K457">
            <v>0</v>
          </cell>
        </row>
        <row r="458">
          <cell r="C458" t="str">
            <v>Keûp caïp nhäm, dáy AV-95</v>
          </cell>
          <cell r="D458" t="str">
            <v>Caïi</v>
          </cell>
          <cell r="E458">
            <v>50</v>
          </cell>
          <cell r="F458">
            <v>20000</v>
          </cell>
          <cell r="G458">
            <v>6546</v>
          </cell>
          <cell r="I458">
            <v>1000000</v>
          </cell>
          <cell r="J458">
            <v>327300</v>
          </cell>
          <cell r="K458">
            <v>0</v>
          </cell>
        </row>
        <row r="459">
          <cell r="C459" t="str">
            <v>Keûp caïp nhäm, dáy AV-50, AV-70</v>
          </cell>
          <cell r="D459" t="str">
            <v>Caïi</v>
          </cell>
          <cell r="E459">
            <v>118</v>
          </cell>
          <cell r="F459">
            <v>14500</v>
          </cell>
          <cell r="G459">
            <v>6546</v>
          </cell>
          <cell r="I459">
            <v>1711000</v>
          </cell>
          <cell r="J459">
            <v>772428</v>
          </cell>
          <cell r="K459">
            <v>0</v>
          </cell>
        </row>
        <row r="460">
          <cell r="C460" t="str">
            <v>Læåîi cæa sàõt</v>
          </cell>
          <cell r="D460" t="str">
            <v>Caïi</v>
          </cell>
          <cell r="E460">
            <v>13</v>
          </cell>
          <cell r="F460">
            <v>4500</v>
          </cell>
          <cell r="I460">
            <v>58500</v>
          </cell>
          <cell r="J460">
            <v>0</v>
          </cell>
          <cell r="K460">
            <v>0</v>
          </cell>
        </row>
        <row r="461">
          <cell r="C461" t="str">
            <v>Dáöu RP-7 âãø thaïo xaì</v>
          </cell>
          <cell r="D461" t="str">
            <v>Bçnh</v>
          </cell>
          <cell r="E461">
            <v>1</v>
          </cell>
          <cell r="F461">
            <v>38000</v>
          </cell>
          <cell r="I461">
            <v>38000</v>
          </cell>
          <cell r="J461">
            <v>0</v>
          </cell>
          <cell r="K461">
            <v>0</v>
          </cell>
        </row>
        <row r="462">
          <cell r="C462" t="str">
            <v>Làõp sæï 400V</v>
          </cell>
          <cell r="D462" t="str">
            <v>Sæï</v>
          </cell>
          <cell r="E462">
            <v>168</v>
          </cell>
          <cell r="F462">
            <v>132</v>
          </cell>
          <cell r="G462">
            <v>1778.2</v>
          </cell>
          <cell r="I462">
            <v>22176</v>
          </cell>
          <cell r="J462">
            <v>298737.60000000003</v>
          </cell>
          <cell r="K462">
            <v>0</v>
          </cell>
        </row>
        <row r="463">
          <cell r="C463" t="str">
            <v>Keïo dáy &lt;= 95mm2 væåüt âæåìng &lt;= 10m</v>
          </cell>
          <cell r="D463" t="str">
            <v>Vë trê</v>
          </cell>
          <cell r="E463">
            <v>4</v>
          </cell>
          <cell r="F463">
            <v>124606</v>
          </cell>
          <cell r="G463">
            <v>320239</v>
          </cell>
          <cell r="I463">
            <v>498424</v>
          </cell>
          <cell r="J463">
            <v>1280956</v>
          </cell>
          <cell r="K463">
            <v>0</v>
          </cell>
        </row>
        <row r="464">
          <cell r="C464" t="str">
            <v>Keïo dáy &lt;= 150mm2 væåüt âæåìng &lt;= 10m</v>
          </cell>
          <cell r="D464" t="str">
            <v>Vë trê</v>
          </cell>
          <cell r="E464">
            <v>2</v>
          </cell>
          <cell r="F464">
            <v>159008</v>
          </cell>
          <cell r="G464">
            <v>391646</v>
          </cell>
          <cell r="I464">
            <v>318016</v>
          </cell>
          <cell r="J464">
            <v>783292</v>
          </cell>
          <cell r="K464">
            <v>0</v>
          </cell>
        </row>
        <row r="465">
          <cell r="C465" t="str">
            <v>Keïo dáy &lt;= 150mm2 væåüt âæåìng &gt; 10m</v>
          </cell>
          <cell r="D465" t="str">
            <v>Vë trê</v>
          </cell>
          <cell r="E465">
            <v>1</v>
          </cell>
          <cell r="F465">
            <v>197344</v>
          </cell>
          <cell r="G465">
            <v>469289</v>
          </cell>
          <cell r="I465">
            <v>197344</v>
          </cell>
          <cell r="J465">
            <v>469289</v>
          </cell>
          <cell r="K465">
            <v>0</v>
          </cell>
        </row>
        <row r="466">
          <cell r="C466" t="str">
            <v>Raîi dáy AV-50 bàòng thuí cäng trong thë xaî</v>
          </cell>
          <cell r="D466" t="str">
            <v>Kmdáy</v>
          </cell>
          <cell r="E466">
            <v>0.16200000000000001</v>
          </cell>
          <cell r="G466">
            <v>481755.7</v>
          </cell>
          <cell r="I466">
            <v>0</v>
          </cell>
          <cell r="J466">
            <v>78044.4234</v>
          </cell>
          <cell r="K466">
            <v>0</v>
          </cell>
        </row>
        <row r="467">
          <cell r="C467" t="str">
            <v>Raîi dáy AV-70 bàòng thuí cäng trong thë xaî</v>
          </cell>
          <cell r="D467" t="str">
            <v>Kmdáy</v>
          </cell>
          <cell r="E467">
            <v>0.372</v>
          </cell>
          <cell r="G467">
            <v>647360.30000000005</v>
          </cell>
          <cell r="I467">
            <v>0</v>
          </cell>
          <cell r="J467">
            <v>240818.03160000002</v>
          </cell>
          <cell r="K467">
            <v>0</v>
          </cell>
        </row>
        <row r="468">
          <cell r="C468" t="str">
            <v>Raîi dáy AV-95 bàòng thuí cäng trong thë xaî</v>
          </cell>
          <cell r="D468" t="str">
            <v>Kmdáy</v>
          </cell>
          <cell r="E468">
            <v>0.45500000000000002</v>
          </cell>
          <cell r="G468">
            <v>884474.2</v>
          </cell>
          <cell r="I468">
            <v>0</v>
          </cell>
          <cell r="J468">
            <v>402435.761</v>
          </cell>
          <cell r="K468">
            <v>0</v>
          </cell>
        </row>
        <row r="469">
          <cell r="C469" t="str">
            <v>Raîi dáy AV-120 bàòng thuí cäng trong thë xaî</v>
          </cell>
          <cell r="D469" t="str">
            <v>Kmdáy</v>
          </cell>
          <cell r="E469">
            <v>1.0249999999999999</v>
          </cell>
          <cell r="G469">
            <v>1363805.7</v>
          </cell>
          <cell r="I469">
            <v>0</v>
          </cell>
          <cell r="J469">
            <v>1397900.8424999998</v>
          </cell>
          <cell r="K469">
            <v>0</v>
          </cell>
        </row>
        <row r="470">
          <cell r="C470" t="str">
            <v>Keïo dáy &lt;= 95mm2 taûi vë trê beí goïc</v>
          </cell>
          <cell r="D470" t="str">
            <v>Vë trê</v>
          </cell>
          <cell r="E470">
            <v>2</v>
          </cell>
          <cell r="G470">
            <v>124728</v>
          </cell>
          <cell r="I470">
            <v>0</v>
          </cell>
          <cell r="J470">
            <v>249456</v>
          </cell>
          <cell r="K470">
            <v>0</v>
          </cell>
        </row>
        <row r="471">
          <cell r="C471" t="str">
            <v>Keïo dáy &lt;= 150mm2 taûi vë trê beí goïc</v>
          </cell>
          <cell r="D471" t="str">
            <v>Vë trê</v>
          </cell>
          <cell r="E471">
            <v>3</v>
          </cell>
          <cell r="G471">
            <v>157781</v>
          </cell>
          <cell r="I471">
            <v>0</v>
          </cell>
          <cell r="J471">
            <v>473343</v>
          </cell>
          <cell r="K471">
            <v>0</v>
          </cell>
        </row>
        <row r="472">
          <cell r="C472" t="str">
            <v>Bäúc dåî phuû kiãûn caïc loaûi</v>
          </cell>
          <cell r="D472" t="str">
            <v>Táún</v>
          </cell>
          <cell r="E472">
            <v>0.28999999999999998</v>
          </cell>
          <cell r="G472">
            <v>12447</v>
          </cell>
          <cell r="I472">
            <v>0</v>
          </cell>
          <cell r="J472">
            <v>3609.6299999999997</v>
          </cell>
          <cell r="K472">
            <v>0</v>
          </cell>
        </row>
        <row r="473">
          <cell r="C473" t="str">
            <v>V/c TC phuû kiãûn caïc loaûi, cæû ly 82m</v>
          </cell>
          <cell r="D473" t="str">
            <v>Táún</v>
          </cell>
          <cell r="E473">
            <v>0.28999999999999998</v>
          </cell>
          <cell r="G473">
            <v>16379.25</v>
          </cell>
          <cell r="I473">
            <v>0</v>
          </cell>
          <cell r="J473">
            <v>4749.9825000000001</v>
          </cell>
          <cell r="K473">
            <v>0</v>
          </cell>
        </row>
        <row r="474">
          <cell r="C474" t="str">
            <v>Bäúc dåî dáy dáùn caïc loaûi</v>
          </cell>
          <cell r="D474" t="str">
            <v>Táún</v>
          </cell>
          <cell r="E474">
            <v>0.221</v>
          </cell>
          <cell r="G474">
            <v>14225</v>
          </cell>
          <cell r="I474">
            <v>0</v>
          </cell>
          <cell r="J474">
            <v>3143.7249999999999</v>
          </cell>
          <cell r="K474">
            <v>0</v>
          </cell>
        </row>
        <row r="475">
          <cell r="C475" t="str">
            <v>V/c TC dáy dáùn caïc loaûi, cæû ly 82m</v>
          </cell>
          <cell r="D475" t="str">
            <v>Táún</v>
          </cell>
          <cell r="E475">
            <v>0.221</v>
          </cell>
          <cell r="G475">
            <v>16549.32</v>
          </cell>
          <cell r="I475">
            <v>0</v>
          </cell>
          <cell r="J475">
            <v>3657.3997199999999</v>
          </cell>
          <cell r="K475">
            <v>0</v>
          </cell>
        </row>
        <row r="476">
          <cell r="C476" t="str">
            <v>Bäúc dåî sæï caïc loaûi</v>
          </cell>
          <cell r="D476" t="str">
            <v>Táún</v>
          </cell>
          <cell r="E476">
            <v>0.16800000000000001</v>
          </cell>
          <cell r="G476">
            <v>24598</v>
          </cell>
          <cell r="I476">
            <v>0</v>
          </cell>
          <cell r="J476">
            <v>4132.4639999999999</v>
          </cell>
          <cell r="K476">
            <v>0</v>
          </cell>
        </row>
        <row r="477">
          <cell r="C477" t="str">
            <v>V/c TC sæï caïc loaûi, cæû ly 82m</v>
          </cell>
          <cell r="D477" t="str">
            <v>Táún</v>
          </cell>
          <cell r="E477">
            <v>0.16800000000000001</v>
          </cell>
          <cell r="G477">
            <v>21506.880000000001</v>
          </cell>
          <cell r="I477">
            <v>0</v>
          </cell>
          <cell r="J477">
            <v>3613.1558400000004</v>
          </cell>
          <cell r="K477">
            <v>0</v>
          </cell>
        </row>
        <row r="478">
          <cell r="C478" t="str">
            <v>Bäúc dåî phuû duûng cuû thi cäng caïc loaûi</v>
          </cell>
          <cell r="D478" t="str">
            <v>Táún</v>
          </cell>
          <cell r="E478">
            <v>2.5</v>
          </cell>
          <cell r="G478">
            <v>9780</v>
          </cell>
          <cell r="I478">
            <v>0</v>
          </cell>
          <cell r="J478">
            <v>24450</v>
          </cell>
          <cell r="K478">
            <v>0</v>
          </cell>
        </row>
        <row r="479">
          <cell r="C479" t="str">
            <v>V/c TC duûng cuû thi cäng, cæû ly 82m</v>
          </cell>
          <cell r="D479" t="str">
            <v>Táún</v>
          </cell>
          <cell r="E479">
            <v>2.5</v>
          </cell>
          <cell r="G479">
            <v>15042.65</v>
          </cell>
          <cell r="I479">
            <v>0</v>
          </cell>
          <cell r="J479">
            <v>37606.625</v>
          </cell>
          <cell r="K479">
            <v>0</v>
          </cell>
        </row>
        <row r="486">
          <cell r="C486" t="str">
            <v>KHÄÚI LÆÅÜNG PHAÏT SINH</v>
          </cell>
        </row>
        <row r="487">
          <cell r="C487" t="str">
            <v>NÄÜI DUNG CHI PHÊ</v>
          </cell>
          <cell r="D487" t="str">
            <v>ÂVT</v>
          </cell>
          <cell r="E487" t="str">
            <v>S.LG
CAÍ HAO</v>
          </cell>
          <cell r="F487" t="str">
            <v>ÂÅN GIAÏ</v>
          </cell>
          <cell r="I487" t="str">
            <v>THAÌNH TIÃÖN</v>
          </cell>
        </row>
        <row r="488">
          <cell r="F488" t="str">
            <v>VÁÛT LIÃÛU</v>
          </cell>
          <cell r="G488" t="str">
            <v>NHÁN CÄNG</v>
          </cell>
          <cell r="H488" t="str">
            <v>MAÏY T CÄNG</v>
          </cell>
          <cell r="I488" t="str">
            <v>VÁÛT LIÃÛU</v>
          </cell>
          <cell r="J488" t="str">
            <v>NHÁN CÄNG</v>
          </cell>
          <cell r="K488" t="str">
            <v>MAÏY T CÄNG</v>
          </cell>
        </row>
        <row r="489">
          <cell r="C489" t="str">
            <v>Moïng âåî trãn cäng taûi moïng cäüt MT-4</v>
          </cell>
          <cell r="I489">
            <v>530870.03769999999</v>
          </cell>
          <cell r="J489">
            <v>155566.6188277</v>
          </cell>
          <cell r="K489">
            <v>669.96050000000002</v>
          </cell>
        </row>
        <row r="490">
          <cell r="C490" t="str">
            <v>Bã täng moïng, âaï 2x4, maïc 150</v>
          </cell>
          <cell r="D490" t="str">
            <v>m3</v>
          </cell>
          <cell r="E490">
            <v>0.55200000000000005</v>
          </cell>
          <cell r="F490">
            <v>359891</v>
          </cell>
          <cell r="G490">
            <v>90686</v>
          </cell>
          <cell r="I490">
            <v>198659.83200000002</v>
          </cell>
          <cell r="J490">
            <v>50058.672000000006</v>
          </cell>
          <cell r="K490">
            <v>0</v>
          </cell>
        </row>
        <row r="491">
          <cell r="C491" t="str">
            <v>Cäút theïp bã täng d &lt;= 10mm</v>
          </cell>
          <cell r="D491" t="str">
            <v>Kg</v>
          </cell>
          <cell r="E491">
            <v>29.71</v>
          </cell>
          <cell r="F491">
            <v>5730.67</v>
          </cell>
          <cell r="G491">
            <v>405.99</v>
          </cell>
          <cell r="H491">
            <v>22.55</v>
          </cell>
          <cell r="I491">
            <v>170258.20570000002</v>
          </cell>
          <cell r="J491">
            <v>12061.9629</v>
          </cell>
          <cell r="K491">
            <v>669.96050000000002</v>
          </cell>
        </row>
        <row r="492">
          <cell r="C492" t="str">
            <v>Vaïn khuän gäù moïng cäüt</v>
          </cell>
          <cell r="D492" t="str">
            <v>m2</v>
          </cell>
          <cell r="E492">
            <v>7</v>
          </cell>
          <cell r="F492">
            <v>23136</v>
          </cell>
          <cell r="G492">
            <v>10692</v>
          </cell>
          <cell r="I492">
            <v>161952</v>
          </cell>
          <cell r="J492">
            <v>74844</v>
          </cell>
          <cell r="K492">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Sheet 2"/>
      <sheetName val="Sheet5"/>
      <sheetName val="Sheet 4"/>
      <sheetName val="Shet 1"/>
      <sheetName val="HQ dieu chinh DA (07.4,05)"/>
      <sheetName val="Dieu chinh (22.4.05)"/>
      <sheetName val="hieu qua dieu chinh (05.5.05)"/>
      <sheetName val="Thu hoi chinh thuc I (16.9)"/>
      <sheetName val="Thu hoi chinh thuc II (24.10)"/>
      <sheetName val="P.an khai thac I (16.9)"/>
      <sheetName val="Thu hoi dieu chinh (07.4.05)"/>
      <sheetName val="Gia ban dieu chinh (07.4.05)"/>
      <sheetName val="Sheet 3"/>
      <sheetName val="00000000"/>
      <sheetName val="XXXXXXXX"/>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C DD 22"/>
      <sheetName val="DG vat tu"/>
      <sheetName val="TH"/>
      <sheetName val="chi tiet c"/>
      <sheetName val="Tong hop DZ 22"/>
      <sheetName val=" TH-0,4"/>
      <sheetName val="bia 22"/>
      <sheetName val="DIEN 22"/>
      <sheetName val="PD DD 0,4"/>
      <sheetName val="VCDD0,4"/>
      <sheetName val="Bia 0,4"/>
      <sheetName val="DD-TBA"/>
      <sheetName val="DG VC VT 36"/>
      <sheetName val="TH-TBA"/>
      <sheetName val="bia TBA"/>
      <sheetName val="TONG KE DZ 22 KV"/>
      <sheetName val="TONG KE DZ 0.4 KV"/>
      <sheetName val="TONG KE TBA"/>
      <sheetName val="Don gia Soc Trang"/>
      <sheetName val="DINH_MUC"/>
      <sheetName val="DGXDCB_DD"/>
      <sheetName val="GTXL"/>
      <sheetName val="camayTT01"/>
      <sheetName val="luongTT01"/>
    </sheetNames>
    <sheetDataSet>
      <sheetData sheetId="0" refreshError="1"/>
      <sheetData sheetId="1" refreshError="1">
        <row r="1">
          <cell r="A1" t="str">
            <v>ÂÅN GIAÏ VÁÛT TÆ</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 9"/>
      <sheetName val="so 10"/>
      <sheetName val="so 11"/>
      <sheetName val="so 12"/>
      <sheetName val="so 13"/>
      <sheetName val="so 14"/>
      <sheetName val="so 15"/>
      <sheetName val="so 16"/>
      <sheetName val="cu the tung ho"/>
      <sheetName val="XL4Test5"/>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Sheet16"/>
      <sheetName val="Sheet2"/>
      <sheetName val="Sheet1"/>
      <sheetName val="Sheet3"/>
      <sheetName val="DG_DZ"/>
      <sheetName val="DONGIA"/>
    </sheetNames>
    <sheetDataSet>
      <sheetData sheetId="0">
        <row r="4">
          <cell r="A4">
            <v>1</v>
          </cell>
          <cell r="B4">
            <v>2</v>
          </cell>
          <cell r="C4">
            <v>3</v>
          </cell>
          <cell r="D4">
            <v>4</v>
          </cell>
          <cell r="E4">
            <v>5</v>
          </cell>
          <cell r="F4">
            <v>6</v>
          </cell>
          <cell r="G4">
            <v>7</v>
          </cell>
          <cell r="H4">
            <v>8</v>
          </cell>
          <cell r="I4">
            <v>9</v>
          </cell>
        </row>
        <row r="5">
          <cell r="A5" t="str">
            <v>D12</v>
          </cell>
          <cell r="B5" t="str">
            <v>02.1231</v>
          </cell>
          <cell r="C5" t="str">
            <v>Ñaø caûn BTCT 1,2m</v>
          </cell>
          <cell r="D5" t="str">
            <v>caùi</v>
          </cell>
          <cell r="E5">
            <v>64308</v>
          </cell>
          <cell r="F5">
            <v>67200</v>
          </cell>
          <cell r="G5">
            <v>62983</v>
          </cell>
          <cell r="H5" t="str">
            <v>02.2101</v>
          </cell>
          <cell r="I5">
            <v>67200</v>
          </cell>
        </row>
        <row r="6">
          <cell r="A6" t="str">
            <v>D15</v>
          </cell>
          <cell r="B6" t="str">
            <v>02.1241</v>
          </cell>
          <cell r="C6" t="str">
            <v>Ñaø caûn BTCT 1,5m</v>
          </cell>
          <cell r="D6" t="str">
            <v>caùi</v>
          </cell>
          <cell r="E6">
            <v>67692</v>
          </cell>
          <cell r="F6">
            <v>166000</v>
          </cell>
          <cell r="G6">
            <v>66662</v>
          </cell>
          <cell r="H6" t="str">
            <v>02.2201</v>
          </cell>
          <cell r="I6">
            <v>166000</v>
          </cell>
        </row>
        <row r="7">
          <cell r="A7" t="str">
            <v>D20</v>
          </cell>
          <cell r="B7" t="str">
            <v>02.1241</v>
          </cell>
          <cell r="C7" t="str">
            <v>Ñaø caûn BTCT 2,0m</v>
          </cell>
          <cell r="D7" t="str">
            <v>caùi</v>
          </cell>
          <cell r="E7">
            <v>67692</v>
          </cell>
          <cell r="F7">
            <v>250000</v>
          </cell>
          <cell r="G7">
            <v>66662</v>
          </cell>
          <cell r="H7" t="str">
            <v>02.2201</v>
          </cell>
          <cell r="I7">
            <v>250000</v>
          </cell>
        </row>
        <row r="8">
          <cell r="A8" t="str">
            <v>D25</v>
          </cell>
          <cell r="B8" t="str">
            <v>02.1241</v>
          </cell>
          <cell r="C8" t="str">
            <v>Ñaø caûn BTCT 2,5m</v>
          </cell>
          <cell r="D8" t="str">
            <v>caùi</v>
          </cell>
          <cell r="E8">
            <v>67692</v>
          </cell>
          <cell r="F8">
            <v>525000</v>
          </cell>
          <cell r="G8">
            <v>66662</v>
          </cell>
          <cell r="H8" t="str">
            <v>02.2201</v>
          </cell>
          <cell r="I8">
            <v>525000</v>
          </cell>
        </row>
        <row r="9">
          <cell r="A9" t="str">
            <v>DN400</v>
          </cell>
          <cell r="B9" t="str">
            <v>02.1241</v>
          </cell>
          <cell r="C9" t="str">
            <v>Ñeá neo BTCT 400x1500</v>
          </cell>
          <cell r="D9" t="str">
            <v>caùi</v>
          </cell>
          <cell r="E9">
            <v>67692</v>
          </cell>
          <cell r="F9">
            <v>134500</v>
          </cell>
          <cell r="G9">
            <v>66662</v>
          </cell>
          <cell r="H9" t="str">
            <v>02.2201</v>
          </cell>
          <cell r="I9">
            <v>134500</v>
          </cell>
        </row>
        <row r="10">
          <cell r="A10" t="str">
            <v>DN600</v>
          </cell>
          <cell r="B10" t="str">
            <v>02.1321</v>
          </cell>
          <cell r="C10" t="str">
            <v>Ñeá neo BTCT 600x1500</v>
          </cell>
          <cell r="D10" t="str">
            <v>caùi</v>
          </cell>
          <cell r="E10">
            <v>56950</v>
          </cell>
          <cell r="F10">
            <v>189500</v>
          </cell>
          <cell r="G10">
            <v>48415</v>
          </cell>
          <cell r="H10" t="str">
            <v>02.2101</v>
          </cell>
          <cell r="I10">
            <v>189500</v>
          </cell>
        </row>
        <row r="11">
          <cell r="A11" t="str">
            <v>DN1500</v>
          </cell>
          <cell r="B11" t="str">
            <v>02.1331</v>
          </cell>
          <cell r="C11" t="str">
            <v>Ñeá neo BTCT 1500x500</v>
          </cell>
          <cell r="D11" t="str">
            <v>caùi</v>
          </cell>
          <cell r="E11">
            <v>55037</v>
          </cell>
          <cell r="F11">
            <v>170000</v>
          </cell>
          <cell r="G11">
            <v>53859</v>
          </cell>
          <cell r="H11" t="str">
            <v>02.2401</v>
          </cell>
          <cell r="I11">
            <v>170000</v>
          </cell>
        </row>
        <row r="12">
          <cell r="A12" t="str">
            <v>DN1200</v>
          </cell>
          <cell r="B12" t="str">
            <v>02.1351</v>
          </cell>
          <cell r="C12" t="str">
            <v>Ñeá neo BTCT 1200x500</v>
          </cell>
          <cell r="D12" t="str">
            <v>caùi</v>
          </cell>
          <cell r="E12">
            <v>103451</v>
          </cell>
          <cell r="F12">
            <v>110000</v>
          </cell>
          <cell r="G12">
            <v>93739</v>
          </cell>
          <cell r="H12" t="str">
            <v>02.2401</v>
          </cell>
          <cell r="I12">
            <v>110000</v>
          </cell>
        </row>
        <row r="13">
          <cell r="A13" t="str">
            <v>BNH</v>
          </cell>
          <cell r="B13" t="str">
            <v>02.1361</v>
          </cell>
          <cell r="C13" t="str">
            <v>Bieån soá - Baûng nguy hieåm</v>
          </cell>
          <cell r="D13" t="str">
            <v>caùi</v>
          </cell>
          <cell r="E13">
            <v>94033</v>
          </cell>
          <cell r="F13">
            <v>10000</v>
          </cell>
          <cell r="G13">
            <v>91973</v>
          </cell>
          <cell r="H13" t="str">
            <v>02.2401</v>
          </cell>
          <cell r="I13">
            <v>10000</v>
          </cell>
        </row>
        <row r="14">
          <cell r="A14" t="str">
            <v>B460</v>
          </cell>
          <cell r="B14" t="str">
            <v>02.1421</v>
          </cell>
          <cell r="C14" t="str">
            <v>Boulon 4x60</v>
          </cell>
          <cell r="D14" t="str">
            <v>boä</v>
          </cell>
          <cell r="E14">
            <v>93150</v>
          </cell>
          <cell r="F14">
            <v>500</v>
          </cell>
          <cell r="G14">
            <v>90943</v>
          </cell>
          <cell r="H14" t="str">
            <v>02.2401</v>
          </cell>
          <cell r="I14">
            <v>500</v>
          </cell>
        </row>
        <row r="15">
          <cell r="A15" t="str">
            <v>B1040</v>
          </cell>
          <cell r="B15" t="str">
            <v>02.1431</v>
          </cell>
          <cell r="C15" t="str">
            <v>Boulon 10x40</v>
          </cell>
          <cell r="D15" t="str">
            <v>boä</v>
          </cell>
          <cell r="E15">
            <v>122287</v>
          </cell>
          <cell r="F15">
            <v>800</v>
          </cell>
          <cell r="G15">
            <v>119491</v>
          </cell>
          <cell r="H15" t="str">
            <v>02.2601</v>
          </cell>
          <cell r="I15">
            <v>800</v>
          </cell>
        </row>
        <row r="16">
          <cell r="A16" t="str">
            <v>B1050</v>
          </cell>
          <cell r="B16" t="str">
            <v>02.1441</v>
          </cell>
          <cell r="C16" t="str">
            <v>Boulon 10x50</v>
          </cell>
          <cell r="D16" t="str">
            <v>boä</v>
          </cell>
          <cell r="E16">
            <v>93886</v>
          </cell>
          <cell r="F16">
            <v>800</v>
          </cell>
          <cell r="G16">
            <v>91973</v>
          </cell>
          <cell r="H16" t="str">
            <v>02.2401</v>
          </cell>
          <cell r="I16">
            <v>800</v>
          </cell>
        </row>
        <row r="17">
          <cell r="A17" t="str">
            <v>B1230</v>
          </cell>
          <cell r="B17" t="str">
            <v>02.1451</v>
          </cell>
          <cell r="C17" t="str">
            <v>Boulon 12x30</v>
          </cell>
          <cell r="D17" t="str">
            <v>boä</v>
          </cell>
          <cell r="E17">
            <v>84615</v>
          </cell>
          <cell r="F17">
            <v>800</v>
          </cell>
          <cell r="G17">
            <v>82702</v>
          </cell>
          <cell r="H17" t="str">
            <v>02.2501</v>
          </cell>
          <cell r="I17">
            <v>800</v>
          </cell>
        </row>
        <row r="18">
          <cell r="A18" t="str">
            <v>B1250</v>
          </cell>
          <cell r="B18" t="str">
            <v>02.1461</v>
          </cell>
          <cell r="C18" t="str">
            <v>Boulon 12x50</v>
          </cell>
          <cell r="D18" t="str">
            <v>boä</v>
          </cell>
          <cell r="E18">
            <v>131705</v>
          </cell>
          <cell r="F18">
            <v>1200</v>
          </cell>
          <cell r="G18">
            <v>128762</v>
          </cell>
          <cell r="H18" t="str">
            <v>02.2501</v>
          </cell>
          <cell r="I18">
            <v>1200</v>
          </cell>
        </row>
        <row r="19">
          <cell r="A19" t="str">
            <v>B1260</v>
          </cell>
          <cell r="B19" t="str">
            <v>02.1481</v>
          </cell>
          <cell r="C19" t="str">
            <v>Boulon 12x60</v>
          </cell>
          <cell r="D19" t="str">
            <v>boä</v>
          </cell>
          <cell r="E19">
            <v>84615</v>
          </cell>
          <cell r="F19">
            <v>1500</v>
          </cell>
          <cell r="G19">
            <v>82849</v>
          </cell>
          <cell r="H19" t="str">
            <v>02.2401</v>
          </cell>
          <cell r="I19">
            <v>1500</v>
          </cell>
        </row>
        <row r="20">
          <cell r="A20" t="str">
            <v>B1450</v>
          </cell>
          <cell r="C20" t="str">
            <v>Boulon 14x50</v>
          </cell>
          <cell r="D20" t="str">
            <v>boä</v>
          </cell>
          <cell r="F20">
            <v>1500</v>
          </cell>
          <cell r="I20">
            <v>1500</v>
          </cell>
        </row>
        <row r="21">
          <cell r="A21" t="str">
            <v>B16100V</v>
          </cell>
          <cell r="C21" t="str">
            <v>Boulon 16x100/100</v>
          </cell>
          <cell r="D21" t="str">
            <v>boä</v>
          </cell>
          <cell r="F21">
            <v>3200</v>
          </cell>
          <cell r="I21">
            <v>3200</v>
          </cell>
        </row>
        <row r="22">
          <cell r="A22" t="str">
            <v>B1680V</v>
          </cell>
          <cell r="C22" t="str">
            <v>Boulon 16x80/80</v>
          </cell>
          <cell r="D22" t="str">
            <v>boä</v>
          </cell>
          <cell r="F22">
            <v>3000</v>
          </cell>
          <cell r="I22">
            <v>3000</v>
          </cell>
        </row>
        <row r="23">
          <cell r="A23" t="str">
            <v>B16230</v>
          </cell>
          <cell r="C23" t="str">
            <v>Boulon 16x230/80</v>
          </cell>
          <cell r="D23" t="str">
            <v>boä</v>
          </cell>
          <cell r="F23">
            <v>6000</v>
          </cell>
          <cell r="I23">
            <v>6000</v>
          </cell>
        </row>
        <row r="24">
          <cell r="A24" t="str">
            <v>B16240</v>
          </cell>
          <cell r="C24" t="str">
            <v>Boulon 16x240/80</v>
          </cell>
          <cell r="D24" t="str">
            <v>boä</v>
          </cell>
          <cell r="F24">
            <v>5500</v>
          </cell>
          <cell r="I24">
            <v>5500</v>
          </cell>
        </row>
        <row r="25">
          <cell r="A25" t="str">
            <v>B16250</v>
          </cell>
          <cell r="C25" t="str">
            <v>Boulon 16x250</v>
          </cell>
          <cell r="D25" t="str">
            <v>boä</v>
          </cell>
          <cell r="F25">
            <v>6000</v>
          </cell>
          <cell r="I25">
            <v>6000</v>
          </cell>
        </row>
        <row r="26">
          <cell r="A26" t="str">
            <v>B16260</v>
          </cell>
          <cell r="C26" t="str">
            <v>Boulon 16x260/80</v>
          </cell>
          <cell r="D26" t="str">
            <v>boä</v>
          </cell>
          <cell r="F26">
            <v>6000</v>
          </cell>
          <cell r="I26">
            <v>6000</v>
          </cell>
        </row>
        <row r="27">
          <cell r="A27" t="str">
            <v>B16280</v>
          </cell>
          <cell r="C27" t="str">
            <v>Boulon 16x280/80</v>
          </cell>
          <cell r="D27" t="str">
            <v>boä</v>
          </cell>
          <cell r="F27">
            <v>6500</v>
          </cell>
          <cell r="I27">
            <v>6500</v>
          </cell>
        </row>
        <row r="28">
          <cell r="A28" t="str">
            <v>B16300</v>
          </cell>
          <cell r="C28" t="str">
            <v>Boulon 16x300</v>
          </cell>
          <cell r="D28" t="str">
            <v>boä</v>
          </cell>
          <cell r="F28">
            <v>7500</v>
          </cell>
          <cell r="I28">
            <v>7500</v>
          </cell>
        </row>
        <row r="29">
          <cell r="A29" t="str">
            <v>B16320</v>
          </cell>
          <cell r="C29" t="str">
            <v>Boulon 16x320</v>
          </cell>
          <cell r="D29" t="str">
            <v>boä</v>
          </cell>
          <cell r="F29">
            <v>7500</v>
          </cell>
          <cell r="I29">
            <v>7500</v>
          </cell>
        </row>
        <row r="30">
          <cell r="A30" t="str">
            <v>B16350</v>
          </cell>
          <cell r="C30" t="str">
            <v>Boulon 16x350</v>
          </cell>
          <cell r="D30" t="str">
            <v>boä</v>
          </cell>
          <cell r="F30">
            <v>8000</v>
          </cell>
          <cell r="I30">
            <v>8000</v>
          </cell>
        </row>
        <row r="31">
          <cell r="A31" t="str">
            <v>B16450</v>
          </cell>
          <cell r="C31" t="str">
            <v>Boulon 16x350</v>
          </cell>
          <cell r="D31" t="str">
            <v>boä</v>
          </cell>
          <cell r="F31">
            <v>8500</v>
          </cell>
          <cell r="I31">
            <v>8500</v>
          </cell>
        </row>
        <row r="32">
          <cell r="A32" t="str">
            <v>B16400v</v>
          </cell>
          <cell r="C32" t="str">
            <v>Boulon 16x400VRS</v>
          </cell>
          <cell r="D32" t="str">
            <v>boä</v>
          </cell>
          <cell r="F32">
            <v>8500</v>
          </cell>
          <cell r="I32">
            <v>8500</v>
          </cell>
        </row>
        <row r="33">
          <cell r="A33" t="str">
            <v>B16600</v>
          </cell>
          <cell r="C33" t="str">
            <v>Boulon 16x600</v>
          </cell>
          <cell r="D33" t="str">
            <v>boä</v>
          </cell>
          <cell r="F33">
            <v>18000</v>
          </cell>
          <cell r="I33">
            <v>18000</v>
          </cell>
        </row>
        <row r="34">
          <cell r="A34" t="str">
            <v>B16200V</v>
          </cell>
          <cell r="C34" t="str">
            <v>Boulon 16x200VRS</v>
          </cell>
          <cell r="D34" t="str">
            <v>boä</v>
          </cell>
          <cell r="F34">
            <v>6000</v>
          </cell>
          <cell r="I34">
            <v>6000</v>
          </cell>
        </row>
        <row r="35">
          <cell r="A35" t="str">
            <v>B16300V</v>
          </cell>
          <cell r="C35" t="str">
            <v>Boulon 16x300VRS</v>
          </cell>
          <cell r="D35" t="str">
            <v>boä</v>
          </cell>
          <cell r="F35">
            <v>8500</v>
          </cell>
          <cell r="I35">
            <v>8500</v>
          </cell>
        </row>
        <row r="36">
          <cell r="A36" t="str">
            <v>B1635</v>
          </cell>
          <cell r="C36" t="str">
            <v>Boulon 16x35/28</v>
          </cell>
          <cell r="D36" t="str">
            <v>boä</v>
          </cell>
          <cell r="F36">
            <v>2190</v>
          </cell>
          <cell r="I36">
            <v>2190</v>
          </cell>
        </row>
        <row r="37">
          <cell r="A37" t="str">
            <v>B1640</v>
          </cell>
          <cell r="C37" t="str">
            <v>Boulon 16x40/28</v>
          </cell>
          <cell r="D37" t="str">
            <v>boä</v>
          </cell>
          <cell r="F37">
            <v>2190</v>
          </cell>
          <cell r="I37">
            <v>2190</v>
          </cell>
        </row>
        <row r="38">
          <cell r="A38" t="str">
            <v>B1650</v>
          </cell>
          <cell r="C38" t="str">
            <v>Boulon 16x50</v>
          </cell>
          <cell r="D38" t="str">
            <v>boä</v>
          </cell>
          <cell r="F38">
            <v>2500</v>
          </cell>
          <cell r="I38">
            <v>2500</v>
          </cell>
        </row>
        <row r="39">
          <cell r="A39" t="str">
            <v>B221000</v>
          </cell>
          <cell r="C39" t="str">
            <v>Boulon 22x1000</v>
          </cell>
          <cell r="D39" t="str">
            <v>boä</v>
          </cell>
          <cell r="F39">
            <v>36500</v>
          </cell>
          <cell r="I39">
            <v>36500</v>
          </cell>
        </row>
        <row r="40">
          <cell r="A40" t="str">
            <v>B22260</v>
          </cell>
          <cell r="C40" t="str">
            <v>Boulon 22x260</v>
          </cell>
          <cell r="D40" t="str">
            <v>boä</v>
          </cell>
          <cell r="F40">
            <v>11300</v>
          </cell>
          <cell r="I40">
            <v>11300</v>
          </cell>
        </row>
        <row r="41">
          <cell r="A41" t="str">
            <v>B22460</v>
          </cell>
          <cell r="C41" t="str">
            <v>Boulon 22x460</v>
          </cell>
          <cell r="D41" t="str">
            <v>boä</v>
          </cell>
          <cell r="F41">
            <v>17000</v>
          </cell>
          <cell r="I41">
            <v>17000</v>
          </cell>
        </row>
        <row r="42">
          <cell r="A42" t="str">
            <v>B22500</v>
          </cell>
          <cell r="C42" t="str">
            <v>Boulon 22x500/150</v>
          </cell>
          <cell r="D42" t="str">
            <v>boä</v>
          </cell>
          <cell r="F42">
            <v>19200</v>
          </cell>
          <cell r="I42">
            <v>19200</v>
          </cell>
        </row>
        <row r="43">
          <cell r="A43" t="str">
            <v>B22550</v>
          </cell>
          <cell r="C43" t="str">
            <v>Boulon 22x550/100</v>
          </cell>
          <cell r="D43" t="str">
            <v>boä</v>
          </cell>
          <cell r="F43">
            <v>22000</v>
          </cell>
          <cell r="I43">
            <v>22000</v>
          </cell>
        </row>
        <row r="44">
          <cell r="A44" t="str">
            <v>B22650</v>
          </cell>
          <cell r="C44" t="str">
            <v>Boulon 22x650</v>
          </cell>
          <cell r="D44" t="str">
            <v>boä</v>
          </cell>
          <cell r="F44">
            <v>22000</v>
          </cell>
          <cell r="I44">
            <v>22000</v>
          </cell>
        </row>
        <row r="45">
          <cell r="A45" t="str">
            <v>B22600</v>
          </cell>
          <cell r="C45" t="str">
            <v>Boulon 22x600</v>
          </cell>
          <cell r="D45" t="str">
            <v>boä</v>
          </cell>
          <cell r="F45">
            <v>18000</v>
          </cell>
          <cell r="I45">
            <v>18000</v>
          </cell>
        </row>
        <row r="46">
          <cell r="A46" t="str">
            <v>B22800</v>
          </cell>
          <cell r="C46" t="str">
            <v>Boulon 22x800</v>
          </cell>
          <cell r="D46" t="str">
            <v>boä</v>
          </cell>
          <cell r="F46">
            <v>27000</v>
          </cell>
          <cell r="I46">
            <v>27000</v>
          </cell>
        </row>
        <row r="47">
          <cell r="A47" t="str">
            <v>B22850</v>
          </cell>
          <cell r="C47" t="str">
            <v>Boulon 22x850</v>
          </cell>
          <cell r="D47" t="str">
            <v>boä</v>
          </cell>
          <cell r="F47">
            <v>27000</v>
          </cell>
          <cell r="I47">
            <v>27000</v>
          </cell>
        </row>
        <row r="48">
          <cell r="A48" t="str">
            <v>B30800</v>
          </cell>
          <cell r="C48" t="str">
            <v>Boulon 30x800</v>
          </cell>
          <cell r="D48" t="str">
            <v>boä</v>
          </cell>
          <cell r="F48">
            <v>52000</v>
          </cell>
          <cell r="I48">
            <v>52000</v>
          </cell>
        </row>
        <row r="49">
          <cell r="A49" t="str">
            <v>B301000</v>
          </cell>
          <cell r="C49" t="str">
            <v>Boulon 30x1000</v>
          </cell>
          <cell r="D49" t="str">
            <v>boä</v>
          </cell>
          <cell r="F49">
            <v>60000</v>
          </cell>
          <cell r="I49">
            <v>60000</v>
          </cell>
        </row>
        <row r="50">
          <cell r="A50" t="str">
            <v>LD606</v>
          </cell>
          <cell r="C50" t="str">
            <v>Longden vuoâng 60x60x6</v>
          </cell>
          <cell r="D50" t="str">
            <v>caùi</v>
          </cell>
          <cell r="F50">
            <v>800</v>
          </cell>
          <cell r="I50">
            <v>800</v>
          </cell>
        </row>
        <row r="51">
          <cell r="A51" t="str">
            <v>BM16230</v>
          </cell>
          <cell r="C51" t="str">
            <v>Boulon maét 16x230</v>
          </cell>
          <cell r="D51" t="str">
            <v>boä</v>
          </cell>
          <cell r="F51">
            <v>9000</v>
          </cell>
          <cell r="I51">
            <v>9000</v>
          </cell>
        </row>
        <row r="52">
          <cell r="A52" t="str">
            <v>BM16250</v>
          </cell>
          <cell r="C52" t="str">
            <v>Boulon maét 16x250/100</v>
          </cell>
          <cell r="D52" t="str">
            <v>boä</v>
          </cell>
          <cell r="F52">
            <v>10762</v>
          </cell>
          <cell r="I52">
            <v>10762</v>
          </cell>
        </row>
        <row r="53">
          <cell r="A53" t="str">
            <v>BM16300</v>
          </cell>
          <cell r="C53" t="str">
            <v>Boulon maét 16x300</v>
          </cell>
          <cell r="D53" t="str">
            <v>boä</v>
          </cell>
          <cell r="F53">
            <v>10762</v>
          </cell>
          <cell r="I53">
            <v>10762</v>
          </cell>
        </row>
        <row r="54">
          <cell r="A54" t="str">
            <v>BUGD</v>
          </cell>
          <cell r="C54" t="str">
            <v>Boulon U giöõ daây</v>
          </cell>
          <cell r="D54" t="str">
            <v>caùi</v>
          </cell>
          <cell r="F54">
            <v>10909</v>
          </cell>
          <cell r="I54">
            <v>10909</v>
          </cell>
        </row>
        <row r="55">
          <cell r="A55" t="str">
            <v>LD14</v>
          </cell>
          <cell r="C55" t="str">
            <v>Long ñeàn 14</v>
          </cell>
          <cell r="D55" t="str">
            <v>caùi</v>
          </cell>
          <cell r="F55">
            <v>600</v>
          </cell>
          <cell r="I55">
            <v>600</v>
          </cell>
        </row>
        <row r="56">
          <cell r="A56" t="str">
            <v>LD18</v>
          </cell>
          <cell r="C56" t="str">
            <v>Long ñeàn 18</v>
          </cell>
          <cell r="D56" t="str">
            <v>caùi</v>
          </cell>
          <cell r="F56">
            <v>800</v>
          </cell>
          <cell r="I56">
            <v>800</v>
          </cell>
        </row>
        <row r="57">
          <cell r="A57" t="str">
            <v>OXC25</v>
          </cell>
          <cell r="C57" t="str">
            <v>OÁc xieát caùp Cu côõ 25mm2</v>
          </cell>
          <cell r="D57" t="str">
            <v>caùi</v>
          </cell>
          <cell r="F57">
            <v>4100</v>
          </cell>
          <cell r="I57">
            <v>4100</v>
          </cell>
        </row>
        <row r="58">
          <cell r="A58" t="str">
            <v>OXC38</v>
          </cell>
          <cell r="C58" t="str">
            <v>OÁc xieát caùp Cu côõ 38mm2</v>
          </cell>
          <cell r="D58" t="str">
            <v>caùi</v>
          </cell>
          <cell r="F58">
            <v>9200</v>
          </cell>
          <cell r="I58">
            <v>9200</v>
          </cell>
        </row>
        <row r="59">
          <cell r="A59" t="str">
            <v>CT25</v>
          </cell>
          <cell r="C59" t="str">
            <v>Cöø traøm 2,5m</v>
          </cell>
          <cell r="D59" t="str">
            <v>caây</v>
          </cell>
          <cell r="F59">
            <v>7000</v>
          </cell>
          <cell r="I59">
            <v>7000</v>
          </cell>
        </row>
        <row r="60">
          <cell r="A60" t="str">
            <v>CT3</v>
          </cell>
          <cell r="B60" t="str">
            <v>07.7002</v>
          </cell>
          <cell r="C60" t="str">
            <v>Cöø traøm 3m</v>
          </cell>
          <cell r="D60" t="str">
            <v>caây</v>
          </cell>
          <cell r="F60">
            <v>8000</v>
          </cell>
          <cell r="G60">
            <v>1959</v>
          </cell>
          <cell r="I60">
            <v>8000</v>
          </cell>
        </row>
        <row r="61">
          <cell r="A61" t="str">
            <v>CT5</v>
          </cell>
          <cell r="C61" t="str">
            <v>Cöø traøm 5m</v>
          </cell>
          <cell r="D61" t="str">
            <v>caây</v>
          </cell>
          <cell r="F61">
            <v>12000</v>
          </cell>
          <cell r="I61">
            <v>12000</v>
          </cell>
        </row>
        <row r="62">
          <cell r="A62" t="str">
            <v>M22</v>
          </cell>
          <cell r="B62" t="str">
            <v>07.7002</v>
          </cell>
          <cell r="C62" t="str">
            <v>Caùp ñoàng traàn M22mm2</v>
          </cell>
          <cell r="D62" t="str">
            <v>kg</v>
          </cell>
          <cell r="F62">
            <v>30000</v>
          </cell>
          <cell r="G62">
            <v>1959</v>
          </cell>
          <cell r="I62">
            <v>36300</v>
          </cell>
        </row>
        <row r="63">
          <cell r="A63" t="str">
            <v>M25</v>
          </cell>
          <cell r="B63" t="str">
            <v>07.7002</v>
          </cell>
          <cell r="C63" t="str">
            <v>Caùp ñoàng traàn M25mm2</v>
          </cell>
          <cell r="D63" t="str">
            <v>kg</v>
          </cell>
          <cell r="F63">
            <v>30000</v>
          </cell>
          <cell r="G63">
            <v>1959</v>
          </cell>
          <cell r="I63">
            <v>36300</v>
          </cell>
        </row>
        <row r="64">
          <cell r="A64" t="str">
            <v>M48</v>
          </cell>
          <cell r="B64" t="str">
            <v>04.4201</v>
          </cell>
          <cell r="C64" t="str">
            <v>Caùp ñoàng traàn M48mm2</v>
          </cell>
          <cell r="D64" t="str">
            <v>kg</v>
          </cell>
          <cell r="F64">
            <v>29600</v>
          </cell>
          <cell r="G64">
            <v>921</v>
          </cell>
          <cell r="I64">
            <v>36300</v>
          </cell>
        </row>
        <row r="65">
          <cell r="A65" t="str">
            <v>XLPE22</v>
          </cell>
          <cell r="B65" t="str">
            <v>04.4201</v>
          </cell>
          <cell r="C65" t="str">
            <v>Caùp ñoàng boïc 24KV XLPE/PVC 22mm2</v>
          </cell>
          <cell r="D65" t="str">
            <v>meùt</v>
          </cell>
          <cell r="F65">
            <v>21220</v>
          </cell>
          <cell r="G65">
            <v>921</v>
          </cell>
          <cell r="I65">
            <v>21220</v>
          </cell>
        </row>
        <row r="66">
          <cell r="A66" t="str">
            <v>XLPE25</v>
          </cell>
          <cell r="B66" t="str">
            <v>04.4201</v>
          </cell>
          <cell r="C66" t="str">
            <v>Caùp ñoàng boïc 24KV XLPE/PVC 25mm2</v>
          </cell>
          <cell r="D66" t="str">
            <v>meùt</v>
          </cell>
          <cell r="F66">
            <v>22750</v>
          </cell>
          <cell r="G66">
            <v>921</v>
          </cell>
          <cell r="I66">
            <v>22750</v>
          </cell>
        </row>
        <row r="67">
          <cell r="A67" t="str">
            <v>XLPE38</v>
          </cell>
          <cell r="B67" t="str">
            <v>04.4201</v>
          </cell>
          <cell r="C67" t="str">
            <v>Caùp ñoàng boïc 24KV XLPE/PVC 38mm2</v>
          </cell>
          <cell r="D67" t="str">
            <v>meùt</v>
          </cell>
          <cell r="F67">
            <v>28170</v>
          </cell>
          <cell r="G67">
            <v>921</v>
          </cell>
          <cell r="I67">
            <v>28170</v>
          </cell>
        </row>
        <row r="68">
          <cell r="A68" t="str">
            <v>XLPE50</v>
          </cell>
          <cell r="B68" t="str">
            <v>04.4201</v>
          </cell>
          <cell r="C68" t="str">
            <v>Caùp ñoàng boïc 24KV XLPE/PVC 50mm2</v>
          </cell>
          <cell r="D68" t="str">
            <v>meùt</v>
          </cell>
          <cell r="F68">
            <v>34160</v>
          </cell>
          <cell r="G68">
            <v>921</v>
          </cell>
          <cell r="I68">
            <v>34160</v>
          </cell>
        </row>
        <row r="69">
          <cell r="A69" t="str">
            <v>XLPE70</v>
          </cell>
          <cell r="B69" t="str">
            <v>04.4201</v>
          </cell>
          <cell r="C69" t="str">
            <v>Caùp ñoàng boïc 24KV XLPE/PVC 70mm2</v>
          </cell>
          <cell r="D69" t="str">
            <v>meùt</v>
          </cell>
          <cell r="F69">
            <v>42670</v>
          </cell>
          <cell r="G69">
            <v>921</v>
          </cell>
          <cell r="I69">
            <v>42670</v>
          </cell>
        </row>
        <row r="70">
          <cell r="A70" t="str">
            <v>XLPE95</v>
          </cell>
          <cell r="B70" t="str">
            <v>04.4201</v>
          </cell>
          <cell r="C70" t="str">
            <v>Caùp ñoàng boïc 24KV XLPE/PVC 95mm2</v>
          </cell>
          <cell r="D70" t="str">
            <v>meùt</v>
          </cell>
          <cell r="F70">
            <v>54180</v>
          </cell>
          <cell r="G70">
            <v>921</v>
          </cell>
          <cell r="I70">
            <v>54180</v>
          </cell>
        </row>
        <row r="71">
          <cell r="A71" t="str">
            <v>XLPE35A</v>
          </cell>
          <cell r="B71" t="str">
            <v>04.4101</v>
          </cell>
          <cell r="C71" t="str">
            <v>Caùp nhoâm boïc 24KV A/XLPE/PVC 35mm2</v>
          </cell>
          <cell r="D71" t="str">
            <v>meùt</v>
          </cell>
          <cell r="F71">
            <v>17780</v>
          </cell>
          <cell r="G71">
            <v>460</v>
          </cell>
          <cell r="I71">
            <v>17780</v>
          </cell>
        </row>
        <row r="72">
          <cell r="A72" t="str">
            <v>XLPE50A</v>
          </cell>
          <cell r="B72" t="str">
            <v>04.4101</v>
          </cell>
          <cell r="C72" t="str">
            <v>Caùp nhoâm boïc 24KV A/XLPE/PVC 50mm2</v>
          </cell>
          <cell r="D72" t="str">
            <v>meùt</v>
          </cell>
          <cell r="F72">
            <v>20960</v>
          </cell>
          <cell r="G72">
            <v>460</v>
          </cell>
          <cell r="I72">
            <v>20960</v>
          </cell>
        </row>
        <row r="73">
          <cell r="A73" t="str">
            <v>XLPE70A</v>
          </cell>
          <cell r="B73" t="str">
            <v>04.4101</v>
          </cell>
          <cell r="C73" t="str">
            <v>Caùp nhoâm boïc 24KV A/XLPE/PVC 70mm2</v>
          </cell>
          <cell r="D73" t="str">
            <v>meùt</v>
          </cell>
          <cell r="F73">
            <v>24100</v>
          </cell>
          <cell r="G73">
            <v>460</v>
          </cell>
          <cell r="I73">
            <v>24100</v>
          </cell>
        </row>
        <row r="74">
          <cell r="A74" t="str">
            <v>XLPE95A</v>
          </cell>
          <cell r="B74" t="str">
            <v>04.4101</v>
          </cell>
          <cell r="C74" t="str">
            <v>Caùp nhoâm boïc 24KV A/XLPE/PVC 95mm2</v>
          </cell>
          <cell r="D74" t="str">
            <v>meùt</v>
          </cell>
          <cell r="F74">
            <v>28530</v>
          </cell>
          <cell r="G74">
            <v>460</v>
          </cell>
          <cell r="I74">
            <v>28530</v>
          </cell>
        </row>
        <row r="75">
          <cell r="A75" t="str">
            <v>XLPE120A</v>
          </cell>
          <cell r="B75" t="str">
            <v>04.4102</v>
          </cell>
          <cell r="C75" t="str">
            <v>Caùp nhoâm boïc 24KV A/XLPE/PVC 120mm2</v>
          </cell>
          <cell r="D75" t="str">
            <v>meùt</v>
          </cell>
          <cell r="F75">
            <v>33980</v>
          </cell>
          <cell r="G75">
            <v>1228</v>
          </cell>
          <cell r="I75">
            <v>33980</v>
          </cell>
        </row>
        <row r="76">
          <cell r="A76" t="str">
            <v>XLPE395</v>
          </cell>
          <cell r="C76" t="str">
            <v>Caùp 24kV 3x95mm2 XLPE/DTA/PVC</v>
          </cell>
          <cell r="D76" t="str">
            <v>meùt</v>
          </cell>
          <cell r="F76">
            <v>245560</v>
          </cell>
          <cell r="I76">
            <v>290900</v>
          </cell>
        </row>
        <row r="77">
          <cell r="A77" t="str">
            <v>XLPE170</v>
          </cell>
          <cell r="C77" t="str">
            <v>Caùp 15kV 1x70mm2 XLPE/PVC</v>
          </cell>
          <cell r="D77" t="str">
            <v>meùt</v>
          </cell>
          <cell r="F77">
            <v>53480</v>
          </cell>
          <cell r="I77">
            <v>63200</v>
          </cell>
        </row>
        <row r="78">
          <cell r="A78" t="str">
            <v>ACKP240</v>
          </cell>
          <cell r="C78" t="str">
            <v>Caùp nhoâm loõi theùp AC.A240/39</v>
          </cell>
          <cell r="D78" t="str">
            <v>kg</v>
          </cell>
          <cell r="F78">
            <v>24400</v>
          </cell>
          <cell r="I78">
            <v>26100</v>
          </cell>
        </row>
        <row r="79">
          <cell r="A79" t="str">
            <v>ACKP185</v>
          </cell>
          <cell r="C79" t="str">
            <v>Caùp nhoâm loõi theùp AC.A185/29</v>
          </cell>
          <cell r="D79" t="str">
            <v>kg</v>
          </cell>
          <cell r="F79">
            <v>24400</v>
          </cell>
          <cell r="I79">
            <v>26100</v>
          </cell>
        </row>
        <row r="80">
          <cell r="A80" t="str">
            <v>ACKP120</v>
          </cell>
          <cell r="C80" t="str">
            <v>Caùp nhoâm loõi theùp AC.A120/19</v>
          </cell>
          <cell r="D80" t="str">
            <v>kg</v>
          </cell>
          <cell r="F80">
            <v>23300</v>
          </cell>
          <cell r="I80">
            <v>26100</v>
          </cell>
        </row>
        <row r="81">
          <cell r="A81" t="str">
            <v>ACKP35</v>
          </cell>
          <cell r="C81" t="str">
            <v>Caùp nhoâm loõi theùp AC.A35/6,2</v>
          </cell>
          <cell r="D81" t="str">
            <v>kg</v>
          </cell>
          <cell r="F81">
            <v>23800</v>
          </cell>
          <cell r="I81">
            <v>26100</v>
          </cell>
        </row>
        <row r="82">
          <cell r="A82" t="str">
            <v>ACKP50</v>
          </cell>
          <cell r="C82" t="str">
            <v>Caùp nhoâm loõi theùp AC.A50/8</v>
          </cell>
          <cell r="D82" t="str">
            <v>kg</v>
          </cell>
          <cell r="F82">
            <v>23500</v>
          </cell>
          <cell r="I82">
            <v>25800</v>
          </cell>
        </row>
        <row r="83">
          <cell r="A83" t="str">
            <v>ACKP70</v>
          </cell>
          <cell r="C83" t="str">
            <v>Caùp nhoâm loõi theùp AC.A70/11</v>
          </cell>
          <cell r="D83" t="str">
            <v>kg</v>
          </cell>
          <cell r="F83">
            <v>23400</v>
          </cell>
          <cell r="I83">
            <v>25800</v>
          </cell>
        </row>
        <row r="84">
          <cell r="A84" t="str">
            <v>ACKP95</v>
          </cell>
          <cell r="C84" t="str">
            <v>Caùp nhoâm loõi theùp AC.A95/16</v>
          </cell>
          <cell r="D84" t="str">
            <v>kg</v>
          </cell>
          <cell r="F84">
            <v>23200</v>
          </cell>
          <cell r="I84">
            <v>25800</v>
          </cell>
        </row>
        <row r="85">
          <cell r="A85" t="str">
            <v>AC240</v>
          </cell>
          <cell r="C85" t="str">
            <v>Caùp nhoâm loõi theùp AC-240/39</v>
          </cell>
          <cell r="D85" t="str">
            <v>kg</v>
          </cell>
          <cell r="F85">
            <v>24400</v>
          </cell>
          <cell r="I85">
            <v>26100</v>
          </cell>
        </row>
        <row r="86">
          <cell r="A86" t="str">
            <v>AC185</v>
          </cell>
          <cell r="C86" t="str">
            <v>Caùp nhoâm loõi theùp AC-185/29</v>
          </cell>
          <cell r="D86" t="str">
            <v>kg</v>
          </cell>
          <cell r="F86">
            <v>24400</v>
          </cell>
          <cell r="I86">
            <v>26100</v>
          </cell>
        </row>
        <row r="87">
          <cell r="A87" t="str">
            <v>AC120</v>
          </cell>
          <cell r="C87" t="str">
            <v>Caùp nhoâm loõi theùp AC-120</v>
          </cell>
          <cell r="D87" t="str">
            <v>kg</v>
          </cell>
          <cell r="F87">
            <v>23300</v>
          </cell>
          <cell r="I87">
            <v>26100</v>
          </cell>
        </row>
        <row r="88">
          <cell r="A88" t="str">
            <v>AC35</v>
          </cell>
          <cell r="C88" t="str">
            <v>Caùp nhoâm loõi theùp AC-35/6,2</v>
          </cell>
          <cell r="D88" t="str">
            <v>kg</v>
          </cell>
          <cell r="F88">
            <v>23800</v>
          </cell>
          <cell r="I88">
            <v>26100</v>
          </cell>
        </row>
        <row r="89">
          <cell r="A89" t="str">
            <v>AC50</v>
          </cell>
          <cell r="C89" t="str">
            <v>Caùp nhoâm loõi theùp AC-50/8</v>
          </cell>
          <cell r="D89" t="str">
            <v>kg</v>
          </cell>
          <cell r="F89">
            <v>23500</v>
          </cell>
          <cell r="I89">
            <v>25800</v>
          </cell>
        </row>
        <row r="90">
          <cell r="A90" t="str">
            <v>AC70</v>
          </cell>
          <cell r="C90" t="str">
            <v>Caùp nhoâm loõi theùp AC-70/11</v>
          </cell>
          <cell r="D90" t="str">
            <v>kg</v>
          </cell>
          <cell r="F90">
            <v>23400</v>
          </cell>
          <cell r="I90">
            <v>25800</v>
          </cell>
        </row>
        <row r="91">
          <cell r="A91" t="str">
            <v>AC95</v>
          </cell>
          <cell r="C91" t="str">
            <v>Caùp nhoâm loõi theùp AC-95/16</v>
          </cell>
          <cell r="D91" t="str">
            <v>kg</v>
          </cell>
          <cell r="F91">
            <v>23200</v>
          </cell>
          <cell r="I91">
            <v>25800</v>
          </cell>
        </row>
        <row r="92">
          <cell r="A92" t="str">
            <v>av35</v>
          </cell>
          <cell r="C92" t="str">
            <v>Caùp nhoâm boïc AV35</v>
          </cell>
          <cell r="D92" t="str">
            <v>meùt</v>
          </cell>
          <cell r="F92">
            <v>4200</v>
          </cell>
          <cell r="I92">
            <v>4820</v>
          </cell>
        </row>
        <row r="93">
          <cell r="A93" t="str">
            <v>av50</v>
          </cell>
          <cell r="B93" t="str">
            <v>04.4201</v>
          </cell>
          <cell r="C93" t="str">
            <v>Caùp nhoâm boïc AV50</v>
          </cell>
          <cell r="D93" t="str">
            <v>meùt</v>
          </cell>
          <cell r="F93">
            <v>5600</v>
          </cell>
          <cell r="G93">
            <v>921</v>
          </cell>
          <cell r="I93">
            <v>6540</v>
          </cell>
        </row>
        <row r="94">
          <cell r="A94" t="str">
            <v>av70</v>
          </cell>
          <cell r="B94" t="str">
            <v>04.4201</v>
          </cell>
          <cell r="C94" t="str">
            <v>Caùp nhoâm boïc AV70</v>
          </cell>
          <cell r="D94" t="str">
            <v>meùt</v>
          </cell>
          <cell r="F94">
            <v>7420</v>
          </cell>
          <cell r="G94">
            <v>921</v>
          </cell>
          <cell r="I94">
            <v>8710</v>
          </cell>
        </row>
        <row r="95">
          <cell r="A95" t="str">
            <v>av95</v>
          </cell>
          <cell r="B95" t="str">
            <v>04.4201</v>
          </cell>
          <cell r="C95" t="str">
            <v>Caùp nhoâm boïc AV95</v>
          </cell>
          <cell r="D95" t="str">
            <v>meùt</v>
          </cell>
          <cell r="F95">
            <v>9800</v>
          </cell>
          <cell r="G95">
            <v>921</v>
          </cell>
          <cell r="I95">
            <v>11410</v>
          </cell>
        </row>
        <row r="96">
          <cell r="A96" t="str">
            <v>av120</v>
          </cell>
          <cell r="B96" t="str">
            <v>04.4201</v>
          </cell>
          <cell r="C96" t="str">
            <v>Caùp nhoâm boïc AV120</v>
          </cell>
          <cell r="D96" t="str">
            <v>meùt</v>
          </cell>
          <cell r="F96">
            <v>12320</v>
          </cell>
          <cell r="G96">
            <v>921</v>
          </cell>
          <cell r="I96">
            <v>13720</v>
          </cell>
        </row>
        <row r="97">
          <cell r="A97" t="str">
            <v>av150</v>
          </cell>
          <cell r="B97" t="str">
            <v>04.4202</v>
          </cell>
          <cell r="C97" t="str">
            <v>Caùp nhoâm boïc AV150</v>
          </cell>
          <cell r="D97" t="str">
            <v>meùt</v>
          </cell>
          <cell r="F97">
            <v>15400</v>
          </cell>
          <cell r="G97">
            <v>2455</v>
          </cell>
          <cell r="I97">
            <v>17870</v>
          </cell>
        </row>
        <row r="98">
          <cell r="A98" t="str">
            <v>av185</v>
          </cell>
          <cell r="B98" t="str">
            <v>04.4201</v>
          </cell>
          <cell r="C98" t="str">
            <v>Caùp nhoâm boïc AV185</v>
          </cell>
          <cell r="D98" t="str">
            <v>meùt</v>
          </cell>
          <cell r="F98">
            <v>19200</v>
          </cell>
          <cell r="G98">
            <v>921</v>
          </cell>
          <cell r="I98">
            <v>21120</v>
          </cell>
        </row>
        <row r="99">
          <cell r="A99" t="str">
            <v>cv11</v>
          </cell>
          <cell r="B99" t="str">
            <v>04.4201</v>
          </cell>
          <cell r="C99" t="str">
            <v>Caùp ñoàng boïc CV11</v>
          </cell>
          <cell r="D99" t="str">
            <v>meùt</v>
          </cell>
          <cell r="F99">
            <v>5500</v>
          </cell>
          <cell r="G99">
            <v>921</v>
          </cell>
          <cell r="I99">
            <v>5500</v>
          </cell>
        </row>
        <row r="100">
          <cell r="A100" t="str">
            <v>cv35</v>
          </cell>
          <cell r="B100" t="str">
            <v>04.4201</v>
          </cell>
          <cell r="C100" t="str">
            <v>Caùp ñoàng boïc CV35</v>
          </cell>
          <cell r="D100" t="str">
            <v>meùt</v>
          </cell>
          <cell r="F100">
            <v>12320</v>
          </cell>
          <cell r="G100">
            <v>921</v>
          </cell>
          <cell r="I100">
            <v>14400</v>
          </cell>
        </row>
        <row r="101">
          <cell r="A101" t="str">
            <v>cv50</v>
          </cell>
          <cell r="B101" t="str">
            <v>04.4201</v>
          </cell>
          <cell r="C101" t="str">
            <v>Caùp ñoàng boïc CV50</v>
          </cell>
          <cell r="D101" t="str">
            <v>meùt</v>
          </cell>
          <cell r="F101">
            <v>16520</v>
          </cell>
          <cell r="G101">
            <v>921</v>
          </cell>
          <cell r="I101">
            <v>19460</v>
          </cell>
        </row>
        <row r="102">
          <cell r="A102" t="str">
            <v>cv70</v>
          </cell>
          <cell r="B102" t="str">
            <v>04.4201</v>
          </cell>
          <cell r="C102" t="str">
            <v>Caùp ñoàng boïc CV70</v>
          </cell>
          <cell r="D102" t="str">
            <v>meùt</v>
          </cell>
          <cell r="F102">
            <v>23660</v>
          </cell>
          <cell r="G102">
            <v>921</v>
          </cell>
          <cell r="I102">
            <v>27660</v>
          </cell>
        </row>
        <row r="103">
          <cell r="A103" t="str">
            <v>cv95</v>
          </cell>
          <cell r="B103" t="str">
            <v>04.4201</v>
          </cell>
          <cell r="C103" t="str">
            <v>Caùp ñoàng boïc CV95</v>
          </cell>
          <cell r="D103" t="str">
            <v>meùt</v>
          </cell>
          <cell r="F103">
            <v>31640</v>
          </cell>
          <cell r="G103">
            <v>921</v>
          </cell>
          <cell r="I103">
            <v>37320</v>
          </cell>
        </row>
        <row r="104">
          <cell r="A104" t="str">
            <v>cv120</v>
          </cell>
          <cell r="B104" t="str">
            <v>04.4202</v>
          </cell>
          <cell r="C104" t="str">
            <v>Caùp ñoàng boïc CV120</v>
          </cell>
          <cell r="D104" t="str">
            <v>meùt</v>
          </cell>
          <cell r="F104">
            <v>37800</v>
          </cell>
          <cell r="G104">
            <v>2455</v>
          </cell>
          <cell r="I104">
            <v>44670</v>
          </cell>
        </row>
        <row r="105">
          <cell r="A105" t="str">
            <v>cv150</v>
          </cell>
          <cell r="B105" t="str">
            <v>04.4202</v>
          </cell>
          <cell r="C105" t="str">
            <v>Caùp ñoàng boïc CV150</v>
          </cell>
          <cell r="D105" t="str">
            <v>meùt</v>
          </cell>
          <cell r="F105">
            <v>49700</v>
          </cell>
          <cell r="G105">
            <v>2455</v>
          </cell>
          <cell r="I105">
            <v>58840</v>
          </cell>
        </row>
        <row r="106">
          <cell r="A106" t="str">
            <v>cv185</v>
          </cell>
          <cell r="B106" t="str">
            <v>04.4203</v>
          </cell>
          <cell r="C106" t="str">
            <v>Caùp ñoàng boïc CV185</v>
          </cell>
          <cell r="D106" t="str">
            <v>meùt</v>
          </cell>
          <cell r="F106">
            <v>60200</v>
          </cell>
          <cell r="G106">
            <v>3069</v>
          </cell>
          <cell r="I106">
            <v>71080</v>
          </cell>
        </row>
        <row r="107">
          <cell r="A107" t="str">
            <v>acv35</v>
          </cell>
          <cell r="C107" t="str">
            <v>Caùp nhoâm loõi theùp ACV35</v>
          </cell>
          <cell r="D107" t="str">
            <v>meùt</v>
          </cell>
          <cell r="F107">
            <v>6000</v>
          </cell>
          <cell r="I107">
            <v>6380</v>
          </cell>
        </row>
        <row r="108">
          <cell r="A108" t="str">
            <v>acv50</v>
          </cell>
          <cell r="C108" t="str">
            <v>Caùp nhoâm loõi theùp ACV50</v>
          </cell>
          <cell r="D108" t="str">
            <v>meùt</v>
          </cell>
          <cell r="F108">
            <v>7600</v>
          </cell>
          <cell r="I108">
            <v>8250</v>
          </cell>
        </row>
        <row r="109">
          <cell r="A109" t="str">
            <v>acv70</v>
          </cell>
          <cell r="C109" t="str">
            <v>Caùp nhoâm loõi theùp ACV70</v>
          </cell>
          <cell r="D109" t="str">
            <v>meùt</v>
          </cell>
          <cell r="F109">
            <v>9600</v>
          </cell>
          <cell r="I109">
            <v>10450</v>
          </cell>
        </row>
        <row r="110">
          <cell r="A110" t="str">
            <v>acv95</v>
          </cell>
          <cell r="C110" t="str">
            <v>Caùp nhoâm loõi theùp ACV95</v>
          </cell>
          <cell r="D110" t="str">
            <v>meùt</v>
          </cell>
          <cell r="F110">
            <v>12200</v>
          </cell>
          <cell r="I110">
            <v>13200</v>
          </cell>
        </row>
        <row r="111">
          <cell r="A111" t="str">
            <v>acv120</v>
          </cell>
          <cell r="C111" t="str">
            <v>Caùp nhoâm loõi theùp ACV120</v>
          </cell>
          <cell r="D111" t="str">
            <v>meùt</v>
          </cell>
          <cell r="F111">
            <v>14700</v>
          </cell>
          <cell r="I111">
            <v>15950</v>
          </cell>
        </row>
        <row r="112">
          <cell r="A112" t="str">
            <v>acv150</v>
          </cell>
          <cell r="C112" t="str">
            <v>Caùp nhoâm loõi theùp ACV150</v>
          </cell>
          <cell r="D112" t="str">
            <v>meùt</v>
          </cell>
          <cell r="F112">
            <v>17900</v>
          </cell>
          <cell r="I112">
            <v>20460</v>
          </cell>
        </row>
        <row r="113">
          <cell r="A113" t="str">
            <v>acv185</v>
          </cell>
          <cell r="C113" t="str">
            <v>Caùp nhoâm loõi theùp ACV185</v>
          </cell>
          <cell r="D113" t="str">
            <v>meùt</v>
          </cell>
          <cell r="F113">
            <v>21200</v>
          </cell>
          <cell r="I113">
            <v>22770</v>
          </cell>
        </row>
        <row r="114">
          <cell r="A114" t="str">
            <v>acv240</v>
          </cell>
          <cell r="C114" t="str">
            <v>Caùp nhoâm loõi theùp ACV240</v>
          </cell>
          <cell r="D114" t="str">
            <v>meùt</v>
          </cell>
          <cell r="F114">
            <v>27400</v>
          </cell>
          <cell r="I114">
            <v>29590</v>
          </cell>
        </row>
        <row r="115">
          <cell r="A115" t="str">
            <v>A35</v>
          </cell>
          <cell r="C115" t="str">
            <v>Caùp nhoâm A-35</v>
          </cell>
          <cell r="D115" t="str">
            <v>kg</v>
          </cell>
          <cell r="F115">
            <v>26361</v>
          </cell>
          <cell r="I115">
            <v>31400</v>
          </cell>
        </row>
        <row r="116">
          <cell r="A116" t="str">
            <v>A50</v>
          </cell>
          <cell r="C116" t="str">
            <v>Caùp nhoâm A-50</v>
          </cell>
          <cell r="D116" t="str">
            <v>kg</v>
          </cell>
          <cell r="F116">
            <v>26260</v>
          </cell>
          <cell r="I116">
            <v>30400</v>
          </cell>
        </row>
        <row r="117">
          <cell r="A117" t="str">
            <v>A70</v>
          </cell>
          <cell r="C117" t="str">
            <v>Caùp nhoâm A-70</v>
          </cell>
          <cell r="D117" t="str">
            <v>kg</v>
          </cell>
          <cell r="F117">
            <v>26158</v>
          </cell>
          <cell r="I117">
            <v>30400</v>
          </cell>
        </row>
        <row r="118">
          <cell r="A118" t="str">
            <v>A95</v>
          </cell>
          <cell r="C118" t="str">
            <v>Caùp nhoâm A-95</v>
          </cell>
          <cell r="D118" t="str">
            <v>kg</v>
          </cell>
          <cell r="F118">
            <v>26058</v>
          </cell>
          <cell r="I118">
            <v>30400</v>
          </cell>
        </row>
        <row r="119">
          <cell r="A119" t="str">
            <v>A120</v>
          </cell>
          <cell r="C119" t="str">
            <v>Caùp nhoâm A-120</v>
          </cell>
          <cell r="D119" t="str">
            <v>kg</v>
          </cell>
          <cell r="F119">
            <v>26100</v>
          </cell>
          <cell r="I119">
            <v>30400</v>
          </cell>
        </row>
        <row r="120">
          <cell r="A120" t="str">
            <v>A185</v>
          </cell>
          <cell r="B120" t="str">
            <v>04.7001</v>
          </cell>
          <cell r="C120" t="str">
            <v>Caùp nhoâm A-185</v>
          </cell>
          <cell r="D120" t="str">
            <v>kg</v>
          </cell>
          <cell r="F120">
            <v>25996</v>
          </cell>
          <cell r="G120">
            <v>5217</v>
          </cell>
          <cell r="I120">
            <v>29400</v>
          </cell>
        </row>
        <row r="121">
          <cell r="A121" t="str">
            <v>A240</v>
          </cell>
          <cell r="C121" t="str">
            <v>Caùp nhoâm A-240</v>
          </cell>
          <cell r="D121" t="str">
            <v>kg</v>
          </cell>
          <cell r="F121">
            <v>25944</v>
          </cell>
          <cell r="I121">
            <v>29400</v>
          </cell>
        </row>
        <row r="122">
          <cell r="A122" t="str">
            <v>C3/8</v>
          </cell>
          <cell r="C122" t="str">
            <v>Caùp theùp 3/8"</v>
          </cell>
          <cell r="D122" t="str">
            <v>meùt</v>
          </cell>
          <cell r="F122">
            <v>3500</v>
          </cell>
          <cell r="I122">
            <v>3500</v>
          </cell>
        </row>
        <row r="123">
          <cell r="A123" t="str">
            <v>C5/8</v>
          </cell>
          <cell r="B123" t="str">
            <v>05.6011</v>
          </cell>
          <cell r="C123" t="str">
            <v>Caùp theùp 5/8"</v>
          </cell>
          <cell r="D123" t="str">
            <v>meùt</v>
          </cell>
          <cell r="F123">
            <v>9135</v>
          </cell>
          <cell r="G123">
            <v>13161</v>
          </cell>
          <cell r="I123">
            <v>9135</v>
          </cell>
        </row>
        <row r="124">
          <cell r="A124" t="str">
            <v>CSDI</v>
          </cell>
          <cell r="B124" t="str">
            <v>05.6011</v>
          </cell>
          <cell r="C124" t="str">
            <v xml:space="preserve">Chaân söù ñænh </v>
          </cell>
          <cell r="D124" t="str">
            <v>caùi</v>
          </cell>
          <cell r="F124">
            <v>25000</v>
          </cell>
          <cell r="G124">
            <v>13161</v>
          </cell>
          <cell r="I124">
            <v>25000</v>
          </cell>
        </row>
        <row r="125">
          <cell r="A125" t="str">
            <v>CSDG</v>
          </cell>
          <cell r="B125" t="str">
            <v>04.7001</v>
          </cell>
          <cell r="C125" t="str">
            <v>Chaân söù ñænh ñôõ goùc</v>
          </cell>
          <cell r="D125" t="str">
            <v>caùi</v>
          </cell>
          <cell r="F125">
            <v>25000</v>
          </cell>
          <cell r="G125">
            <v>5217</v>
          </cell>
          <cell r="I125">
            <v>25000</v>
          </cell>
        </row>
        <row r="126">
          <cell r="A126" t="str">
            <v>CSD</v>
          </cell>
          <cell r="C126" t="str">
            <v>Chaân söù ñöùng</v>
          </cell>
          <cell r="D126" t="str">
            <v>caùi</v>
          </cell>
          <cell r="F126">
            <v>15000</v>
          </cell>
          <cell r="I126">
            <v>15000</v>
          </cell>
        </row>
        <row r="127">
          <cell r="A127" t="str">
            <v>CTD</v>
          </cell>
          <cell r="B127" t="str">
            <v>04.7001</v>
          </cell>
          <cell r="C127" t="str">
            <v>Coïc tieáp ñaát @ 16 - 2,4m</v>
          </cell>
          <cell r="D127" t="str">
            <v>coïc</v>
          </cell>
          <cell r="F127">
            <v>26000</v>
          </cell>
          <cell r="G127">
            <v>5217</v>
          </cell>
          <cell r="I127">
            <v>26000</v>
          </cell>
        </row>
        <row r="128">
          <cell r="A128" t="str">
            <v>DC</v>
          </cell>
          <cell r="B128" t="str">
            <v>05.6011</v>
          </cell>
          <cell r="C128" t="str">
            <v>Daây chì 20K</v>
          </cell>
          <cell r="D128" t="str">
            <v>caùi</v>
          </cell>
          <cell r="F128">
            <v>25000</v>
          </cell>
          <cell r="G128">
            <v>13161</v>
          </cell>
          <cell r="I128">
            <v>25000</v>
          </cell>
        </row>
        <row r="129">
          <cell r="A129" t="str">
            <v>DAYA</v>
          </cell>
          <cell r="B129" t="str">
            <v>05.6011</v>
          </cell>
          <cell r="C129" t="str">
            <v xml:space="preserve">Daây nhoâm buoäc </v>
          </cell>
          <cell r="D129" t="str">
            <v>kg</v>
          </cell>
          <cell r="F129">
            <v>26627</v>
          </cell>
          <cell r="G129">
            <v>13161</v>
          </cell>
          <cell r="I129">
            <v>28000</v>
          </cell>
        </row>
        <row r="130">
          <cell r="A130" t="str">
            <v>GDFCO</v>
          </cell>
          <cell r="B130" t="str">
            <v>05.6011</v>
          </cell>
          <cell r="C130" t="str">
            <v>Giaù chöõ "T" laép FCO</v>
          </cell>
          <cell r="D130" t="str">
            <v>boä</v>
          </cell>
          <cell r="F130">
            <v>42760</v>
          </cell>
          <cell r="G130">
            <v>13161</v>
          </cell>
          <cell r="I130">
            <v>42760</v>
          </cell>
        </row>
        <row r="131">
          <cell r="A131" t="str">
            <v>GUFCO</v>
          </cell>
          <cell r="B131" t="str">
            <v>05.6011</v>
          </cell>
          <cell r="C131" t="str">
            <v>Giaù U 80x600 laép FCO</v>
          </cell>
          <cell r="D131" t="str">
            <v>boä</v>
          </cell>
          <cell r="F131">
            <v>42760</v>
          </cell>
          <cell r="G131">
            <v>13161</v>
          </cell>
          <cell r="I131">
            <v>42760</v>
          </cell>
        </row>
        <row r="132">
          <cell r="A132" t="str">
            <v>GIATFCO</v>
          </cell>
          <cell r="B132" t="str">
            <v>05.6011</v>
          </cell>
          <cell r="C132" t="str">
            <v>Giaù chöõ "T" laép FCO, LA</v>
          </cell>
          <cell r="D132" t="str">
            <v>boä</v>
          </cell>
          <cell r="F132">
            <v>42760</v>
          </cell>
          <cell r="G132">
            <v>13161</v>
          </cell>
          <cell r="I132">
            <v>42760</v>
          </cell>
        </row>
        <row r="133">
          <cell r="A133" t="str">
            <v>GCST</v>
          </cell>
          <cell r="C133" t="str">
            <v>Gia coâng saét theùp</v>
          </cell>
          <cell r="D133" t="str">
            <v>kg</v>
          </cell>
          <cell r="F133">
            <v>2500</v>
          </cell>
          <cell r="I133">
            <v>2500</v>
          </cell>
        </row>
        <row r="134">
          <cell r="A134" t="str">
            <v>G</v>
          </cell>
          <cell r="C134" t="str">
            <v>Vaät lieäu döïng truï</v>
          </cell>
          <cell r="D134" t="str">
            <v>truï</v>
          </cell>
          <cell r="F134">
            <v>20790</v>
          </cell>
          <cell r="I134">
            <v>20790</v>
          </cell>
        </row>
        <row r="135">
          <cell r="A135" t="str">
            <v>HI</v>
          </cell>
          <cell r="C135" t="str">
            <v>Haéc ín</v>
          </cell>
          <cell r="D135" t="str">
            <v>kg</v>
          </cell>
          <cell r="F135">
            <v>2340</v>
          </cell>
          <cell r="I135">
            <v>3000</v>
          </cell>
        </row>
        <row r="136">
          <cell r="A136" t="str">
            <v>K3B</v>
          </cell>
          <cell r="C136" t="str">
            <v>Keïp caùp 3 boulon</v>
          </cell>
          <cell r="D136" t="str">
            <v>caùi</v>
          </cell>
          <cell r="F136">
            <v>13600</v>
          </cell>
          <cell r="I136">
            <v>13600</v>
          </cell>
        </row>
        <row r="137">
          <cell r="A137" t="str">
            <v>KCD</v>
          </cell>
          <cell r="C137" t="str">
            <v>Keïp coïc tieáp ñaát</v>
          </cell>
          <cell r="D137" t="str">
            <v>caùi</v>
          </cell>
          <cell r="F137">
            <v>8545</v>
          </cell>
          <cell r="I137">
            <v>6400</v>
          </cell>
        </row>
        <row r="138">
          <cell r="A138" t="str">
            <v>K240</v>
          </cell>
          <cell r="C138" t="str">
            <v>Keïp daây 3 bu long 2 raõnh daây 240 mm2</v>
          </cell>
          <cell r="D138" t="str">
            <v>caùi</v>
          </cell>
          <cell r="F138">
            <v>33000</v>
          </cell>
          <cell r="I138">
            <v>33000</v>
          </cell>
        </row>
        <row r="139">
          <cell r="A139" t="str">
            <v>K185</v>
          </cell>
          <cell r="C139" t="str">
            <v>Keïp daây 3 bu long 2 raõnh daây 185mm2</v>
          </cell>
          <cell r="D139" t="str">
            <v>caùi</v>
          </cell>
          <cell r="F139">
            <v>33000</v>
          </cell>
          <cell r="I139">
            <v>33000</v>
          </cell>
        </row>
        <row r="140">
          <cell r="A140" t="str">
            <v>K120</v>
          </cell>
          <cell r="C140" t="str">
            <v>Keïp daây 3 bu long 2 raõnh daây 120mm2</v>
          </cell>
          <cell r="D140" t="str">
            <v>caùi</v>
          </cell>
          <cell r="F140">
            <v>17700</v>
          </cell>
          <cell r="I140">
            <v>17700</v>
          </cell>
        </row>
        <row r="141">
          <cell r="A141" t="str">
            <v>K35</v>
          </cell>
          <cell r="C141" t="str">
            <v>Keïp daây 3 bu long 2 raõnh daây 35mm2</v>
          </cell>
          <cell r="D141" t="str">
            <v>caùi</v>
          </cell>
          <cell r="F141">
            <v>3905</v>
          </cell>
          <cell r="I141">
            <v>3905</v>
          </cell>
        </row>
        <row r="142">
          <cell r="A142" t="str">
            <v>K50</v>
          </cell>
          <cell r="C142" t="str">
            <v>Keïp daây 3 bu long 2 raõnh daây 50mm2</v>
          </cell>
          <cell r="D142" t="str">
            <v>caùi</v>
          </cell>
          <cell r="F142">
            <v>7429</v>
          </cell>
          <cell r="I142">
            <v>7429</v>
          </cell>
        </row>
        <row r="143">
          <cell r="A143" t="str">
            <v>K70</v>
          </cell>
          <cell r="C143" t="str">
            <v>Keïp daây 3 bu long 2 raõnh daây 70mm2</v>
          </cell>
          <cell r="D143" t="str">
            <v>caùi</v>
          </cell>
          <cell r="F143">
            <v>7429</v>
          </cell>
          <cell r="I143">
            <v>7429</v>
          </cell>
        </row>
        <row r="144">
          <cell r="A144" t="str">
            <v>K95</v>
          </cell>
          <cell r="C144" t="str">
            <v>Keïp daây 3 bu long 2 raõnh daây 95mm2</v>
          </cell>
          <cell r="D144" t="str">
            <v>caùi</v>
          </cell>
          <cell r="F144">
            <v>10857</v>
          </cell>
          <cell r="I144">
            <v>10857</v>
          </cell>
        </row>
        <row r="145">
          <cell r="A145" t="str">
            <v>K35A</v>
          </cell>
          <cell r="C145" t="str">
            <v>Keïp daây 3 bu long 2 raõnh daây A-35</v>
          </cell>
          <cell r="D145" t="str">
            <v>caùi</v>
          </cell>
          <cell r="F145">
            <v>3905</v>
          </cell>
          <cell r="I145">
            <v>3905</v>
          </cell>
        </row>
        <row r="146">
          <cell r="A146" t="str">
            <v>K50A</v>
          </cell>
          <cell r="C146" t="str">
            <v>Keïp daây 3 bu long 2 raõnh daây A-50</v>
          </cell>
          <cell r="D146" t="str">
            <v>caùi</v>
          </cell>
          <cell r="F146">
            <v>7429</v>
          </cell>
          <cell r="I146">
            <v>7429</v>
          </cell>
        </row>
        <row r="147">
          <cell r="A147" t="str">
            <v>K70A</v>
          </cell>
          <cell r="C147" t="str">
            <v>Keïp daây 3 bu long 2 raõnh daây A-70</v>
          </cell>
          <cell r="D147" t="str">
            <v>caùi</v>
          </cell>
          <cell r="F147">
            <v>7429</v>
          </cell>
          <cell r="I147">
            <v>7429</v>
          </cell>
        </row>
        <row r="148">
          <cell r="A148" t="str">
            <v>K95A</v>
          </cell>
          <cell r="C148" t="str">
            <v>Keïp daây 3 bu long 2 raõnh daây A-95</v>
          </cell>
          <cell r="D148" t="str">
            <v>caùi</v>
          </cell>
          <cell r="F148">
            <v>10857</v>
          </cell>
          <cell r="I148">
            <v>10857</v>
          </cell>
        </row>
        <row r="149">
          <cell r="A149" t="str">
            <v>K120A</v>
          </cell>
          <cell r="C149" t="str">
            <v>Keïp daây 3 bu long 2 raõnh daây A-120</v>
          </cell>
          <cell r="D149" t="str">
            <v>caùi</v>
          </cell>
          <cell r="F149">
            <v>17700</v>
          </cell>
          <cell r="I149">
            <v>17700</v>
          </cell>
        </row>
        <row r="150">
          <cell r="A150" t="str">
            <v>K185A</v>
          </cell>
          <cell r="C150" t="str">
            <v>Keïp daây 3 bu long 2 raõnh daây A-185</v>
          </cell>
          <cell r="D150" t="str">
            <v>caùi</v>
          </cell>
          <cell r="F150">
            <v>33000</v>
          </cell>
          <cell r="I150">
            <v>33000</v>
          </cell>
        </row>
        <row r="151">
          <cell r="A151" t="str">
            <v>K240A</v>
          </cell>
          <cell r="C151" t="str">
            <v>Keïp daây 3 bu long 2 raõnh daây A-240</v>
          </cell>
          <cell r="D151" t="str">
            <v>caùi</v>
          </cell>
          <cell r="F151">
            <v>33000</v>
          </cell>
          <cell r="I151">
            <v>33000</v>
          </cell>
        </row>
        <row r="152">
          <cell r="A152" t="str">
            <v>KE35</v>
          </cell>
          <cell r="C152" t="str">
            <v>Keïp eùp côõ daây 35mm2</v>
          </cell>
          <cell r="D152" t="str">
            <v>caùi</v>
          </cell>
          <cell r="F152">
            <v>6250</v>
          </cell>
          <cell r="I152">
            <v>4100</v>
          </cell>
        </row>
        <row r="153">
          <cell r="A153" t="str">
            <v>KE48</v>
          </cell>
          <cell r="C153" t="str">
            <v>Keïp eùp côõ daây 48mm2</v>
          </cell>
          <cell r="D153" t="str">
            <v>caùi</v>
          </cell>
          <cell r="F153">
            <v>8000</v>
          </cell>
          <cell r="I153">
            <v>7800</v>
          </cell>
        </row>
        <row r="154">
          <cell r="A154" t="str">
            <v>KE50</v>
          </cell>
          <cell r="B154" t="str">
            <v>04.3107</v>
          </cell>
          <cell r="C154" t="str">
            <v>Keïp eùp côõ daây 50mm2</v>
          </cell>
          <cell r="D154" t="str">
            <v>caùi</v>
          </cell>
          <cell r="F154">
            <v>8000</v>
          </cell>
          <cell r="G154">
            <v>6444</v>
          </cell>
          <cell r="I154">
            <v>7800</v>
          </cell>
        </row>
        <row r="155">
          <cell r="A155" t="str">
            <v>KE70</v>
          </cell>
          <cell r="B155" t="str">
            <v>04.3107</v>
          </cell>
          <cell r="C155" t="str">
            <v>Keïp eùp côõ daây 70mm2</v>
          </cell>
          <cell r="D155" t="str">
            <v>caùi</v>
          </cell>
          <cell r="F155">
            <v>12386</v>
          </cell>
          <cell r="G155">
            <v>6444</v>
          </cell>
          <cell r="I155">
            <v>7800</v>
          </cell>
        </row>
        <row r="156">
          <cell r="A156" t="str">
            <v>KE95</v>
          </cell>
          <cell r="B156" t="str">
            <v>04.3107</v>
          </cell>
          <cell r="C156" t="str">
            <v>Keïp eùp côõ daây 95mm2</v>
          </cell>
          <cell r="D156" t="str">
            <v>caùi</v>
          </cell>
          <cell r="F156">
            <v>18636</v>
          </cell>
          <cell r="G156">
            <v>6444</v>
          </cell>
          <cell r="I156">
            <v>11400</v>
          </cell>
        </row>
        <row r="157">
          <cell r="A157" t="str">
            <v>KE120</v>
          </cell>
          <cell r="B157" t="str">
            <v>04.3107</v>
          </cell>
          <cell r="C157" t="str">
            <v>Keïp eùp côõ daây 120mm2</v>
          </cell>
          <cell r="D157" t="str">
            <v>caùi</v>
          </cell>
          <cell r="F157">
            <v>24000</v>
          </cell>
          <cell r="G157">
            <v>6444</v>
          </cell>
          <cell r="I157">
            <v>17700</v>
          </cell>
        </row>
        <row r="158">
          <cell r="A158" t="str">
            <v>KE185</v>
          </cell>
          <cell r="B158" t="str">
            <v>04.3107</v>
          </cell>
          <cell r="C158" t="str">
            <v>Keïp eùp côõ daây 185mm2</v>
          </cell>
          <cell r="D158" t="str">
            <v>caùi</v>
          </cell>
          <cell r="F158">
            <v>31818</v>
          </cell>
          <cell r="G158">
            <v>6444</v>
          </cell>
          <cell r="I158">
            <v>33000</v>
          </cell>
        </row>
        <row r="159">
          <cell r="A159" t="str">
            <v>KE240</v>
          </cell>
          <cell r="B159" t="str">
            <v>04.3107</v>
          </cell>
          <cell r="C159" t="str">
            <v>Keïp eùp côõ daây 240mm2</v>
          </cell>
          <cell r="D159" t="str">
            <v>caùi</v>
          </cell>
          <cell r="F159">
            <v>38182</v>
          </cell>
          <cell r="G159">
            <v>6444</v>
          </cell>
          <cell r="I159">
            <v>33000</v>
          </cell>
        </row>
        <row r="160">
          <cell r="A160" t="str">
            <v>KCUAL</v>
          </cell>
          <cell r="B160" t="str">
            <v>04.3107</v>
          </cell>
          <cell r="C160" t="str">
            <v>Keïp noái ñoàng-nhoâm</v>
          </cell>
          <cell r="D160" t="str">
            <v>caùi</v>
          </cell>
          <cell r="F160">
            <v>4500</v>
          </cell>
          <cell r="G160">
            <v>6444</v>
          </cell>
          <cell r="I160">
            <v>4500</v>
          </cell>
        </row>
        <row r="161">
          <cell r="A161" t="str">
            <v>KCUAL60</v>
          </cell>
          <cell r="B161" t="str">
            <v>04.3107</v>
          </cell>
          <cell r="C161" t="str">
            <v>Keïp noái ñoàng-nhoâm 60mm2</v>
          </cell>
          <cell r="D161" t="str">
            <v>caùi</v>
          </cell>
          <cell r="F161">
            <v>12000</v>
          </cell>
          <cell r="G161">
            <v>6444</v>
          </cell>
          <cell r="I161">
            <v>12000</v>
          </cell>
        </row>
        <row r="162">
          <cell r="A162" t="str">
            <v>KQ2/0</v>
          </cell>
          <cell r="B162" t="str">
            <v>04.3107</v>
          </cell>
          <cell r="C162" t="str">
            <v>Keïp quai 2/0</v>
          </cell>
          <cell r="D162" t="str">
            <v>caùi</v>
          </cell>
          <cell r="F162">
            <v>16500</v>
          </cell>
          <cell r="G162">
            <v>6444</v>
          </cell>
          <cell r="I162">
            <v>16500</v>
          </cell>
        </row>
        <row r="163">
          <cell r="A163" t="str">
            <v>KQ4/0</v>
          </cell>
          <cell r="B163" t="str">
            <v>04.3107</v>
          </cell>
          <cell r="C163" t="str">
            <v>Keïp quai 4/0</v>
          </cell>
          <cell r="D163" t="str">
            <v>caùi</v>
          </cell>
          <cell r="F163">
            <v>17050</v>
          </cell>
          <cell r="G163">
            <v>6444</v>
          </cell>
          <cell r="I163">
            <v>17050</v>
          </cell>
        </row>
        <row r="164">
          <cell r="A164" t="str">
            <v>KH2/0</v>
          </cell>
          <cell r="B164" t="str">
            <v>04.3107</v>
          </cell>
          <cell r="C164" t="str">
            <v>Keïp hotline 2/0</v>
          </cell>
          <cell r="D164" t="str">
            <v>caùi</v>
          </cell>
          <cell r="F164">
            <v>16500</v>
          </cell>
          <cell r="G164">
            <v>6444</v>
          </cell>
          <cell r="I164">
            <v>16500</v>
          </cell>
        </row>
        <row r="165">
          <cell r="A165" t="str">
            <v>KH4/0</v>
          </cell>
          <cell r="B165" t="str">
            <v>04.3107</v>
          </cell>
          <cell r="C165" t="str">
            <v>Keïp hotline 4/0</v>
          </cell>
          <cell r="D165" t="str">
            <v>caùi</v>
          </cell>
          <cell r="F165">
            <v>16500</v>
          </cell>
          <cell r="G165">
            <v>6444</v>
          </cell>
          <cell r="I165">
            <v>16500</v>
          </cell>
        </row>
        <row r="166">
          <cell r="A166" t="str">
            <v>KH350M</v>
          </cell>
          <cell r="B166" t="str">
            <v>04.3107</v>
          </cell>
          <cell r="C166" t="str">
            <v>Keïp hotline 350MCM</v>
          </cell>
          <cell r="D166" t="str">
            <v>caùi</v>
          </cell>
          <cell r="F166">
            <v>19800</v>
          </cell>
          <cell r="G166">
            <v>6444</v>
          </cell>
          <cell r="I166">
            <v>19800</v>
          </cell>
        </row>
        <row r="167">
          <cell r="A167" t="str">
            <v>KEU</v>
          </cell>
          <cell r="C167" t="str">
            <v>Keïp U döøng daây trung hoøa</v>
          </cell>
          <cell r="D167" t="str">
            <v>caùi</v>
          </cell>
          <cell r="F167">
            <v>8000</v>
          </cell>
          <cell r="I167">
            <v>8000</v>
          </cell>
        </row>
        <row r="168">
          <cell r="A168" t="str">
            <v>Kd50</v>
          </cell>
          <cell r="C168" t="str">
            <v>Khoùa ñôõ daây AC-50</v>
          </cell>
          <cell r="D168" t="str">
            <v>caùi</v>
          </cell>
          <cell r="F168">
            <v>32386</v>
          </cell>
          <cell r="I168">
            <v>22762</v>
          </cell>
        </row>
        <row r="169">
          <cell r="A169" t="str">
            <v>Kd70</v>
          </cell>
          <cell r="C169" t="str">
            <v>Khoùa ñôõ daây AC-70</v>
          </cell>
          <cell r="D169" t="str">
            <v>caùi</v>
          </cell>
          <cell r="F169">
            <v>32386</v>
          </cell>
          <cell r="I169">
            <v>22762</v>
          </cell>
        </row>
        <row r="170">
          <cell r="A170" t="str">
            <v>KN240</v>
          </cell>
          <cell r="C170" t="str">
            <v>Khoùa neùo daây AC-240</v>
          </cell>
          <cell r="D170" t="str">
            <v>caùi</v>
          </cell>
          <cell r="F170">
            <v>53178</v>
          </cell>
          <cell r="I170">
            <v>46500</v>
          </cell>
        </row>
        <row r="171">
          <cell r="A171" t="str">
            <v>KN185</v>
          </cell>
          <cell r="C171" t="str">
            <v>Khoùa neùo daây AC-185</v>
          </cell>
          <cell r="D171" t="str">
            <v>caùi</v>
          </cell>
          <cell r="F171">
            <v>53178</v>
          </cell>
          <cell r="I171">
            <v>46500</v>
          </cell>
        </row>
        <row r="172">
          <cell r="A172" t="str">
            <v>KN120</v>
          </cell>
          <cell r="C172" t="str">
            <v>Khoùa neùo daây AC-120</v>
          </cell>
          <cell r="D172" t="str">
            <v>caùi</v>
          </cell>
          <cell r="F172">
            <v>32925</v>
          </cell>
          <cell r="I172">
            <v>46500</v>
          </cell>
        </row>
        <row r="173">
          <cell r="A173" t="str">
            <v>KN70</v>
          </cell>
          <cell r="C173" t="str">
            <v>Khoùa neùo daây AC-70</v>
          </cell>
          <cell r="D173" t="str">
            <v>caùi</v>
          </cell>
          <cell r="F173">
            <v>32925</v>
          </cell>
          <cell r="I173">
            <v>26351</v>
          </cell>
        </row>
        <row r="174">
          <cell r="A174" t="str">
            <v>KN50</v>
          </cell>
          <cell r="C174" t="str">
            <v>Khoùa neùo daây AC-50</v>
          </cell>
          <cell r="D174" t="str">
            <v>caùi</v>
          </cell>
          <cell r="F174">
            <v>32925</v>
          </cell>
          <cell r="I174">
            <v>26351</v>
          </cell>
        </row>
        <row r="175">
          <cell r="A175" t="str">
            <v>KN95</v>
          </cell>
          <cell r="C175" t="str">
            <v>Khoùa neùo daây AC-95</v>
          </cell>
          <cell r="D175" t="str">
            <v>caùi</v>
          </cell>
          <cell r="F175">
            <v>32925</v>
          </cell>
          <cell r="I175">
            <v>39905</v>
          </cell>
        </row>
        <row r="176">
          <cell r="A176" t="str">
            <v>KN35</v>
          </cell>
          <cell r="C176" t="str">
            <v>Khoùa neùo daây AC-35</v>
          </cell>
          <cell r="D176" t="str">
            <v>caùi</v>
          </cell>
          <cell r="F176">
            <v>32925</v>
          </cell>
          <cell r="I176">
            <v>26351</v>
          </cell>
        </row>
        <row r="177">
          <cell r="A177" t="str">
            <v>KN70A</v>
          </cell>
          <cell r="C177" t="str">
            <v>Khoùa neùo daây A-70</v>
          </cell>
          <cell r="D177" t="str">
            <v>caùi</v>
          </cell>
          <cell r="F177">
            <v>32925</v>
          </cell>
          <cell r="I177">
            <v>26351</v>
          </cell>
        </row>
        <row r="178">
          <cell r="A178" t="str">
            <v>KN50A</v>
          </cell>
          <cell r="C178" t="str">
            <v>Khoùa neùo daây A-50</v>
          </cell>
          <cell r="D178" t="str">
            <v>caùi</v>
          </cell>
          <cell r="F178">
            <v>32925</v>
          </cell>
          <cell r="I178">
            <v>26351</v>
          </cell>
        </row>
        <row r="179">
          <cell r="A179" t="str">
            <v>KN95A</v>
          </cell>
          <cell r="C179" t="str">
            <v>Khoùa neùo daây A-95</v>
          </cell>
          <cell r="D179" t="str">
            <v>caùi</v>
          </cell>
          <cell r="F179">
            <v>32925</v>
          </cell>
          <cell r="I179">
            <v>39905</v>
          </cell>
        </row>
        <row r="180">
          <cell r="A180" t="str">
            <v>KN35A</v>
          </cell>
          <cell r="C180" t="str">
            <v>Khoùa neùo daây A-35</v>
          </cell>
          <cell r="D180" t="str">
            <v>caùi</v>
          </cell>
          <cell r="F180">
            <v>32925</v>
          </cell>
          <cell r="I180">
            <v>26351</v>
          </cell>
        </row>
        <row r="181">
          <cell r="A181" t="str">
            <v>KN158</v>
          </cell>
          <cell r="C181" t="str">
            <v>Khoùa neùo N158</v>
          </cell>
          <cell r="D181" t="str">
            <v>caùi</v>
          </cell>
          <cell r="F181">
            <v>32925</v>
          </cell>
          <cell r="I181">
            <v>400</v>
          </cell>
        </row>
        <row r="182">
          <cell r="A182" t="str">
            <v>KN357</v>
          </cell>
          <cell r="C182" t="str">
            <v>Khoùa neùo N357</v>
          </cell>
          <cell r="D182" t="str">
            <v>caùi</v>
          </cell>
          <cell r="F182">
            <v>32925</v>
          </cell>
          <cell r="I182">
            <v>800</v>
          </cell>
        </row>
        <row r="183">
          <cell r="A183" t="str">
            <v>KD357</v>
          </cell>
          <cell r="C183" t="str">
            <v>Khoùa ñôõ Ñ357</v>
          </cell>
          <cell r="D183" t="str">
            <v>caùi</v>
          </cell>
          <cell r="F183">
            <v>32386</v>
          </cell>
          <cell r="I183">
            <v>14000</v>
          </cell>
        </row>
        <row r="184">
          <cell r="A184" t="str">
            <v>LD18</v>
          </cell>
          <cell r="C184" t="str">
            <v>Long ñeàn 18</v>
          </cell>
          <cell r="D184" t="str">
            <v>caùi</v>
          </cell>
          <cell r="F184">
            <v>400</v>
          </cell>
          <cell r="I184">
            <v>400</v>
          </cell>
        </row>
        <row r="185">
          <cell r="A185" t="str">
            <v>LD22</v>
          </cell>
          <cell r="C185" t="str">
            <v>Long ñeàn 22</v>
          </cell>
          <cell r="D185" t="str">
            <v>caùi</v>
          </cell>
          <cell r="F185">
            <v>800</v>
          </cell>
          <cell r="I185">
            <v>800</v>
          </cell>
        </row>
        <row r="186">
          <cell r="A186" t="str">
            <v>MANG</v>
          </cell>
          <cell r="C186" t="str">
            <v>Maùng che daây chaèng</v>
          </cell>
          <cell r="D186" t="str">
            <v>caùi</v>
          </cell>
          <cell r="F186">
            <v>14000</v>
          </cell>
          <cell r="I186">
            <v>14000</v>
          </cell>
        </row>
        <row r="187">
          <cell r="A187" t="str">
            <v>MND</v>
          </cell>
          <cell r="C187" t="str">
            <v>Maét noái ñôn</v>
          </cell>
          <cell r="D187" t="str">
            <v>caùi</v>
          </cell>
          <cell r="F187">
            <v>9091</v>
          </cell>
          <cell r="I187">
            <v>6500</v>
          </cell>
        </row>
        <row r="188">
          <cell r="A188" t="str">
            <v>MNTG</v>
          </cell>
          <cell r="C188" t="str">
            <v xml:space="preserve">Maét noái t/ gian </v>
          </cell>
          <cell r="D188" t="str">
            <v>caùi</v>
          </cell>
          <cell r="F188">
            <v>6818</v>
          </cell>
          <cell r="I188">
            <v>12500</v>
          </cell>
        </row>
        <row r="189">
          <cell r="A189" t="str">
            <v>MT</v>
          </cell>
          <cell r="C189" t="str">
            <v xml:space="preserve">Moùc treo chöõ U </v>
          </cell>
          <cell r="D189" t="str">
            <v>caùi</v>
          </cell>
          <cell r="F189">
            <v>7386</v>
          </cell>
          <cell r="I189">
            <v>7048</v>
          </cell>
        </row>
        <row r="190">
          <cell r="A190" t="str">
            <v>MT61A</v>
          </cell>
          <cell r="C190" t="str">
            <v>Moùc treo CK61A</v>
          </cell>
          <cell r="D190" t="str">
            <v>caùi</v>
          </cell>
          <cell r="F190">
            <v>7386</v>
          </cell>
          <cell r="I190">
            <v>7400</v>
          </cell>
        </row>
        <row r="191">
          <cell r="A191" t="str">
            <v>VT</v>
          </cell>
          <cell r="C191" t="str">
            <v>Voøng treo ñaàu troøn</v>
          </cell>
          <cell r="D191" t="str">
            <v>caùi</v>
          </cell>
          <cell r="F191">
            <v>5114</v>
          </cell>
          <cell r="I191">
            <v>4762</v>
          </cell>
        </row>
        <row r="192">
          <cell r="A192" t="str">
            <v>ON240A</v>
          </cell>
          <cell r="C192" t="str">
            <v>OÁng noái daây A-240</v>
          </cell>
          <cell r="D192" t="str">
            <v>caùi</v>
          </cell>
          <cell r="F192">
            <v>110000</v>
          </cell>
          <cell r="I192">
            <v>110000</v>
          </cell>
        </row>
        <row r="193">
          <cell r="A193" t="str">
            <v>ON185A</v>
          </cell>
          <cell r="C193" t="str">
            <v>OÁng noái daây A-185</v>
          </cell>
          <cell r="D193" t="str">
            <v>caùi</v>
          </cell>
          <cell r="F193">
            <v>110000</v>
          </cell>
          <cell r="I193">
            <v>110000</v>
          </cell>
        </row>
        <row r="194">
          <cell r="A194" t="str">
            <v>ON120A</v>
          </cell>
          <cell r="C194" t="str">
            <v>OÁng noái daây A-120</v>
          </cell>
          <cell r="D194" t="str">
            <v>caùi</v>
          </cell>
          <cell r="F194">
            <v>75000</v>
          </cell>
          <cell r="I194">
            <v>75000</v>
          </cell>
        </row>
        <row r="195">
          <cell r="A195" t="str">
            <v>ON35A</v>
          </cell>
          <cell r="C195" t="str">
            <v>OÁng noái daây A-35</v>
          </cell>
          <cell r="D195" t="str">
            <v>caùi</v>
          </cell>
          <cell r="F195">
            <v>8182</v>
          </cell>
          <cell r="I195">
            <v>9000</v>
          </cell>
        </row>
        <row r="196">
          <cell r="A196" t="str">
            <v>ON50A</v>
          </cell>
          <cell r="C196" t="str">
            <v>OÁng noái daây A-50</v>
          </cell>
          <cell r="D196" t="str">
            <v>caùi</v>
          </cell>
          <cell r="F196">
            <v>10090</v>
          </cell>
          <cell r="I196">
            <v>12000</v>
          </cell>
        </row>
        <row r="197">
          <cell r="A197" t="str">
            <v>ON70A</v>
          </cell>
          <cell r="C197" t="str">
            <v>OÁng noái daây A-70</v>
          </cell>
          <cell r="D197" t="str">
            <v>caùi</v>
          </cell>
          <cell r="F197">
            <v>18182</v>
          </cell>
          <cell r="I197">
            <v>20000</v>
          </cell>
        </row>
        <row r="198">
          <cell r="A198" t="str">
            <v>ON95A</v>
          </cell>
          <cell r="C198" t="str">
            <v>OÁng noái daây A-95</v>
          </cell>
          <cell r="D198" t="str">
            <v>caùi</v>
          </cell>
          <cell r="F198">
            <v>27273</v>
          </cell>
          <cell r="I198">
            <v>30000</v>
          </cell>
        </row>
        <row r="199">
          <cell r="A199" t="str">
            <v>ON240</v>
          </cell>
          <cell r="C199" t="str">
            <v>OÁng noái daây AC240</v>
          </cell>
          <cell r="D199" t="str">
            <v>caùi</v>
          </cell>
          <cell r="F199">
            <v>110000</v>
          </cell>
          <cell r="I199">
            <v>110000</v>
          </cell>
        </row>
        <row r="200">
          <cell r="A200" t="str">
            <v>ON185</v>
          </cell>
          <cell r="C200" t="str">
            <v>OÁng noái daây AC185</v>
          </cell>
          <cell r="D200" t="str">
            <v>caùi</v>
          </cell>
          <cell r="F200">
            <v>80182</v>
          </cell>
          <cell r="I200">
            <v>80182</v>
          </cell>
        </row>
        <row r="201">
          <cell r="A201" t="str">
            <v>ON120</v>
          </cell>
          <cell r="C201" t="str">
            <v>OÁng noái daây AC120/19</v>
          </cell>
          <cell r="D201" t="str">
            <v>caùi</v>
          </cell>
          <cell r="F201">
            <v>54545</v>
          </cell>
          <cell r="I201">
            <v>54545</v>
          </cell>
        </row>
        <row r="202">
          <cell r="A202" t="str">
            <v>ON35</v>
          </cell>
          <cell r="C202" t="str">
            <v>OÁng noái daây AC35/6,2</v>
          </cell>
          <cell r="D202" t="str">
            <v>caùi</v>
          </cell>
          <cell r="F202">
            <v>8182</v>
          </cell>
          <cell r="I202">
            <v>9000</v>
          </cell>
        </row>
        <row r="203">
          <cell r="A203" t="str">
            <v>ON50</v>
          </cell>
          <cell r="C203" t="str">
            <v>OÁng noái daây côõ 50mm2</v>
          </cell>
          <cell r="D203" t="str">
            <v>caùi</v>
          </cell>
          <cell r="F203">
            <v>10090</v>
          </cell>
          <cell r="I203">
            <v>12000</v>
          </cell>
        </row>
        <row r="204">
          <cell r="A204" t="str">
            <v>ON70</v>
          </cell>
          <cell r="C204" t="str">
            <v>OÁng noái daây AC70</v>
          </cell>
          <cell r="D204" t="str">
            <v>caùi</v>
          </cell>
          <cell r="F204">
            <v>18182</v>
          </cell>
          <cell r="I204">
            <v>20000</v>
          </cell>
        </row>
        <row r="205">
          <cell r="A205" t="str">
            <v>ON95</v>
          </cell>
          <cell r="C205" t="str">
            <v>OÁng noái daây AC95</v>
          </cell>
          <cell r="D205" t="str">
            <v>caùi</v>
          </cell>
          <cell r="F205">
            <v>27273</v>
          </cell>
          <cell r="I205">
            <v>30000</v>
          </cell>
        </row>
        <row r="206">
          <cell r="A206" t="str">
            <v>ON50B</v>
          </cell>
          <cell r="C206" t="str">
            <v>OÁng noái daây chòu söùc caêng côõ 50mm2</v>
          </cell>
          <cell r="D206" t="str">
            <v>caùi</v>
          </cell>
          <cell r="F206">
            <v>10090</v>
          </cell>
          <cell r="I206">
            <v>10090</v>
          </cell>
        </row>
        <row r="207">
          <cell r="A207" t="str">
            <v>OT</v>
          </cell>
          <cell r="C207" t="str">
            <v>OÁng theùp traùng keõm O 60/50</v>
          </cell>
          <cell r="D207" t="str">
            <v>meùt</v>
          </cell>
          <cell r="F207">
            <v>38000</v>
          </cell>
          <cell r="I207">
            <v>38000</v>
          </cell>
        </row>
        <row r="208">
          <cell r="A208" t="str">
            <v>PU</v>
          </cell>
          <cell r="C208" t="str">
            <v>Puli</v>
          </cell>
          <cell r="D208" t="str">
            <v>caùi</v>
          </cell>
          <cell r="F208">
            <v>25000</v>
          </cell>
          <cell r="I208">
            <v>25000</v>
          </cell>
        </row>
        <row r="209">
          <cell r="A209" t="str">
            <v>R1</v>
          </cell>
          <cell r="C209" t="str">
            <v>Uclevis + söù oáng chæ</v>
          </cell>
          <cell r="D209" t="str">
            <v>caùi</v>
          </cell>
          <cell r="F209">
            <v>10197</v>
          </cell>
          <cell r="I209">
            <v>10500</v>
          </cell>
        </row>
        <row r="210">
          <cell r="A210" t="str">
            <v>R2</v>
          </cell>
          <cell r="C210" t="str">
            <v>Rack 2 söù + söù oáng chæ</v>
          </cell>
          <cell r="D210" t="str">
            <v>boä</v>
          </cell>
          <cell r="F210">
            <v>4510</v>
          </cell>
          <cell r="I210">
            <v>19900</v>
          </cell>
        </row>
        <row r="211">
          <cell r="A211" t="str">
            <v>R3</v>
          </cell>
          <cell r="C211" t="str">
            <v>Rack 3 söù + söù oáng chæ</v>
          </cell>
          <cell r="D211" t="str">
            <v>boä</v>
          </cell>
          <cell r="F211">
            <v>13800</v>
          </cell>
          <cell r="I211">
            <v>26700</v>
          </cell>
        </row>
        <row r="212">
          <cell r="A212" t="str">
            <v>R4</v>
          </cell>
          <cell r="C212" t="str">
            <v>Rack 4 söù + söù oáng chæ</v>
          </cell>
          <cell r="D212" t="str">
            <v>boä</v>
          </cell>
          <cell r="F212">
            <v>20000</v>
          </cell>
          <cell r="I212">
            <v>37000</v>
          </cell>
        </row>
        <row r="213">
          <cell r="A213" t="str">
            <v>S</v>
          </cell>
          <cell r="C213" t="str">
            <v>Sôn keû bieån vaø ñaùnh soá coät</v>
          </cell>
          <cell r="D213" t="str">
            <v>kg</v>
          </cell>
          <cell r="F213">
            <v>25000</v>
          </cell>
          <cell r="I213">
            <v>28000</v>
          </cell>
        </row>
        <row r="214">
          <cell r="A214" t="str">
            <v>SD</v>
          </cell>
          <cell r="C214" t="str">
            <v xml:space="preserve">Söù ñöùng 24KV </v>
          </cell>
          <cell r="D214" t="str">
            <v>caùi</v>
          </cell>
          <cell r="F214">
            <v>40000</v>
          </cell>
          <cell r="I214">
            <v>40000</v>
          </cell>
        </row>
        <row r="215">
          <cell r="A215" t="str">
            <v>SD35</v>
          </cell>
          <cell r="C215" t="str">
            <v>Söù ñöùng 35KV + ty</v>
          </cell>
          <cell r="D215" t="str">
            <v>boä</v>
          </cell>
          <cell r="F215">
            <v>134000</v>
          </cell>
          <cell r="I215">
            <v>134000</v>
          </cell>
        </row>
        <row r="216">
          <cell r="A216" t="str">
            <v>SDI35</v>
          </cell>
          <cell r="C216" t="str">
            <v>Söù ñöùng 35KV + ty söù ñænh</v>
          </cell>
          <cell r="D216" t="str">
            <v>boä</v>
          </cell>
          <cell r="F216">
            <v>150000</v>
          </cell>
          <cell r="I216">
            <v>150000</v>
          </cell>
        </row>
        <row r="217">
          <cell r="A217" t="str">
            <v>SDCM</v>
          </cell>
          <cell r="C217" t="str">
            <v>Söù ñöùng 24KV choáng nhieãm maën</v>
          </cell>
          <cell r="D217" t="str">
            <v>caùi</v>
          </cell>
          <cell r="F217">
            <v>95000</v>
          </cell>
          <cell r="I217">
            <v>95000</v>
          </cell>
        </row>
        <row r="218">
          <cell r="A218" t="str">
            <v>SN</v>
          </cell>
          <cell r="C218" t="str">
            <v>Söù chaèng</v>
          </cell>
          <cell r="D218" t="str">
            <v>caùi</v>
          </cell>
          <cell r="F218">
            <v>12000</v>
          </cell>
          <cell r="I218">
            <v>12000</v>
          </cell>
        </row>
        <row r="219">
          <cell r="A219" t="str">
            <v>SOC</v>
          </cell>
          <cell r="C219" t="str">
            <v xml:space="preserve">Söù oáng chæ </v>
          </cell>
          <cell r="D219" t="str">
            <v>caùi</v>
          </cell>
          <cell r="F219">
            <v>2497</v>
          </cell>
          <cell r="I219">
            <v>2800</v>
          </cell>
        </row>
        <row r="220">
          <cell r="A220" t="str">
            <v>ST</v>
          </cell>
          <cell r="C220" t="str">
            <v>Söù treo loaïi 70kN</v>
          </cell>
          <cell r="D220" t="str">
            <v>baùt</v>
          </cell>
          <cell r="F220">
            <v>85000</v>
          </cell>
          <cell r="I220">
            <v>85000</v>
          </cell>
        </row>
        <row r="221">
          <cell r="A221" t="str">
            <v>ST120</v>
          </cell>
          <cell r="C221" t="str">
            <v>Söù treo loaïi 120kN</v>
          </cell>
          <cell r="D221" t="str">
            <v>baùt</v>
          </cell>
          <cell r="F221">
            <v>120000</v>
          </cell>
          <cell r="I221">
            <v>120000</v>
          </cell>
        </row>
        <row r="222">
          <cell r="A222" t="str">
            <v>STply</v>
          </cell>
          <cell r="C222" t="str">
            <v>Söù treo polymer</v>
          </cell>
          <cell r="D222" t="str">
            <v>chuoãi</v>
          </cell>
          <cell r="F222">
            <v>210000</v>
          </cell>
          <cell r="I222">
            <v>210000</v>
          </cell>
        </row>
        <row r="223">
          <cell r="A223" t="str">
            <v>S40</v>
          </cell>
          <cell r="C223" t="str">
            <v>Saét deït 40 x 4</v>
          </cell>
          <cell r="D223" t="str">
            <v>kg</v>
          </cell>
          <cell r="F223">
            <v>9726</v>
          </cell>
          <cell r="I223">
            <v>9726</v>
          </cell>
        </row>
        <row r="224">
          <cell r="A224" t="str">
            <v>S50</v>
          </cell>
          <cell r="C224" t="str">
            <v>Saét 50 x 5</v>
          </cell>
          <cell r="D224" t="str">
            <v>kg</v>
          </cell>
          <cell r="F224">
            <v>9726</v>
          </cell>
          <cell r="I224">
            <v>9726</v>
          </cell>
        </row>
        <row r="225">
          <cell r="A225" t="str">
            <v>S60T</v>
          </cell>
          <cell r="C225" t="str">
            <v>Thanh noái saét deït 60x6x410</v>
          </cell>
          <cell r="D225" t="str">
            <v>caùi</v>
          </cell>
          <cell r="F225">
            <v>11285.077799999999</v>
          </cell>
          <cell r="I225">
            <v>11285.077799999999</v>
          </cell>
        </row>
        <row r="226">
          <cell r="A226" t="str">
            <v>S60</v>
          </cell>
          <cell r="C226" t="str">
            <v>Saét deït 60 x 6</v>
          </cell>
          <cell r="D226" t="str">
            <v>kg</v>
          </cell>
          <cell r="F226">
            <v>9726</v>
          </cell>
          <cell r="I226">
            <v>9726</v>
          </cell>
        </row>
        <row r="227">
          <cell r="A227" t="str">
            <v>S70</v>
          </cell>
          <cell r="C227" t="str">
            <v>Saét deït 70 x 7</v>
          </cell>
          <cell r="D227" t="str">
            <v>kg</v>
          </cell>
          <cell r="F227">
            <v>9726</v>
          </cell>
          <cell r="I227">
            <v>9726</v>
          </cell>
        </row>
        <row r="228">
          <cell r="A228" t="str">
            <v>S806</v>
          </cell>
          <cell r="C228" t="str">
            <v>Saét deït 80 x 6</v>
          </cell>
          <cell r="D228" t="str">
            <v>kg</v>
          </cell>
          <cell r="F228">
            <v>9726</v>
          </cell>
          <cell r="I228">
            <v>9726</v>
          </cell>
        </row>
        <row r="229">
          <cell r="A229" t="str">
            <v>S80</v>
          </cell>
          <cell r="C229" t="str">
            <v>Saét deït 80 x 8</v>
          </cell>
          <cell r="D229" t="str">
            <v>kg</v>
          </cell>
          <cell r="F229">
            <v>9726</v>
          </cell>
          <cell r="I229">
            <v>9726</v>
          </cell>
        </row>
        <row r="230">
          <cell r="A230" t="str">
            <v>S1008</v>
          </cell>
          <cell r="C230" t="str">
            <v>Saét deït 100 x 8</v>
          </cell>
          <cell r="D230" t="str">
            <v>kg</v>
          </cell>
          <cell r="F230">
            <v>9726</v>
          </cell>
          <cell r="I230">
            <v>9726</v>
          </cell>
        </row>
        <row r="231">
          <cell r="A231" t="str">
            <v>SL40</v>
          </cell>
          <cell r="C231" t="str">
            <v>Saét goùc L40 x40 x4</v>
          </cell>
          <cell r="D231" t="str">
            <v>kg</v>
          </cell>
          <cell r="F231">
            <v>9726</v>
          </cell>
          <cell r="I231">
            <v>9726</v>
          </cell>
        </row>
        <row r="232">
          <cell r="A232" t="str">
            <v>SL50</v>
          </cell>
          <cell r="C232" t="str">
            <v>Saét goùc L50 x50 x5</v>
          </cell>
          <cell r="D232" t="str">
            <v>kg</v>
          </cell>
          <cell r="F232">
            <v>9726</v>
          </cell>
          <cell r="I232">
            <v>9726</v>
          </cell>
        </row>
        <row r="233">
          <cell r="A233" t="str">
            <v>SL63</v>
          </cell>
          <cell r="C233" t="str">
            <v>Saét goùc L63 x 63 x6</v>
          </cell>
          <cell r="D233" t="str">
            <v>kg</v>
          </cell>
          <cell r="F233">
            <v>9726</v>
          </cell>
          <cell r="I233">
            <v>9726</v>
          </cell>
        </row>
        <row r="234">
          <cell r="A234" t="str">
            <v>SL70</v>
          </cell>
          <cell r="C234" t="str">
            <v>Saét goùc L70 x70 x7</v>
          </cell>
          <cell r="D234" t="str">
            <v>kg</v>
          </cell>
          <cell r="F234">
            <v>9726</v>
          </cell>
          <cell r="I234">
            <v>9726</v>
          </cell>
        </row>
        <row r="235">
          <cell r="A235" t="str">
            <v>SL75</v>
          </cell>
          <cell r="C235" t="str">
            <v>Saét goùc L75 x75 x8</v>
          </cell>
          <cell r="D235" t="str">
            <v>kg</v>
          </cell>
          <cell r="F235">
            <v>9726</v>
          </cell>
          <cell r="I235">
            <v>9726</v>
          </cell>
        </row>
        <row r="236">
          <cell r="A236" t="str">
            <v>TTM</v>
          </cell>
          <cell r="C236" t="str">
            <v>Theùp troøn maï keõm</v>
          </cell>
          <cell r="D236" t="str">
            <v>kg</v>
          </cell>
          <cell r="F236">
            <v>9500</v>
          </cell>
          <cell r="I236">
            <v>9500</v>
          </cell>
        </row>
        <row r="237">
          <cell r="A237" t="str">
            <v>Fe</v>
          </cell>
          <cell r="C237" t="str">
            <v>Theùp troøn</v>
          </cell>
          <cell r="D237" t="str">
            <v>kg</v>
          </cell>
          <cell r="F237">
            <v>4433</v>
          </cell>
          <cell r="I237">
            <v>4500</v>
          </cell>
        </row>
        <row r="238">
          <cell r="A238" t="str">
            <v>SO10</v>
          </cell>
          <cell r="C238" t="str">
            <v>Saét   O10</v>
          </cell>
          <cell r="D238" t="str">
            <v>kg</v>
          </cell>
          <cell r="F238">
            <v>4112</v>
          </cell>
          <cell r="I238">
            <v>4700</v>
          </cell>
        </row>
        <row r="239">
          <cell r="A239" t="str">
            <v>TON6</v>
          </cell>
          <cell r="C239" t="str">
            <v>Toân 6mm</v>
          </cell>
          <cell r="D239" t="str">
            <v>kg</v>
          </cell>
          <cell r="F239">
            <v>9726</v>
          </cell>
          <cell r="I239">
            <v>9726</v>
          </cell>
        </row>
        <row r="240">
          <cell r="A240" t="str">
            <v>TAMN</v>
          </cell>
          <cell r="C240" t="str">
            <v>Taám noái saét deït 100 x 10-800</v>
          </cell>
          <cell r="D240" t="str">
            <v>boä</v>
          </cell>
          <cell r="F240">
            <v>80000</v>
          </cell>
          <cell r="I240">
            <v>80000</v>
          </cell>
        </row>
        <row r="241">
          <cell r="A241" t="str">
            <v>TN606</v>
          </cell>
          <cell r="C241" t="str">
            <v>Taám noái PL 60x6- 410</v>
          </cell>
          <cell r="D241" t="str">
            <v>boä</v>
          </cell>
          <cell r="F241">
            <v>11269.127159999998</v>
          </cell>
          <cell r="I241">
            <v>11269.127159999998</v>
          </cell>
        </row>
        <row r="242">
          <cell r="A242" t="str">
            <v>TAMN6</v>
          </cell>
          <cell r="C242" t="str">
            <v>Taám toân noái 6mm</v>
          </cell>
          <cell r="D242" t="str">
            <v>caùi</v>
          </cell>
          <cell r="F242">
            <v>10000</v>
          </cell>
          <cell r="I242">
            <v>10000</v>
          </cell>
        </row>
        <row r="243">
          <cell r="A243" t="str">
            <v>CL</v>
          </cell>
          <cell r="C243" t="str">
            <v>Boä choáng cho chaèng heïp</v>
          </cell>
          <cell r="D243" t="str">
            <v>boä</v>
          </cell>
          <cell r="F243">
            <v>76000</v>
          </cell>
          <cell r="I243">
            <v>76000</v>
          </cell>
        </row>
        <row r="244">
          <cell r="A244" t="str">
            <v>CLHT</v>
          </cell>
          <cell r="C244" t="str">
            <v>Boä choáng cho chaèng heïp</v>
          </cell>
          <cell r="D244" t="str">
            <v>boä</v>
          </cell>
          <cell r="F244">
            <v>68105</v>
          </cell>
          <cell r="I244">
            <v>68105</v>
          </cell>
        </row>
        <row r="245">
          <cell r="A245" t="str">
            <v>TN</v>
          </cell>
          <cell r="C245" t="str">
            <v>Thanh neo O22x3500</v>
          </cell>
          <cell r="D245" t="str">
            <v>caùi</v>
          </cell>
          <cell r="F245">
            <v>109578</v>
          </cell>
          <cell r="I245">
            <v>109578</v>
          </cell>
        </row>
        <row r="246">
          <cell r="A246" t="str">
            <v>TN30</v>
          </cell>
          <cell r="C246" t="str">
            <v>Thanh neo O22x3000</v>
          </cell>
          <cell r="D246" t="str">
            <v>caùi</v>
          </cell>
          <cell r="F246">
            <v>95423</v>
          </cell>
          <cell r="I246">
            <v>95423</v>
          </cell>
        </row>
        <row r="247">
          <cell r="A247" t="str">
            <v>TN37</v>
          </cell>
          <cell r="C247" t="str">
            <v>Thanh neo O22x3700</v>
          </cell>
          <cell r="D247" t="str">
            <v>caùi</v>
          </cell>
          <cell r="F247">
            <v>115240</v>
          </cell>
          <cell r="I247">
            <v>115240</v>
          </cell>
        </row>
        <row r="248">
          <cell r="A248" t="str">
            <v>TN28</v>
          </cell>
          <cell r="C248" t="str">
            <v>Thanh neo O22x2800</v>
          </cell>
          <cell r="D248" t="str">
            <v>caùi</v>
          </cell>
          <cell r="F248">
            <v>89761</v>
          </cell>
          <cell r="I248">
            <v>89761</v>
          </cell>
        </row>
        <row r="249">
          <cell r="A249" t="str">
            <v>TN25</v>
          </cell>
          <cell r="C249" t="str">
            <v>Thanh neo O22x2500</v>
          </cell>
          <cell r="D249" t="str">
            <v>caùi</v>
          </cell>
          <cell r="F249">
            <v>81268</v>
          </cell>
          <cell r="I249">
            <v>81268</v>
          </cell>
        </row>
        <row r="250">
          <cell r="A250" t="str">
            <v>TN1625</v>
          </cell>
          <cell r="C250" t="str">
            <v>Thanh neo O16x2500</v>
          </cell>
          <cell r="D250" t="str">
            <v>caùi</v>
          </cell>
          <cell r="F250">
            <v>44027.999999999993</v>
          </cell>
          <cell r="I250">
            <v>44027.999999999993</v>
          </cell>
        </row>
        <row r="251">
          <cell r="A251" t="str">
            <v>TN1620</v>
          </cell>
          <cell r="C251" t="str">
            <v>Thanh neo O16x2000</v>
          </cell>
          <cell r="D251" t="str">
            <v>caùi</v>
          </cell>
          <cell r="F251">
            <v>36523</v>
          </cell>
          <cell r="I251">
            <v>36523</v>
          </cell>
        </row>
        <row r="252">
          <cell r="A252" t="str">
            <v>NX</v>
          </cell>
          <cell r="C252" t="str">
            <v>Neo xoøe</v>
          </cell>
          <cell r="D252" t="str">
            <v>caùi</v>
          </cell>
          <cell r="F252">
            <v>76000</v>
          </cell>
          <cell r="I252">
            <v>76000</v>
          </cell>
        </row>
        <row r="253">
          <cell r="A253" t="str">
            <v>CD142</v>
          </cell>
          <cell r="C253" t="str">
            <v>Coå deà CD.X-142</v>
          </cell>
          <cell r="D253" t="str">
            <v>boä</v>
          </cell>
          <cell r="F253">
            <v>120602.40000000001</v>
          </cell>
          <cell r="I253">
            <v>120602.40000000001</v>
          </cell>
        </row>
        <row r="254">
          <cell r="A254" t="str">
            <v>CD142a</v>
          </cell>
          <cell r="C254" t="str">
            <v>Coå deà CD.X-142A</v>
          </cell>
          <cell r="D254" t="str">
            <v>boä</v>
          </cell>
          <cell r="F254">
            <v>130911.96</v>
          </cell>
          <cell r="I254">
            <v>130911.96</v>
          </cell>
        </row>
        <row r="255">
          <cell r="A255" t="str">
            <v>CD146</v>
          </cell>
          <cell r="C255" t="str">
            <v>Coå deà CD.X-146</v>
          </cell>
          <cell r="D255" t="str">
            <v>boä</v>
          </cell>
          <cell r="F255">
            <v>122742.12</v>
          </cell>
          <cell r="I255">
            <v>122742.12</v>
          </cell>
        </row>
        <row r="256">
          <cell r="A256" t="str">
            <v>CD146a</v>
          </cell>
          <cell r="C256" t="str">
            <v>Coå deà CD.X-146A</v>
          </cell>
          <cell r="D256" t="str">
            <v>boä</v>
          </cell>
          <cell r="F256">
            <v>133051.68</v>
          </cell>
          <cell r="I256">
            <v>133051.68</v>
          </cell>
        </row>
        <row r="257">
          <cell r="A257" t="str">
            <v>CD682</v>
          </cell>
          <cell r="C257" t="str">
            <v>Coå deà 6,82kg</v>
          </cell>
          <cell r="D257" t="str">
            <v>boä</v>
          </cell>
          <cell r="F257">
            <v>66331.320000000007</v>
          </cell>
          <cell r="I257">
            <v>66331.320000000007</v>
          </cell>
        </row>
        <row r="258">
          <cell r="A258" t="str">
            <v>CD195</v>
          </cell>
          <cell r="C258" t="str">
            <v>Coå deà O 195</v>
          </cell>
          <cell r="D258" t="str">
            <v>boä</v>
          </cell>
          <cell r="F258">
            <v>66331.320000000007</v>
          </cell>
          <cell r="I258">
            <v>66331.320000000007</v>
          </cell>
        </row>
        <row r="259">
          <cell r="A259" t="str">
            <v>CD207</v>
          </cell>
          <cell r="C259" t="str">
            <v>Coå deà O 207</v>
          </cell>
          <cell r="D259" t="str">
            <v>boä</v>
          </cell>
          <cell r="F259">
            <v>70513.5</v>
          </cell>
          <cell r="I259">
            <v>70513.5</v>
          </cell>
        </row>
        <row r="260">
          <cell r="A260" t="str">
            <v>T10</v>
          </cell>
          <cell r="C260" t="str">
            <v>Truï BTLT 10m</v>
          </cell>
          <cell r="D260" t="str">
            <v>truï</v>
          </cell>
          <cell r="F260">
            <v>825728</v>
          </cell>
          <cell r="I260">
            <v>1100000</v>
          </cell>
        </row>
        <row r="261">
          <cell r="A261" t="str">
            <v>T105</v>
          </cell>
          <cell r="C261" t="str">
            <v>Truï BTLT 10,5m</v>
          </cell>
          <cell r="D261" t="str">
            <v>truï</v>
          </cell>
          <cell r="F261">
            <v>825728</v>
          </cell>
          <cell r="I261">
            <v>1170000</v>
          </cell>
        </row>
        <row r="262">
          <cell r="A262" t="str">
            <v>T12</v>
          </cell>
          <cell r="C262" t="str">
            <v>Truï BTLT 12m</v>
          </cell>
          <cell r="D262" t="str">
            <v>truï</v>
          </cell>
          <cell r="F262">
            <v>1262728</v>
          </cell>
          <cell r="I262">
            <v>1471000</v>
          </cell>
        </row>
        <row r="263">
          <cell r="A263" t="str">
            <v>T14</v>
          </cell>
          <cell r="C263" t="str">
            <v>Truï BTLT 14m</v>
          </cell>
          <cell r="D263" t="str">
            <v>truï</v>
          </cell>
          <cell r="F263">
            <v>3740364</v>
          </cell>
          <cell r="I263">
            <v>2504000</v>
          </cell>
        </row>
        <row r="264">
          <cell r="A264" t="str">
            <v>T20</v>
          </cell>
          <cell r="C264" t="str">
            <v>Truï BTLT 20m</v>
          </cell>
          <cell r="D264" t="str">
            <v>truï</v>
          </cell>
          <cell r="F264">
            <v>5130000</v>
          </cell>
          <cell r="I264">
            <v>6361000</v>
          </cell>
        </row>
        <row r="265">
          <cell r="A265" t="str">
            <v>T75</v>
          </cell>
          <cell r="C265" t="str">
            <v>Truï BTLT 7,5m</v>
          </cell>
          <cell r="D265" t="str">
            <v>truï</v>
          </cell>
          <cell r="F265">
            <v>500000</v>
          </cell>
          <cell r="I265">
            <v>550000</v>
          </cell>
        </row>
        <row r="266">
          <cell r="A266" t="str">
            <v>T73</v>
          </cell>
          <cell r="C266" t="str">
            <v>Truï BTLT 7,3m</v>
          </cell>
          <cell r="D266" t="str">
            <v>truï</v>
          </cell>
          <cell r="F266">
            <v>500000</v>
          </cell>
          <cell r="I266">
            <v>550000</v>
          </cell>
        </row>
        <row r="267">
          <cell r="A267" t="str">
            <v>T84</v>
          </cell>
          <cell r="C267" t="str">
            <v>Truï BTLT 8,4m</v>
          </cell>
          <cell r="D267" t="str">
            <v>truï</v>
          </cell>
          <cell r="F267">
            <v>722000</v>
          </cell>
          <cell r="I267">
            <v>684000</v>
          </cell>
        </row>
        <row r="268">
          <cell r="A268" t="str">
            <v>X</v>
          </cell>
          <cell r="C268" t="str">
            <v>Xaêng</v>
          </cell>
          <cell r="D268" t="str">
            <v>kg</v>
          </cell>
          <cell r="F268">
            <v>6622</v>
          </cell>
          <cell r="I268">
            <v>6625</v>
          </cell>
        </row>
        <row r="269">
          <cell r="A269" t="str">
            <v>SON</v>
          </cell>
          <cell r="C269" t="str">
            <v>Sôn maøu</v>
          </cell>
          <cell r="D269" t="str">
            <v>kg</v>
          </cell>
          <cell r="F269">
            <v>27400</v>
          </cell>
          <cell r="I269">
            <v>27400</v>
          </cell>
        </row>
        <row r="270">
          <cell r="A270" t="str">
            <v>SONCR</v>
          </cell>
          <cell r="C270" t="str">
            <v>Sôn choáng ræ</v>
          </cell>
          <cell r="D270" t="str">
            <v>kg</v>
          </cell>
          <cell r="F270">
            <v>27400</v>
          </cell>
          <cell r="I270">
            <v>27400</v>
          </cell>
        </row>
        <row r="271">
          <cell r="A271" t="str">
            <v>NU</v>
          </cell>
          <cell r="C271" t="str">
            <v>Nöôùc ñoå beâ toâng</v>
          </cell>
          <cell r="D271" t="str">
            <v>m3</v>
          </cell>
          <cell r="F271">
            <v>2500</v>
          </cell>
          <cell r="I271">
            <v>15000</v>
          </cell>
        </row>
        <row r="272">
          <cell r="A272" t="str">
            <v>GO</v>
          </cell>
          <cell r="C272" t="str">
            <v>Goã vaùn khuoân</v>
          </cell>
          <cell r="D272" t="str">
            <v>m3</v>
          </cell>
          <cell r="F272">
            <v>2100000</v>
          </cell>
          <cell r="I272">
            <v>1800000</v>
          </cell>
        </row>
        <row r="273">
          <cell r="A273" t="str">
            <v>DINH</v>
          </cell>
          <cell r="C273" t="str">
            <v>Ñinh caùc loaïi</v>
          </cell>
          <cell r="D273" t="str">
            <v>kg</v>
          </cell>
          <cell r="F273">
            <v>5490</v>
          </cell>
          <cell r="I273">
            <v>7500</v>
          </cell>
        </row>
        <row r="274">
          <cell r="A274" t="str">
            <v>D1x2</v>
          </cell>
          <cell r="C274" t="str">
            <v>Ñaù 1x2</v>
          </cell>
          <cell r="D274" t="str">
            <v>m3</v>
          </cell>
          <cell r="F274">
            <v>132000</v>
          </cell>
          <cell r="I274">
            <v>150000</v>
          </cell>
        </row>
        <row r="275">
          <cell r="A275" t="str">
            <v>D2x4</v>
          </cell>
          <cell r="C275" t="str">
            <v>Ñaù 2x4</v>
          </cell>
          <cell r="D275" t="str">
            <v>m3</v>
          </cell>
          <cell r="F275">
            <v>132000</v>
          </cell>
          <cell r="I275">
            <v>150000</v>
          </cell>
        </row>
        <row r="276">
          <cell r="A276" t="str">
            <v>D4x6</v>
          </cell>
          <cell r="C276" t="str">
            <v>Ñaù 4x6</v>
          </cell>
          <cell r="D276" t="str">
            <v>m3</v>
          </cell>
          <cell r="F276">
            <v>109000</v>
          </cell>
          <cell r="I276">
            <v>140000</v>
          </cell>
        </row>
        <row r="277">
          <cell r="A277" t="str">
            <v>CV</v>
          </cell>
          <cell r="C277" t="str">
            <v>Caùt vaøng</v>
          </cell>
          <cell r="D277" t="str">
            <v>m3</v>
          </cell>
          <cell r="F277">
            <v>47000</v>
          </cell>
          <cell r="I277">
            <v>45000</v>
          </cell>
        </row>
        <row r="278">
          <cell r="A278" t="str">
            <v>gachong</v>
          </cell>
          <cell r="C278" t="str">
            <v>Gaïch oáng</v>
          </cell>
          <cell r="D278" t="str">
            <v>vieân</v>
          </cell>
          <cell r="F278">
            <v>180</v>
          </cell>
          <cell r="I278">
            <v>180</v>
          </cell>
        </row>
        <row r="279">
          <cell r="A279" t="str">
            <v>gachth</v>
          </cell>
          <cell r="C279" t="str">
            <v>Gaïch theû</v>
          </cell>
          <cell r="D279" t="str">
            <v>vieân</v>
          </cell>
          <cell r="F279">
            <v>160</v>
          </cell>
          <cell r="I279">
            <v>160</v>
          </cell>
        </row>
        <row r="280">
          <cell r="A280" t="str">
            <v>XM</v>
          </cell>
          <cell r="C280" t="str">
            <v>Ximaêng</v>
          </cell>
          <cell r="D280" t="str">
            <v>kg</v>
          </cell>
          <cell r="F280">
            <v>900</v>
          </cell>
          <cell r="I280">
            <v>1050</v>
          </cell>
        </row>
        <row r="281">
          <cell r="A281" t="str">
            <v>thepo141</v>
          </cell>
          <cell r="B281" t="str">
            <v>MHÑG</v>
          </cell>
          <cell r="C281" t="str">
            <v>Theùp oáng F 141 daøy 5</v>
          </cell>
          <cell r="D281" t="str">
            <v>kg</v>
          </cell>
          <cell r="E281" t="str">
            <v>Ñôn giaù</v>
          </cell>
          <cell r="F281">
            <v>5500</v>
          </cell>
          <cell r="I281">
            <v>150000</v>
          </cell>
        </row>
        <row r="282">
          <cell r="A282" t="str">
            <v>thepL32</v>
          </cell>
          <cell r="B282">
            <v>2</v>
          </cell>
          <cell r="C282" t="str">
            <v>Theùp hình L 32 x 32 x 3</v>
          </cell>
          <cell r="D282" t="str">
            <v>kg</v>
          </cell>
          <cell r="E282">
            <v>5</v>
          </cell>
          <cell r="F282">
            <v>5400</v>
          </cell>
          <cell r="G282">
            <v>7</v>
          </cell>
          <cell r="H282">
            <v>8</v>
          </cell>
          <cell r="I282">
            <v>5400</v>
          </cell>
        </row>
        <row r="283">
          <cell r="A283" t="str">
            <v>thepL50</v>
          </cell>
          <cell r="B283" t="str">
            <v>03.1101</v>
          </cell>
          <cell r="C283" t="str">
            <v>Theùp hình L 50 x 50 x 5</v>
          </cell>
          <cell r="D283" t="str">
            <v>kg</v>
          </cell>
          <cell r="F283">
            <v>4400</v>
          </cell>
          <cell r="G283">
            <v>8094</v>
          </cell>
          <cell r="I283">
            <v>4400</v>
          </cell>
        </row>
        <row r="284">
          <cell r="A284" t="str">
            <v>thepL45</v>
          </cell>
          <cell r="B284" t="str">
            <v>03.1112</v>
          </cell>
          <cell r="C284" t="str">
            <v>Theùp hình L 45 x 45 x 4</v>
          </cell>
          <cell r="D284" t="str">
            <v>kg</v>
          </cell>
          <cell r="F284">
            <v>5200</v>
          </cell>
          <cell r="G284">
            <v>16776</v>
          </cell>
          <cell r="I284">
            <v>5200</v>
          </cell>
        </row>
        <row r="285">
          <cell r="A285" t="str">
            <v>thepL40</v>
          </cell>
          <cell r="B285" t="str">
            <v>03.1102</v>
          </cell>
          <cell r="C285" t="str">
            <v>Theùp hình L 40 x 40 x 4</v>
          </cell>
          <cell r="D285" t="str">
            <v>kg</v>
          </cell>
          <cell r="F285">
            <v>5200</v>
          </cell>
          <cell r="G285">
            <v>12508</v>
          </cell>
          <cell r="I285">
            <v>5200</v>
          </cell>
        </row>
        <row r="286">
          <cell r="A286" t="str">
            <v>thepL65</v>
          </cell>
          <cell r="B286" t="str">
            <v>03.1113</v>
          </cell>
          <cell r="C286" t="str">
            <v>Theùp hình L 65 x 65 x6</v>
          </cell>
          <cell r="D286" t="str">
            <v>kg</v>
          </cell>
          <cell r="F286">
            <v>5100</v>
          </cell>
          <cell r="G286">
            <v>24428</v>
          </cell>
          <cell r="I286">
            <v>5100</v>
          </cell>
        </row>
        <row r="287">
          <cell r="A287" t="str">
            <v>thepf12</v>
          </cell>
          <cell r="B287" t="str">
            <v>03.1114</v>
          </cell>
          <cell r="C287" t="str">
            <v>Theùp troøn gaân F 12</v>
          </cell>
          <cell r="D287" t="str">
            <v>kg</v>
          </cell>
          <cell r="F287">
            <v>4450</v>
          </cell>
          <cell r="G287">
            <v>37819</v>
          </cell>
          <cell r="I287">
            <v>4450</v>
          </cell>
        </row>
        <row r="288">
          <cell r="A288" t="str">
            <v>thepf10</v>
          </cell>
          <cell r="B288" t="str">
            <v>03.1112</v>
          </cell>
          <cell r="C288" t="str">
            <v>Theùp troøn F 10</v>
          </cell>
          <cell r="D288" t="str">
            <v>kg</v>
          </cell>
          <cell r="F288">
            <v>4600</v>
          </cell>
          <cell r="G288">
            <v>16776</v>
          </cell>
          <cell r="I288">
            <v>4600</v>
          </cell>
        </row>
        <row r="289">
          <cell r="A289" t="str">
            <v>thepf&lt;10</v>
          </cell>
          <cell r="B289" t="str">
            <v>07.2204</v>
          </cell>
          <cell r="C289" t="str">
            <v>Theùp troøn F 10</v>
          </cell>
          <cell r="D289" t="str">
            <v>kg</v>
          </cell>
          <cell r="F289">
            <v>4600</v>
          </cell>
          <cell r="G289">
            <v>6579</v>
          </cell>
          <cell r="I289">
            <v>4600</v>
          </cell>
        </row>
        <row r="290">
          <cell r="A290" t="str">
            <v>thept6</v>
          </cell>
          <cell r="B290" t="str">
            <v>07.2204</v>
          </cell>
          <cell r="C290" t="str">
            <v>Theùp troøn phi (6-10)</v>
          </cell>
          <cell r="D290" t="str">
            <v>kg</v>
          </cell>
          <cell r="F290">
            <v>4450</v>
          </cell>
          <cell r="G290">
            <v>6579</v>
          </cell>
          <cell r="I290">
            <v>4450</v>
          </cell>
        </row>
        <row r="291">
          <cell r="A291" t="str">
            <v>thept5</v>
          </cell>
          <cell r="B291" t="str">
            <v>03.2202</v>
          </cell>
          <cell r="C291" t="str">
            <v>Theùp taám 5mm</v>
          </cell>
          <cell r="D291" t="str">
            <v>kg</v>
          </cell>
          <cell r="F291">
            <v>4450</v>
          </cell>
          <cell r="G291">
            <v>9712</v>
          </cell>
          <cell r="I291">
            <v>4450</v>
          </cell>
        </row>
        <row r="292">
          <cell r="A292" t="str">
            <v>thept4</v>
          </cell>
          <cell r="B292" t="str">
            <v>03.2203</v>
          </cell>
          <cell r="C292" t="str">
            <v>Theùp taám 4mm</v>
          </cell>
          <cell r="D292" t="str">
            <v>kg</v>
          </cell>
          <cell r="F292">
            <v>4450</v>
          </cell>
          <cell r="G292">
            <v>10890</v>
          </cell>
          <cell r="I292">
            <v>4450</v>
          </cell>
        </row>
        <row r="293">
          <cell r="A293" t="str">
            <v>thept2</v>
          </cell>
          <cell r="B293" t="str">
            <v>03.7001</v>
          </cell>
          <cell r="C293" t="str">
            <v>Theùp taám 2mm</v>
          </cell>
          <cell r="D293" t="str">
            <v>kg</v>
          </cell>
          <cell r="F293">
            <v>4572</v>
          </cell>
          <cell r="G293">
            <v>9124</v>
          </cell>
          <cell r="I293">
            <v>4752</v>
          </cell>
        </row>
        <row r="294">
          <cell r="A294" t="str">
            <v>qhan</v>
          </cell>
          <cell r="B294" t="str">
            <v>03.3102</v>
          </cell>
          <cell r="C294" t="str">
            <v>Que haøn ñieän</v>
          </cell>
          <cell r="D294" t="str">
            <v>kg</v>
          </cell>
          <cell r="F294">
            <v>7000</v>
          </cell>
          <cell r="G294">
            <v>14716</v>
          </cell>
          <cell r="I294">
            <v>7000</v>
          </cell>
        </row>
        <row r="295">
          <cell r="A295" t="str">
            <v>oxy</v>
          </cell>
          <cell r="B295" t="str">
            <v>03.3103</v>
          </cell>
          <cell r="C295" t="str">
            <v>OÂ xy gío</v>
          </cell>
          <cell r="D295" t="str">
            <v>m3</v>
          </cell>
          <cell r="F295">
            <v>10000</v>
          </cell>
          <cell r="G295">
            <v>21926</v>
          </cell>
          <cell r="I295">
            <v>10000</v>
          </cell>
        </row>
        <row r="296">
          <cell r="A296" t="str">
            <v>axetylen</v>
          </cell>
          <cell r="B296" t="str">
            <v>03.3202</v>
          </cell>
          <cell r="C296" t="str">
            <v>Hôi Axetylen</v>
          </cell>
          <cell r="D296" t="str">
            <v>m3</v>
          </cell>
          <cell r="F296">
            <v>40000</v>
          </cell>
          <cell r="G296">
            <v>8682</v>
          </cell>
          <cell r="I296">
            <v>40000</v>
          </cell>
        </row>
        <row r="297">
          <cell r="A297" t="str">
            <v>coson</v>
          </cell>
          <cell r="B297" t="str">
            <v>03.3203</v>
          </cell>
          <cell r="C297" t="str">
            <v>Coï sôn</v>
          </cell>
          <cell r="D297" t="str">
            <v>caùi</v>
          </cell>
          <cell r="F297">
            <v>5000</v>
          </cell>
          <cell r="G297">
            <v>10007</v>
          </cell>
          <cell r="I297">
            <v>5000</v>
          </cell>
        </row>
        <row r="298">
          <cell r="A298" t="str">
            <v>thepb</v>
          </cell>
          <cell r="B298" t="str">
            <v>MHÑG</v>
          </cell>
          <cell r="C298" t="str">
            <v>Coï sôn</v>
          </cell>
          <cell r="D298" t="str">
            <v>caùi</v>
          </cell>
          <cell r="E298" t="str">
            <v>Ñôn giaù</v>
          </cell>
          <cell r="F298">
            <v>5000</v>
          </cell>
          <cell r="G298">
            <v>11051</v>
          </cell>
          <cell r="I298">
            <v>5000</v>
          </cell>
        </row>
        <row r="299">
          <cell r="A299" t="str">
            <v>daucap95</v>
          </cell>
          <cell r="B299" t="str">
            <v>07.2204</v>
          </cell>
          <cell r="C299" t="str">
            <v>Daây theùp buoäc</v>
          </cell>
          <cell r="D299" t="str">
            <v>kg</v>
          </cell>
          <cell r="E299">
            <v>5</v>
          </cell>
          <cell r="F299">
            <v>6000</v>
          </cell>
          <cell r="G299">
            <v>6579</v>
          </cell>
          <cell r="H299">
            <v>8</v>
          </cell>
          <cell r="I299">
            <v>4296600</v>
          </cell>
        </row>
        <row r="300">
          <cell r="A300" t="str">
            <v>stk114</v>
          </cell>
          <cell r="B300" t="str">
            <v>07.2204</v>
          </cell>
          <cell r="C300" t="str">
            <v>Ñaàu caùp 24kV 3x95mm2</v>
          </cell>
          <cell r="D300" t="str">
            <v>caùi</v>
          </cell>
          <cell r="F300">
            <v>120000</v>
          </cell>
          <cell r="G300">
            <v>6579</v>
          </cell>
          <cell r="I300">
            <v>4296600</v>
          </cell>
        </row>
        <row r="301">
          <cell r="A301" t="str">
            <v>stk90</v>
          </cell>
          <cell r="B301" t="str">
            <v>07.2204</v>
          </cell>
          <cell r="C301" t="str">
            <v>OÂÁng saét traùng keõm phi 90</v>
          </cell>
          <cell r="D301" t="str">
            <v>meùt</v>
          </cell>
          <cell r="F301">
            <v>42000</v>
          </cell>
          <cell r="G301">
            <v>6579</v>
          </cell>
          <cell r="I301">
            <v>25000</v>
          </cell>
        </row>
        <row r="302">
          <cell r="A302" t="str">
            <v>costk114</v>
          </cell>
          <cell r="B302" t="str">
            <v>07.2204</v>
          </cell>
          <cell r="C302" t="str">
            <v>Maêng soâng STK 114</v>
          </cell>
          <cell r="D302" t="str">
            <v>caùi</v>
          </cell>
          <cell r="F302">
            <v>25000</v>
          </cell>
          <cell r="G302">
            <v>6579</v>
          </cell>
          <cell r="I302">
            <v>25000</v>
          </cell>
        </row>
        <row r="303">
          <cell r="A303" t="str">
            <v>costk90</v>
          </cell>
          <cell r="B303" t="str">
            <v>03.1113</v>
          </cell>
          <cell r="C303" t="str">
            <v>Maêng soâng STK 114</v>
          </cell>
          <cell r="D303" t="str">
            <v>caùi</v>
          </cell>
          <cell r="F303">
            <v>7000</v>
          </cell>
          <cell r="G303">
            <v>24428</v>
          </cell>
          <cell r="I303">
            <v>7000</v>
          </cell>
        </row>
        <row r="304">
          <cell r="A304" t="str">
            <v>YC</v>
          </cell>
          <cell r="B304" t="str">
            <v>03.1114</v>
          </cell>
          <cell r="C304" t="str">
            <v>Maêng soâng STK 90</v>
          </cell>
          <cell r="D304" t="str">
            <v>caùi</v>
          </cell>
          <cell r="F304">
            <v>5500</v>
          </cell>
          <cell r="G304">
            <v>37819</v>
          </cell>
          <cell r="I304">
            <v>5500</v>
          </cell>
        </row>
        <row r="305">
          <cell r="A305" t="str">
            <v>YC</v>
          </cell>
          <cell r="B305" t="str">
            <v>03.1112</v>
          </cell>
          <cell r="C305" t="str">
            <v>Yeám caùp</v>
          </cell>
          <cell r="D305" t="str">
            <v>caùi</v>
          </cell>
          <cell r="F305">
            <v>5500</v>
          </cell>
          <cell r="G305">
            <v>16776</v>
          </cell>
          <cell r="I305">
            <v>5500</v>
          </cell>
        </row>
        <row r="306">
          <cell r="A306" t="str">
            <v>Baûng keâ ñôn gía nhaân coâng  ( 67/1999/QÑ-BCN )</v>
          </cell>
          <cell r="B306" t="str">
            <v>03.1113</v>
          </cell>
          <cell r="C306" t="str">
            <v>Ñaøo ñaát caáp 3</v>
          </cell>
          <cell r="D306" t="str">
            <v>m3</v>
          </cell>
          <cell r="G306">
            <v>24428</v>
          </cell>
        </row>
        <row r="307">
          <cell r="A307" t="str">
            <v>Baûng keâ ñôn gía nhaân coâng  ( 67/1999/QÑ-BCN )</v>
          </cell>
          <cell r="B307" t="str">
            <v>03.2201</v>
          </cell>
          <cell r="C307" t="str">
            <v>Ñaép ñaát caáp 1</v>
          </cell>
          <cell r="D307" t="str">
            <v>m3</v>
          </cell>
          <cell r="G307">
            <v>7505</v>
          </cell>
        </row>
        <row r="308">
          <cell r="A308" t="str">
            <v>Baûng keâ ñôn gía nhaân coâng  ( 67/1999/QÑ-BCN )</v>
          </cell>
          <cell r="B308" t="str">
            <v>MHÑG</v>
          </cell>
          <cell r="C308" t="str">
            <v>Coâng vieäc</v>
          </cell>
          <cell r="D308" t="str">
            <v>Ñôn vò</v>
          </cell>
          <cell r="E308" t="str">
            <v>Ñôn giaù</v>
          </cell>
          <cell r="G308">
            <v>9712</v>
          </cell>
        </row>
        <row r="309">
          <cell r="A309" t="str">
            <v>Maõ</v>
          </cell>
          <cell r="B309" t="str">
            <v>MHÑG</v>
          </cell>
          <cell r="C309" t="str">
            <v>Coâng vieäc</v>
          </cell>
          <cell r="D309" t="str">
            <v>Ñôn vò</v>
          </cell>
          <cell r="E309" t="str">
            <v>Ñôn giaù</v>
          </cell>
          <cell r="F309">
            <v>6</v>
          </cell>
          <cell r="G309">
            <v>10890</v>
          </cell>
          <cell r="H309">
            <v>8</v>
          </cell>
        </row>
        <row r="310">
          <cell r="A310">
            <v>1</v>
          </cell>
          <cell r="B310">
            <v>2</v>
          </cell>
          <cell r="C310">
            <v>3</v>
          </cell>
          <cell r="D310">
            <v>4</v>
          </cell>
          <cell r="E310">
            <v>5</v>
          </cell>
          <cell r="F310">
            <v>6</v>
          </cell>
          <cell r="G310">
            <v>8094</v>
          </cell>
          <cell r="H310">
            <v>8</v>
          </cell>
        </row>
        <row r="311">
          <cell r="A311" t="str">
            <v>MDD1</v>
          </cell>
          <cell r="B311" t="str">
            <v>03.1101</v>
          </cell>
          <cell r="C311" t="str">
            <v>Ñaøo ñaát caáp 1</v>
          </cell>
          <cell r="D311" t="str">
            <v>m3</v>
          </cell>
          <cell r="E311">
            <v>5</v>
          </cell>
          <cell r="F311">
            <v>6</v>
          </cell>
          <cell r="G311">
            <v>8094</v>
          </cell>
          <cell r="H311">
            <v>8</v>
          </cell>
        </row>
        <row r="312">
          <cell r="A312" t="str">
            <v>MDD2</v>
          </cell>
          <cell r="B312" t="str">
            <v>03.1112</v>
          </cell>
          <cell r="C312" t="str">
            <v>Ñaøo ñaát caáp 2 saâu &gt;1m</v>
          </cell>
          <cell r="D312" t="str">
            <v>m3</v>
          </cell>
          <cell r="G312">
            <v>16776</v>
          </cell>
        </row>
        <row r="313">
          <cell r="A313" t="str">
            <v>MDD21</v>
          </cell>
          <cell r="B313" t="str">
            <v>03.1102</v>
          </cell>
          <cell r="C313" t="str">
            <v>Ñaøo ñaát caáp 2 saâu &lt;=1m</v>
          </cell>
          <cell r="D313" t="str">
            <v>m3</v>
          </cell>
          <cell r="G313">
            <v>12508</v>
          </cell>
        </row>
        <row r="314">
          <cell r="A314" t="str">
            <v>MDD3</v>
          </cell>
          <cell r="B314" t="str">
            <v>03.1113</v>
          </cell>
          <cell r="C314" t="str">
            <v>Ñaøo ñaát caáp 3 saâu &gt;1m</v>
          </cell>
          <cell r="D314" t="str">
            <v>m3</v>
          </cell>
          <cell r="G314">
            <v>24428</v>
          </cell>
        </row>
        <row r="315">
          <cell r="A315" t="str">
            <v>MDD4</v>
          </cell>
          <cell r="B315" t="str">
            <v>03.1114</v>
          </cell>
          <cell r="C315" t="str">
            <v>Ñaøo ñaát caáp 4 saâu &gt;1 m</v>
          </cell>
          <cell r="D315" t="str">
            <v>m3</v>
          </cell>
          <cell r="G315">
            <v>37819</v>
          </cell>
        </row>
        <row r="316">
          <cell r="A316" t="str">
            <v>DMN2</v>
          </cell>
          <cell r="B316" t="str">
            <v>03.1112</v>
          </cell>
          <cell r="C316" t="str">
            <v>Ñaøo ñaát caáp 2</v>
          </cell>
          <cell r="D316" t="str">
            <v>m3</v>
          </cell>
          <cell r="G316">
            <v>16776</v>
          </cell>
        </row>
        <row r="317">
          <cell r="A317" t="str">
            <v>DMN3</v>
          </cell>
          <cell r="B317" t="str">
            <v>03.1113</v>
          </cell>
          <cell r="C317" t="str">
            <v>Ñaøo ñaát caáp 3</v>
          </cell>
          <cell r="D317" t="str">
            <v>m3</v>
          </cell>
          <cell r="G317">
            <v>24428</v>
          </cell>
        </row>
        <row r="318">
          <cell r="A318" t="str">
            <v>MDAP1</v>
          </cell>
          <cell r="B318" t="str">
            <v>03.2201</v>
          </cell>
          <cell r="C318" t="str">
            <v>Ñaép ñaát caáp 1</v>
          </cell>
          <cell r="D318" t="str">
            <v>m3</v>
          </cell>
          <cell r="G318">
            <v>7505</v>
          </cell>
        </row>
        <row r="319">
          <cell r="A319" t="str">
            <v>MDAP2</v>
          </cell>
          <cell r="B319" t="str">
            <v>03.2202</v>
          </cell>
          <cell r="C319" t="str">
            <v>Ñaép ñaát caáp 2</v>
          </cell>
          <cell r="D319" t="str">
            <v>m3</v>
          </cell>
          <cell r="G319">
            <v>9712</v>
          </cell>
        </row>
        <row r="320">
          <cell r="A320" t="str">
            <v>MDAP3</v>
          </cell>
          <cell r="B320" t="str">
            <v>03.2203</v>
          </cell>
          <cell r="C320" t="str">
            <v>Ñaép ñaát caáp 3</v>
          </cell>
          <cell r="D320" t="str">
            <v>m3</v>
          </cell>
          <cell r="G320">
            <v>10890</v>
          </cell>
        </row>
        <row r="321">
          <cell r="A321" t="str">
            <v>DCAT</v>
          </cell>
          <cell r="B321" t="str">
            <v>03.7001</v>
          </cell>
          <cell r="C321" t="str">
            <v xml:space="preserve">Ñaép caùt </v>
          </cell>
          <cell r="D321" t="str">
            <v>m3</v>
          </cell>
          <cell r="G321">
            <v>9124</v>
          </cell>
        </row>
        <row r="322">
          <cell r="A322" t="str">
            <v>DTD2</v>
          </cell>
          <cell r="B322" t="str">
            <v>03.3102</v>
          </cell>
          <cell r="C322" t="str">
            <v>Ñaøo raõnh tieáp ñòa ñaát caáp 2</v>
          </cell>
          <cell r="D322" t="str">
            <v>m3</v>
          </cell>
          <cell r="G322">
            <v>14716</v>
          </cell>
        </row>
        <row r="323">
          <cell r="A323" t="str">
            <v>DTD3</v>
          </cell>
          <cell r="B323" t="str">
            <v>03.3103</v>
          </cell>
          <cell r="C323" t="str">
            <v>Ñaøo raõnh tieáp ñòa ñaát caáp 3</v>
          </cell>
          <cell r="D323" t="str">
            <v>m3</v>
          </cell>
          <cell r="G323">
            <v>21926</v>
          </cell>
        </row>
        <row r="324">
          <cell r="A324" t="str">
            <v>DATD2</v>
          </cell>
          <cell r="B324" t="str">
            <v>03.3202</v>
          </cell>
          <cell r="C324" t="str">
            <v>Ñaép ñaát raõnh tieáp ñòa caáp 2</v>
          </cell>
          <cell r="D324" t="str">
            <v>m3</v>
          </cell>
          <cell r="G324">
            <v>8682</v>
          </cell>
        </row>
        <row r="325">
          <cell r="A325" t="str">
            <v>DATD3</v>
          </cell>
          <cell r="B325" t="str">
            <v>03.3203</v>
          </cell>
          <cell r="C325" t="str">
            <v>Ñaép ñaát raõnh tieáp ñòa caáp 3</v>
          </cell>
          <cell r="D325" t="str">
            <v>m3</v>
          </cell>
          <cell r="G325">
            <v>10007</v>
          </cell>
        </row>
        <row r="326">
          <cell r="A326" t="str">
            <v>M12</v>
          </cell>
          <cell r="B326" t="str">
            <v>04.3801</v>
          </cell>
          <cell r="C326" t="str">
            <v>Ñaët ñaø caûn 1,2m</v>
          </cell>
          <cell r="D326" t="str">
            <v>caùi</v>
          </cell>
          <cell r="G326">
            <v>11051</v>
          </cell>
        </row>
        <row r="327">
          <cell r="A327" t="str">
            <v>M15</v>
          </cell>
          <cell r="B327" t="str">
            <v>04.3801</v>
          </cell>
          <cell r="C327" t="str">
            <v>Ñaët ñaø caûn 1,5m</v>
          </cell>
          <cell r="D327" t="str">
            <v>caùi</v>
          </cell>
          <cell r="G327">
            <v>11051</v>
          </cell>
        </row>
        <row r="328">
          <cell r="A328" t="str">
            <v>MD25</v>
          </cell>
          <cell r="B328" t="str">
            <v>04.3802</v>
          </cell>
          <cell r="C328" t="str">
            <v xml:space="preserve">Ñaët ñaø caûn 2,5m </v>
          </cell>
          <cell r="D328" t="str">
            <v>caùi</v>
          </cell>
          <cell r="G328">
            <v>24214</v>
          </cell>
        </row>
        <row r="329">
          <cell r="A329" t="str">
            <v>DCT25</v>
          </cell>
          <cell r="B329" t="str">
            <v>04.5142</v>
          </cell>
          <cell r="C329" t="str">
            <v>Ñoùng cöø traøm 2,5 m</v>
          </cell>
          <cell r="D329" t="str">
            <v>caây</v>
          </cell>
          <cell r="G329">
            <v>1393.5</v>
          </cell>
        </row>
        <row r="330">
          <cell r="A330" t="str">
            <v>DCT30</v>
          </cell>
          <cell r="B330" t="str">
            <v>04.5142</v>
          </cell>
          <cell r="C330" t="str">
            <v>Ñoùng cöø traøm 3 m</v>
          </cell>
          <cell r="D330" t="str">
            <v>caây</v>
          </cell>
          <cell r="G330">
            <v>1672.1999999999998</v>
          </cell>
        </row>
        <row r="331">
          <cell r="A331" t="str">
            <v>DCT50</v>
          </cell>
          <cell r="B331" t="str">
            <v>04.5142</v>
          </cell>
          <cell r="C331" t="str">
            <v>Ñoùng cöø traøm 5 m</v>
          </cell>
          <cell r="D331" t="str">
            <v>caây</v>
          </cell>
          <cell r="G331">
            <v>2787</v>
          </cell>
        </row>
        <row r="332">
          <cell r="A332" t="str">
            <v>VCDA1</v>
          </cell>
          <cell r="B332" t="str">
            <v>02.1451</v>
          </cell>
          <cell r="C332" t="str">
            <v>V/c ñaø caûn vaøo vò trí (cöï ly &lt;=100m)</v>
          </cell>
          <cell r="D332" t="str">
            <v>taán</v>
          </cell>
          <cell r="G332">
            <v>90207</v>
          </cell>
        </row>
        <row r="333">
          <cell r="A333" t="str">
            <v>VCDA2</v>
          </cell>
          <cell r="B333" t="str">
            <v>02.1452</v>
          </cell>
          <cell r="C333" t="str">
            <v>V/c ñaø caûn vaøo vò trí (cöï ly &lt;=300m)</v>
          </cell>
          <cell r="D333" t="str">
            <v>taán</v>
          </cell>
          <cell r="G333">
            <v>84615</v>
          </cell>
        </row>
        <row r="334">
          <cell r="A334" t="str">
            <v>VCDA3</v>
          </cell>
          <cell r="B334" t="str">
            <v>02.1453</v>
          </cell>
          <cell r="C334" t="str">
            <v>V/c ñaø caûn vaøo vò trí (cöï ly &lt;=500m)</v>
          </cell>
          <cell r="D334" t="str">
            <v>taán</v>
          </cell>
          <cell r="G334">
            <v>83585</v>
          </cell>
        </row>
        <row r="335">
          <cell r="A335" t="str">
            <v>VCDA4</v>
          </cell>
          <cell r="B335" t="str">
            <v>02.1454</v>
          </cell>
          <cell r="C335" t="str">
            <v>V/c ñaø caûn vaøo vò trí (cöï ly&gt;500m)</v>
          </cell>
          <cell r="D335" t="str">
            <v>taán</v>
          </cell>
          <cell r="G335">
            <v>82702</v>
          </cell>
        </row>
        <row r="336">
          <cell r="A336" t="str">
            <v>VCDN1</v>
          </cell>
          <cell r="B336" t="str">
            <v>02.1451</v>
          </cell>
          <cell r="C336" t="str">
            <v>V/c ñeá neùo vaøo vò trí (cöï ly &lt;=100m)</v>
          </cell>
          <cell r="D336" t="str">
            <v>taán</v>
          </cell>
          <cell r="G336">
            <v>90207</v>
          </cell>
        </row>
        <row r="337">
          <cell r="A337" t="str">
            <v>VCDN2</v>
          </cell>
          <cell r="B337" t="str">
            <v>02.1452</v>
          </cell>
          <cell r="C337" t="str">
            <v>V/c ñeá neùo vaøo vò trí (cöï ly &lt;=300m)</v>
          </cell>
          <cell r="D337" t="str">
            <v>taán</v>
          </cell>
          <cell r="G337">
            <v>84615</v>
          </cell>
        </row>
        <row r="338">
          <cell r="A338" t="str">
            <v>VCDN3</v>
          </cell>
          <cell r="B338" t="str">
            <v>02.1453</v>
          </cell>
          <cell r="C338" t="str">
            <v>V/c ñeá neùo vaøo vò trí (cöï ly &lt;=500m)</v>
          </cell>
          <cell r="D338" t="str">
            <v>taán</v>
          </cell>
          <cell r="G338">
            <v>83585</v>
          </cell>
        </row>
        <row r="339">
          <cell r="A339" t="str">
            <v>VCDN4</v>
          </cell>
          <cell r="B339" t="str">
            <v>02.1454</v>
          </cell>
          <cell r="C339" t="str">
            <v>V/c ñeá neùo vaøo vò trí (cöï ly&gt;500m)</v>
          </cell>
          <cell r="D339" t="str">
            <v>taán</v>
          </cell>
          <cell r="G339">
            <v>82702</v>
          </cell>
        </row>
        <row r="340">
          <cell r="A340" t="str">
            <v>VCC1</v>
          </cell>
          <cell r="B340" t="str">
            <v>02.1461</v>
          </cell>
          <cell r="C340" t="str">
            <v>V/c coät vaøo vò trí (cöï ly &lt;=100m)</v>
          </cell>
          <cell r="D340" t="str">
            <v>taán</v>
          </cell>
          <cell r="G340">
            <v>140240</v>
          </cell>
        </row>
        <row r="341">
          <cell r="A341" t="str">
            <v>VCC2</v>
          </cell>
          <cell r="B341" t="str">
            <v>02.1462</v>
          </cell>
          <cell r="C341" t="str">
            <v>V/c coät vaøo vò trí (cöï ly &lt;=300m)</v>
          </cell>
          <cell r="D341" t="str">
            <v>taán</v>
          </cell>
          <cell r="G341">
            <v>131705</v>
          </cell>
        </row>
        <row r="342">
          <cell r="A342" t="str">
            <v>VCC3</v>
          </cell>
          <cell r="B342" t="str">
            <v>02.1463</v>
          </cell>
          <cell r="C342" t="str">
            <v>V/c coät vaøo vò trí (cöï ly &lt;=500m)</v>
          </cell>
          <cell r="D342" t="str">
            <v>taán</v>
          </cell>
          <cell r="G342">
            <v>129940</v>
          </cell>
        </row>
        <row r="343">
          <cell r="A343" t="str">
            <v>VCC4</v>
          </cell>
          <cell r="B343" t="str">
            <v>02.1464</v>
          </cell>
          <cell r="C343" t="str">
            <v>V/c coät vaøo vò trí (cöï ly &gt;500m)</v>
          </cell>
          <cell r="D343" t="str">
            <v>taán</v>
          </cell>
          <cell r="G343">
            <v>128762</v>
          </cell>
        </row>
        <row r="344">
          <cell r="A344" t="str">
            <v>VCPK1</v>
          </cell>
          <cell r="B344" t="str">
            <v>02.1421</v>
          </cell>
          <cell r="C344" t="str">
            <v>V/c phuï kieän vaøo vò trí ( cöï ly &lt;=100m)</v>
          </cell>
          <cell r="D344" t="str">
            <v>taán</v>
          </cell>
          <cell r="G344">
            <v>99184</v>
          </cell>
        </row>
        <row r="345">
          <cell r="A345" t="str">
            <v>VCPK2</v>
          </cell>
          <cell r="B345" t="str">
            <v>02.1422</v>
          </cell>
          <cell r="C345" t="str">
            <v>V/c phuï kieän vaøo vò trí ( cöï ly &lt;=300m)</v>
          </cell>
          <cell r="D345" t="str">
            <v>taán</v>
          </cell>
          <cell r="G345">
            <v>93150</v>
          </cell>
        </row>
        <row r="346">
          <cell r="A346" t="str">
            <v>VCPK3</v>
          </cell>
          <cell r="B346" t="str">
            <v>02.1423</v>
          </cell>
          <cell r="C346" t="str">
            <v>V/c phuï kieän vaøo vò trí ( cöï ly &lt;=500m)</v>
          </cell>
          <cell r="D346" t="str">
            <v>taán</v>
          </cell>
          <cell r="G346">
            <v>91973</v>
          </cell>
        </row>
        <row r="347">
          <cell r="A347" t="str">
            <v>VCPK4</v>
          </cell>
          <cell r="B347" t="str">
            <v>02.1424</v>
          </cell>
          <cell r="C347" t="str">
            <v>V/c phuï kieän vaøo vò trí ( cöï ly &gt;500m)</v>
          </cell>
          <cell r="D347" t="str">
            <v>taán</v>
          </cell>
          <cell r="G347">
            <v>90943</v>
          </cell>
        </row>
        <row r="348">
          <cell r="A348" t="str">
            <v>VCTD1</v>
          </cell>
          <cell r="B348" t="str">
            <v>02.1421</v>
          </cell>
          <cell r="C348" t="str">
            <v>V/c tieáp ñòa vaøo vò trí ( cöï ly &lt;=100m)</v>
          </cell>
          <cell r="D348" t="str">
            <v>taán</v>
          </cell>
          <cell r="G348">
            <v>99184</v>
          </cell>
        </row>
        <row r="349">
          <cell r="A349" t="str">
            <v>VCTD2</v>
          </cell>
          <cell r="B349" t="str">
            <v>02.1422</v>
          </cell>
          <cell r="C349" t="str">
            <v>V/c tieáp ñòa vaøo vò trí ( cöï ly &lt;=300m)</v>
          </cell>
          <cell r="D349" t="str">
            <v>taán</v>
          </cell>
          <cell r="G349">
            <v>93150</v>
          </cell>
        </row>
        <row r="350">
          <cell r="A350" t="str">
            <v>VCTD3</v>
          </cell>
          <cell r="B350" t="str">
            <v>02.1423</v>
          </cell>
          <cell r="C350" t="str">
            <v>V/c tieáp ñòa vaøo vò trí ( cöï ly &lt;=500m)</v>
          </cell>
          <cell r="D350" t="str">
            <v>taán</v>
          </cell>
          <cell r="G350">
            <v>91973</v>
          </cell>
        </row>
        <row r="351">
          <cell r="A351" t="str">
            <v>VCTD4</v>
          </cell>
          <cell r="B351" t="str">
            <v>02.1424</v>
          </cell>
          <cell r="C351" t="str">
            <v>V/c phuï kieän vaøo vò trí ( cöï ly &gt;500m)</v>
          </cell>
          <cell r="D351" t="str">
            <v>taán</v>
          </cell>
          <cell r="G351">
            <v>90943</v>
          </cell>
        </row>
        <row r="352">
          <cell r="A352" t="str">
            <v>VCD1</v>
          </cell>
          <cell r="B352" t="str">
            <v>02.1441</v>
          </cell>
          <cell r="C352" t="str">
            <v>V/c daây vaøo vò trí (cöï ly &lt;=100m)</v>
          </cell>
          <cell r="D352" t="str">
            <v>taán</v>
          </cell>
          <cell r="G352">
            <v>100214</v>
          </cell>
        </row>
        <row r="353">
          <cell r="A353" t="str">
            <v>VCD2</v>
          </cell>
          <cell r="B353" t="str">
            <v>02.1442</v>
          </cell>
          <cell r="C353" t="str">
            <v>V/c daây vaøo vò trí (cöï ly &lt;=300m)</v>
          </cell>
          <cell r="D353" t="str">
            <v>taán</v>
          </cell>
          <cell r="G353">
            <v>93886</v>
          </cell>
        </row>
        <row r="354">
          <cell r="A354" t="str">
            <v>VCD3</v>
          </cell>
          <cell r="B354" t="str">
            <v>02.1443</v>
          </cell>
          <cell r="C354" t="str">
            <v>V/c daây vaøo vò trí (cöï ly &lt;=500m)</v>
          </cell>
          <cell r="D354" t="str">
            <v>taán</v>
          </cell>
          <cell r="G354">
            <v>92856</v>
          </cell>
        </row>
        <row r="355">
          <cell r="A355" t="str">
            <v>VCD4</v>
          </cell>
          <cell r="B355" t="str">
            <v>02.1444</v>
          </cell>
          <cell r="C355" t="str">
            <v>V/c daây vaøo vò trí (cöï ly &gt; 500m)</v>
          </cell>
          <cell r="D355" t="str">
            <v>taán</v>
          </cell>
          <cell r="G355">
            <v>91973</v>
          </cell>
        </row>
        <row r="356">
          <cell r="A356" t="str">
            <v>VCS1</v>
          </cell>
          <cell r="B356" t="str">
            <v>02.1431</v>
          </cell>
          <cell r="C356" t="str">
            <v>V/c söù vaø phuï kieän vaøo vò trí cöï ly &lt;=100m</v>
          </cell>
          <cell r="D356" t="str">
            <v>taán</v>
          </cell>
          <cell r="G356">
            <v>130234</v>
          </cell>
        </row>
        <row r="357">
          <cell r="A357" t="str">
            <v>VCS2</v>
          </cell>
          <cell r="B357" t="str">
            <v>02.1432</v>
          </cell>
          <cell r="C357" t="str">
            <v>V/c söù vaø phuï kieän vaøo vò trí cöï ly &lt;=300m</v>
          </cell>
          <cell r="D357" t="str">
            <v>taán</v>
          </cell>
          <cell r="G357">
            <v>122287</v>
          </cell>
        </row>
        <row r="358">
          <cell r="A358" t="str">
            <v>VCS3</v>
          </cell>
          <cell r="B358" t="str">
            <v>02.1433</v>
          </cell>
          <cell r="C358" t="str">
            <v>V/c söù vaø phuï kieän vaøo vò trí cöï ly &lt;=500m</v>
          </cell>
          <cell r="D358" t="str">
            <v>taán</v>
          </cell>
          <cell r="G358">
            <v>120669</v>
          </cell>
        </row>
        <row r="359">
          <cell r="A359" t="str">
            <v>VCS4</v>
          </cell>
          <cell r="B359" t="str">
            <v>02.1434</v>
          </cell>
          <cell r="C359" t="str">
            <v>V/c söù vaø phuï kieän vaøo vò trí cöï ly &gt; 500m</v>
          </cell>
          <cell r="D359" t="str">
            <v>taán</v>
          </cell>
          <cell r="G359">
            <v>119491</v>
          </cell>
        </row>
        <row r="360">
          <cell r="A360" t="str">
            <v>VCX1</v>
          </cell>
          <cell r="B360" t="str">
            <v>02.1361</v>
          </cell>
          <cell r="C360" t="str">
            <v>V/c xaø vaøo vò trí cö ly &lt;=100m</v>
          </cell>
          <cell r="D360" t="str">
            <v>taán</v>
          </cell>
          <cell r="G360">
            <v>100214</v>
          </cell>
        </row>
        <row r="361">
          <cell r="A361" t="str">
            <v>VCX2</v>
          </cell>
          <cell r="B361" t="str">
            <v>02.1362</v>
          </cell>
          <cell r="C361" t="str">
            <v>V/c xaø vaøo vò trí cö ly &lt;=300m</v>
          </cell>
          <cell r="D361" t="str">
            <v>taán</v>
          </cell>
          <cell r="G361">
            <v>94033</v>
          </cell>
        </row>
        <row r="362">
          <cell r="A362" t="str">
            <v>VCX3</v>
          </cell>
          <cell r="B362" t="str">
            <v>02.1363</v>
          </cell>
          <cell r="C362" t="str">
            <v>V/c xaø vaøo vò trí cö ly &lt;=500m</v>
          </cell>
          <cell r="D362" t="str">
            <v>taán</v>
          </cell>
          <cell r="G362">
            <v>92856</v>
          </cell>
        </row>
        <row r="363">
          <cell r="A363" t="str">
            <v>VCX4</v>
          </cell>
          <cell r="B363" t="str">
            <v>02.1364</v>
          </cell>
          <cell r="C363" t="str">
            <v>V/c xaø vaøo vò trí cö ly &gt;500m</v>
          </cell>
          <cell r="D363" t="str">
            <v>taán</v>
          </cell>
          <cell r="G363">
            <v>91973</v>
          </cell>
        </row>
        <row r="364">
          <cell r="A364" t="str">
            <v>VCDC1</v>
          </cell>
          <cell r="B364" t="str">
            <v>02.1482</v>
          </cell>
          <cell r="C364" t="str">
            <v>V/c duïng cuï thi coâng ( cöï ly &lt;=100m)</v>
          </cell>
          <cell r="D364" t="str">
            <v>taán</v>
          </cell>
          <cell r="G364">
            <v>91090</v>
          </cell>
        </row>
        <row r="365">
          <cell r="A365" t="str">
            <v>VCDC2</v>
          </cell>
          <cell r="B365" t="str">
            <v>02.1483</v>
          </cell>
          <cell r="C365" t="str">
            <v>V/c duïng cuï thi coâng ( cöï ly &lt;=300m)</v>
          </cell>
          <cell r="D365" t="str">
            <v>taán</v>
          </cell>
          <cell r="G365">
            <v>84615</v>
          </cell>
        </row>
        <row r="366">
          <cell r="A366" t="str">
            <v>VCDC3</v>
          </cell>
          <cell r="B366" t="str">
            <v>02.1484</v>
          </cell>
          <cell r="C366" t="str">
            <v>V/c duïng cuï thi coâng ( cöï ly &lt;=500m)</v>
          </cell>
          <cell r="D366" t="str">
            <v>taán</v>
          </cell>
          <cell r="G366">
            <v>83585</v>
          </cell>
        </row>
        <row r="367">
          <cell r="A367" t="str">
            <v>VCDC4</v>
          </cell>
          <cell r="B367" t="str">
            <v>02.1485</v>
          </cell>
          <cell r="C367" t="str">
            <v>V/c duïng cuï thi coâng ( cöï ly &gt; 500m)</v>
          </cell>
          <cell r="D367" t="str">
            <v>taán</v>
          </cell>
          <cell r="G367">
            <v>82849</v>
          </cell>
        </row>
        <row r="368">
          <cell r="A368" t="str">
            <v>VCCT1</v>
          </cell>
          <cell r="B368" t="str">
            <v>02.1391</v>
          </cell>
          <cell r="C368" t="str">
            <v>V/c cöø traøm 2,5 -3m( cöï ly &lt;=100m)</v>
          </cell>
          <cell r="D368" t="str">
            <v>caây</v>
          </cell>
          <cell r="G368">
            <v>179</v>
          </cell>
        </row>
        <row r="369">
          <cell r="A369" t="str">
            <v>VCCT2</v>
          </cell>
          <cell r="B369" t="str">
            <v>02.1392</v>
          </cell>
          <cell r="C369" t="str">
            <v>V/c cöø traøm 2,5-3m ( cöï ly &lt;=300m)</v>
          </cell>
          <cell r="D369" t="str">
            <v>caây</v>
          </cell>
          <cell r="G369">
            <v>169</v>
          </cell>
        </row>
        <row r="370">
          <cell r="A370" t="str">
            <v>VCCT3</v>
          </cell>
          <cell r="B370" t="str">
            <v>02.1393</v>
          </cell>
          <cell r="C370" t="str">
            <v>V/c cöø traøm 2,5-3m ( cöï ly &lt;=500m)</v>
          </cell>
          <cell r="D370" t="str">
            <v>caây</v>
          </cell>
          <cell r="G370">
            <v>168</v>
          </cell>
        </row>
        <row r="371">
          <cell r="A371" t="str">
            <v>VCCT4</v>
          </cell>
          <cell r="B371" t="str">
            <v>02.1394</v>
          </cell>
          <cell r="C371" t="str">
            <v>V/c cöø traøm 2,5-3m ( cöï ly &gt; 500m)</v>
          </cell>
          <cell r="D371" t="str">
            <v>caây</v>
          </cell>
          <cell r="G371">
            <v>166</v>
          </cell>
        </row>
        <row r="372">
          <cell r="A372" t="str">
            <v>VCCT5</v>
          </cell>
          <cell r="B372" t="str">
            <v>02.1411</v>
          </cell>
          <cell r="C372" t="str">
            <v>V/c cöø traøm 5m ( cöï ly &lt;=100m)</v>
          </cell>
          <cell r="D372" t="str">
            <v>caây</v>
          </cell>
          <cell r="G372">
            <v>13214</v>
          </cell>
        </row>
        <row r="373">
          <cell r="A373" t="str">
            <v>VCCT6</v>
          </cell>
          <cell r="B373" t="str">
            <v>02.1412</v>
          </cell>
          <cell r="C373" t="str">
            <v>V/c cöø traøm 5m ( cöï ly &lt;=300m)</v>
          </cell>
          <cell r="D373" t="str">
            <v>caây</v>
          </cell>
          <cell r="G373">
            <v>1243</v>
          </cell>
        </row>
        <row r="374">
          <cell r="A374" t="str">
            <v>VCCT7</v>
          </cell>
          <cell r="B374" t="str">
            <v>02.1413</v>
          </cell>
          <cell r="C374" t="str">
            <v>V/c cöø traøm 5m ( cöï ly &lt;=500m)</v>
          </cell>
          <cell r="D374" t="str">
            <v>caây</v>
          </cell>
          <cell r="G374">
            <v>1227</v>
          </cell>
        </row>
        <row r="375">
          <cell r="A375" t="str">
            <v>VCCT8</v>
          </cell>
          <cell r="B375" t="str">
            <v>02.1414</v>
          </cell>
          <cell r="C375" t="str">
            <v>V/c cöø traøm 5m ( cöï ly &gt; 500m)</v>
          </cell>
          <cell r="D375" t="str">
            <v>caây</v>
          </cell>
          <cell r="G375">
            <v>1214</v>
          </cell>
        </row>
        <row r="376">
          <cell r="A376" t="str">
            <v>VCXM1</v>
          </cell>
          <cell r="B376" t="str">
            <v>02.1211</v>
          </cell>
          <cell r="C376" t="str">
            <v>V/c xi maêng ( cöï ly &lt;=100m)</v>
          </cell>
          <cell r="D376" t="str">
            <v>taán</v>
          </cell>
          <cell r="G376">
            <v>71813</v>
          </cell>
          <cell r="H376">
            <v>10015</v>
          </cell>
        </row>
        <row r="377">
          <cell r="A377" t="str">
            <v>VCXM2</v>
          </cell>
          <cell r="B377" t="str">
            <v>02.1212</v>
          </cell>
          <cell r="C377" t="str">
            <v>V/c xi maêng ( cöï ly &lt;=300m)</v>
          </cell>
          <cell r="D377" t="str">
            <v>taán</v>
          </cell>
          <cell r="G377">
            <v>67545</v>
          </cell>
        </row>
        <row r="378">
          <cell r="A378" t="str">
            <v>VCXM3</v>
          </cell>
          <cell r="B378" t="str">
            <v>02.1213</v>
          </cell>
          <cell r="C378" t="str">
            <v>V/c xi maêng ( cöï ly &lt;=500m)</v>
          </cell>
          <cell r="D378" t="str">
            <v>taán</v>
          </cell>
          <cell r="G378">
            <v>66956</v>
          </cell>
        </row>
        <row r="379">
          <cell r="A379" t="str">
            <v>VCXM4</v>
          </cell>
          <cell r="B379" t="str">
            <v>02.1214</v>
          </cell>
          <cell r="C379" t="str">
            <v>V/c xi maêng ( cöï ly &gt;500m)</v>
          </cell>
          <cell r="D379" t="str">
            <v>taán</v>
          </cell>
          <cell r="G379">
            <v>66515</v>
          </cell>
        </row>
        <row r="380">
          <cell r="A380" t="str">
            <v>VCLD1</v>
          </cell>
          <cell r="B380" t="str">
            <v>02.1241</v>
          </cell>
          <cell r="C380" t="str">
            <v>V/c ñaù daêm ( cöï ly &lt;=100m)</v>
          </cell>
          <cell r="D380" t="str">
            <v>m3</v>
          </cell>
          <cell r="G380">
            <v>70635</v>
          </cell>
        </row>
        <row r="381">
          <cell r="A381" t="str">
            <v>VCLD2</v>
          </cell>
          <cell r="B381" t="str">
            <v>02.1242</v>
          </cell>
          <cell r="C381" t="str">
            <v>V/c ñaù daêm ( cöï ly &lt;=300m)</v>
          </cell>
          <cell r="D381" t="str">
            <v>m3</v>
          </cell>
          <cell r="G381">
            <v>67692</v>
          </cell>
        </row>
        <row r="382">
          <cell r="A382" t="str">
            <v>VCLD3</v>
          </cell>
          <cell r="B382" t="str">
            <v>02.1243</v>
          </cell>
          <cell r="C382" t="str">
            <v>V/c ñaù daêm ( cöï ly &lt;=500m)</v>
          </cell>
          <cell r="D382" t="str">
            <v>m3</v>
          </cell>
          <cell r="G382">
            <v>67104</v>
          </cell>
        </row>
        <row r="383">
          <cell r="A383" t="str">
            <v>VCLD4</v>
          </cell>
          <cell r="B383" t="str">
            <v>02.1244</v>
          </cell>
          <cell r="C383" t="str">
            <v>V/c ñaù daêm ( cöï ly &gt;500m)</v>
          </cell>
          <cell r="D383" t="str">
            <v>m3</v>
          </cell>
          <cell r="G383">
            <v>66662</v>
          </cell>
        </row>
        <row r="384">
          <cell r="A384" t="str">
            <v>VCCAT1</v>
          </cell>
          <cell r="B384" t="str">
            <v>02.1231</v>
          </cell>
          <cell r="C384" t="str">
            <v>V/c caùt cöï ly &lt;=100m</v>
          </cell>
          <cell r="D384" t="str">
            <v>m3</v>
          </cell>
          <cell r="G384">
            <v>67251</v>
          </cell>
        </row>
        <row r="385">
          <cell r="A385" t="str">
            <v>VCCAT2</v>
          </cell>
          <cell r="B385" t="str">
            <v>02.1232</v>
          </cell>
          <cell r="C385" t="str">
            <v>V/c caùt cöï ly &lt;=300m</v>
          </cell>
          <cell r="D385" t="str">
            <v>m3</v>
          </cell>
          <cell r="G385">
            <v>64308</v>
          </cell>
        </row>
        <row r="386">
          <cell r="A386" t="str">
            <v>VCCAT3</v>
          </cell>
          <cell r="B386" t="str">
            <v>02.1233</v>
          </cell>
          <cell r="C386" t="str">
            <v>V/c caùt cöï ly &lt;=500m</v>
          </cell>
          <cell r="D386" t="str">
            <v>m3</v>
          </cell>
          <cell r="G386">
            <v>63719</v>
          </cell>
        </row>
        <row r="387">
          <cell r="A387" t="str">
            <v>VCCAT4</v>
          </cell>
          <cell r="B387" t="str">
            <v>02.1234</v>
          </cell>
          <cell r="C387" t="str">
            <v>V/c caùt cöï ly &gt;500m</v>
          </cell>
          <cell r="D387" t="str">
            <v>m3</v>
          </cell>
          <cell r="G387">
            <v>62983</v>
          </cell>
        </row>
        <row r="388">
          <cell r="A388" t="str">
            <v>VCFE1</v>
          </cell>
          <cell r="B388" t="str">
            <v>02.1351</v>
          </cell>
          <cell r="C388" t="str">
            <v>V/c coát theùp ( cöï ly &lt;=100m)</v>
          </cell>
          <cell r="D388" t="str">
            <v>taán</v>
          </cell>
          <cell r="G388">
            <v>110221</v>
          </cell>
        </row>
        <row r="389">
          <cell r="A389" t="str">
            <v>VCFE2</v>
          </cell>
          <cell r="B389" t="str">
            <v>02.1352</v>
          </cell>
          <cell r="C389" t="str">
            <v>V/c coát theùp ( cöï ly &lt;=300m)</v>
          </cell>
          <cell r="D389" t="str">
            <v>taán</v>
          </cell>
          <cell r="G389">
            <v>103451</v>
          </cell>
        </row>
        <row r="390">
          <cell r="A390" t="str">
            <v>VCFE3</v>
          </cell>
          <cell r="B390" t="str">
            <v>02.1353</v>
          </cell>
          <cell r="C390" t="str">
            <v>V/c coát theùp ( cöï ly &lt;=500m)</v>
          </cell>
          <cell r="D390" t="str">
            <v>taán</v>
          </cell>
          <cell r="G390">
            <v>102127</v>
          </cell>
        </row>
        <row r="391">
          <cell r="A391" t="str">
            <v>VCFE4</v>
          </cell>
          <cell r="B391" t="str">
            <v>02.1354</v>
          </cell>
          <cell r="C391" t="str">
            <v>V/c coát theùp ( cöï ly &gt;500m)</v>
          </cell>
          <cell r="D391" t="str">
            <v>taán</v>
          </cell>
          <cell r="G391">
            <v>93739</v>
          </cell>
        </row>
        <row r="392">
          <cell r="A392" t="str">
            <v>BOCDC</v>
          </cell>
          <cell r="B392" t="str">
            <v>02.1123</v>
          </cell>
          <cell r="C392" t="str">
            <v>Boác dôõ ñaø caûn, ñeá neùo</v>
          </cell>
          <cell r="D392" t="str">
            <v>taán</v>
          </cell>
          <cell r="G392">
            <v>6033</v>
          </cell>
        </row>
        <row r="393">
          <cell r="A393" t="str">
            <v>BOCTR</v>
          </cell>
          <cell r="B393" t="str">
            <v>02.1124</v>
          </cell>
          <cell r="C393" t="str">
            <v xml:space="preserve">Boác dôõ truï </v>
          </cell>
          <cell r="D393" t="str">
            <v>taán</v>
          </cell>
          <cell r="G393">
            <v>7358</v>
          </cell>
        </row>
        <row r="394">
          <cell r="A394" t="str">
            <v>BOCX</v>
          </cell>
          <cell r="B394" t="str">
            <v>02.1115</v>
          </cell>
          <cell r="C394" t="str">
            <v>Boác dôõ xaø, theùp thanh</v>
          </cell>
          <cell r="D394" t="str">
            <v>taán</v>
          </cell>
          <cell r="G394">
            <v>5592</v>
          </cell>
          <cell r="H394">
            <v>10015</v>
          </cell>
        </row>
        <row r="395">
          <cell r="A395" t="str">
            <v>BOCD</v>
          </cell>
          <cell r="B395" t="str">
            <v>02.1122</v>
          </cell>
          <cell r="C395" t="str">
            <v>Boác dôõ daây</v>
          </cell>
          <cell r="D395" t="str">
            <v>taán</v>
          </cell>
          <cell r="G395">
            <v>7064</v>
          </cell>
        </row>
        <row r="396">
          <cell r="A396" t="str">
            <v>BOCPK</v>
          </cell>
          <cell r="B396" t="str">
            <v>02.1120</v>
          </cell>
          <cell r="C396" t="str">
            <v>Boác dôõ phuï kieän</v>
          </cell>
          <cell r="D396" t="str">
            <v>taán</v>
          </cell>
          <cell r="G396">
            <v>6181</v>
          </cell>
        </row>
        <row r="397">
          <cell r="A397" t="str">
            <v>BOCS</v>
          </cell>
          <cell r="B397" t="str">
            <v>02.1121</v>
          </cell>
          <cell r="C397" t="str">
            <v>Boác dôõ söù</v>
          </cell>
          <cell r="D397" t="str">
            <v>taán</v>
          </cell>
          <cell r="G397">
            <v>12214</v>
          </cell>
        </row>
        <row r="398">
          <cell r="A398" t="str">
            <v>BOCTH</v>
          </cell>
          <cell r="B398" t="str">
            <v>02.1114</v>
          </cell>
          <cell r="C398" t="str">
            <v>Boác dôõ coát theùp</v>
          </cell>
          <cell r="D398" t="str">
            <v>taán</v>
          </cell>
          <cell r="G398">
            <v>5592</v>
          </cell>
        </row>
        <row r="399">
          <cell r="A399" t="str">
            <v>BOCXI</v>
          </cell>
          <cell r="B399" t="str">
            <v>02.1101</v>
          </cell>
          <cell r="C399" t="str">
            <v>Boác dôõ xi maêng</v>
          </cell>
          <cell r="D399" t="str">
            <v>taán</v>
          </cell>
          <cell r="G399">
            <v>2943</v>
          </cell>
        </row>
        <row r="400">
          <cell r="A400" t="str">
            <v>BOCCAT</v>
          </cell>
          <cell r="B400" t="str">
            <v>02.1103</v>
          </cell>
          <cell r="C400" t="str">
            <v>Boác dôõ caùt</v>
          </cell>
          <cell r="D400" t="str">
            <v>m3</v>
          </cell>
          <cell r="G400">
            <v>2207</v>
          </cell>
        </row>
        <row r="401">
          <cell r="A401" t="str">
            <v>BOCDA</v>
          </cell>
          <cell r="B401" t="str">
            <v>02.1104</v>
          </cell>
          <cell r="C401" t="str">
            <v>Boác dôõ ñaù daêm</v>
          </cell>
          <cell r="D401" t="str">
            <v>m3</v>
          </cell>
          <cell r="G401">
            <v>3090</v>
          </cell>
        </row>
        <row r="402">
          <cell r="A402" t="str">
            <v>BOCCT5</v>
          </cell>
          <cell r="B402" t="str">
            <v>02.1119</v>
          </cell>
          <cell r="C402" t="str">
            <v>Boác dôõ cöø traøm 5m</v>
          </cell>
          <cell r="D402" t="str">
            <v>caây</v>
          </cell>
          <cell r="G402">
            <v>91.24</v>
          </cell>
        </row>
        <row r="403">
          <cell r="A403" t="str">
            <v>KTD22</v>
          </cell>
          <cell r="B403" t="str">
            <v>05.7003</v>
          </cell>
          <cell r="C403" t="str">
            <v>Keùo daây tieáp ñòa M22mm2</v>
          </cell>
          <cell r="D403" t="str">
            <v>kg</v>
          </cell>
          <cell r="G403">
            <v>102</v>
          </cell>
        </row>
        <row r="404">
          <cell r="A404" t="str">
            <v>KTD25</v>
          </cell>
          <cell r="B404" t="str">
            <v>05.7003</v>
          </cell>
          <cell r="C404" t="str">
            <v>Keùo daây tieáp ñòa M25mm2</v>
          </cell>
          <cell r="D404" t="str">
            <v>kg</v>
          </cell>
          <cell r="G404">
            <v>102</v>
          </cell>
          <cell r="H404">
            <v>10015</v>
          </cell>
        </row>
        <row r="405">
          <cell r="A405" t="str">
            <v>KTDT</v>
          </cell>
          <cell r="B405" t="str">
            <v>04.7002</v>
          </cell>
          <cell r="C405" t="str">
            <v>Keùo daây tieáp ñòa</v>
          </cell>
          <cell r="D405" t="str">
            <v>10meùt</v>
          </cell>
          <cell r="G405">
            <v>4388</v>
          </cell>
          <cell r="H405">
            <v>10015</v>
          </cell>
        </row>
        <row r="406">
          <cell r="A406" t="str">
            <v>DCTD1</v>
          </cell>
          <cell r="B406" t="str">
            <v>05.8002</v>
          </cell>
          <cell r="C406" t="str">
            <v>Ñoùng coïc tieáp ñòa</v>
          </cell>
          <cell r="D406" t="str">
            <v>coïc</v>
          </cell>
          <cell r="G406">
            <v>4335</v>
          </cell>
          <cell r="H406">
            <v>10015</v>
          </cell>
        </row>
        <row r="407">
          <cell r="A407" t="str">
            <v>DCTD2</v>
          </cell>
          <cell r="B407" t="str">
            <v>05.8003</v>
          </cell>
          <cell r="C407" t="str">
            <v>Ñoùng coïc tieáp ñòa</v>
          </cell>
          <cell r="D407" t="str">
            <v>coïc</v>
          </cell>
          <cell r="E407">
            <v>315919</v>
          </cell>
          <cell r="F407">
            <v>315919</v>
          </cell>
          <cell r="G407">
            <v>6782</v>
          </cell>
        </row>
        <row r="408">
          <cell r="A408" t="str">
            <v>DCTDT</v>
          </cell>
          <cell r="B408" t="str">
            <v>04.7001</v>
          </cell>
          <cell r="C408" t="str">
            <v>Ñoùng coïc tieáp ñòa</v>
          </cell>
          <cell r="D408" t="str">
            <v>coïc</v>
          </cell>
          <cell r="E408">
            <v>444552</v>
          </cell>
          <cell r="F408">
            <v>444552</v>
          </cell>
          <cell r="G408">
            <v>5217</v>
          </cell>
        </row>
        <row r="409">
          <cell r="A409" t="str">
            <v>C8</v>
          </cell>
          <cell r="B409" t="str">
            <v>05.5211</v>
          </cell>
          <cell r="C409" t="str">
            <v>Döïng truï BTLT &lt;8m baèng thuû coâng</v>
          </cell>
          <cell r="D409" t="str">
            <v>truï</v>
          </cell>
          <cell r="E409">
            <v>4268</v>
          </cell>
          <cell r="F409">
            <v>4268</v>
          </cell>
          <cell r="G409">
            <v>74917</v>
          </cell>
        </row>
        <row r="410">
          <cell r="A410" t="str">
            <v>C10</v>
          </cell>
          <cell r="B410" t="str">
            <v>05.5212</v>
          </cell>
          <cell r="C410" t="str">
            <v>Döïng truï BTLT &lt;=10m baèng thuû coâng</v>
          </cell>
          <cell r="D410" t="str">
            <v>truï</v>
          </cell>
          <cell r="E410">
            <v>4315</v>
          </cell>
          <cell r="F410">
            <v>4315</v>
          </cell>
          <cell r="G410">
            <v>80605</v>
          </cell>
        </row>
        <row r="411">
          <cell r="A411" t="str">
            <v>C105</v>
          </cell>
          <cell r="B411" t="str">
            <v>05.5213</v>
          </cell>
          <cell r="C411" t="str">
            <v>Döïng truï BTLT 10,5m baèng thuû coâng</v>
          </cell>
          <cell r="D411" t="str">
            <v>truï</v>
          </cell>
          <cell r="E411">
            <v>250049</v>
          </cell>
          <cell r="F411">
            <v>250049</v>
          </cell>
          <cell r="G411">
            <v>86293</v>
          </cell>
        </row>
        <row r="412">
          <cell r="A412" t="str">
            <v>C12</v>
          </cell>
          <cell r="B412" t="str">
            <v>05.5213</v>
          </cell>
          <cell r="C412" t="str">
            <v>Döïng truï BTLT 12m baèng thuû coâng</v>
          </cell>
          <cell r="D412" t="str">
            <v>truï</v>
          </cell>
          <cell r="G412">
            <v>86293</v>
          </cell>
        </row>
        <row r="413">
          <cell r="A413" t="str">
            <v>C14</v>
          </cell>
          <cell r="B413" t="str">
            <v>05.5214</v>
          </cell>
          <cell r="C413" t="str">
            <v>Döïng truï BTLT 14m baèng thuû coâng</v>
          </cell>
          <cell r="D413" t="str">
            <v>truï</v>
          </cell>
          <cell r="F413">
            <v>226789</v>
          </cell>
          <cell r="G413">
            <v>107419</v>
          </cell>
        </row>
        <row r="414">
          <cell r="A414" t="str">
            <v>C20</v>
          </cell>
          <cell r="B414" t="str">
            <v>05.5217</v>
          </cell>
          <cell r="C414" t="str">
            <v>Döïng truï BTLT 20m baèng thuû coâng</v>
          </cell>
          <cell r="D414" t="str">
            <v>truï</v>
          </cell>
          <cell r="F414">
            <v>227189</v>
          </cell>
          <cell r="G414">
            <v>177460</v>
          </cell>
        </row>
        <row r="415">
          <cell r="A415" t="str">
            <v>C10m</v>
          </cell>
          <cell r="B415" t="str">
            <v>05.5222</v>
          </cell>
          <cell r="C415" t="str">
            <v>Döïng truï BTLT &lt;10m thuû coâng +cô giôùi</v>
          </cell>
          <cell r="D415" t="str">
            <v>truï</v>
          </cell>
          <cell r="F415">
            <v>227189</v>
          </cell>
          <cell r="G415">
            <v>32177</v>
          </cell>
        </row>
        <row r="416">
          <cell r="A416" t="str">
            <v>C105m</v>
          </cell>
          <cell r="B416" t="str">
            <v>05.5223</v>
          </cell>
          <cell r="C416" t="str">
            <v>Döïng truï BTLT 10,5m thuû coâng + cô giôùi</v>
          </cell>
          <cell r="D416" t="str">
            <v>truï</v>
          </cell>
          <cell r="F416">
            <v>227189</v>
          </cell>
          <cell r="G416">
            <v>34452</v>
          </cell>
        </row>
        <row r="417">
          <cell r="A417" t="str">
            <v>C12m</v>
          </cell>
          <cell r="B417" t="str">
            <v>05.5223</v>
          </cell>
          <cell r="C417" t="str">
            <v>Döïng truï BTLT 12m thuû coâng + cô giôùi</v>
          </cell>
          <cell r="D417" t="str">
            <v>truï</v>
          </cell>
          <cell r="F417">
            <v>319671</v>
          </cell>
          <cell r="G417">
            <v>34452</v>
          </cell>
        </row>
        <row r="418">
          <cell r="A418" t="str">
            <v>C14m</v>
          </cell>
          <cell r="B418" t="str">
            <v>05.5224</v>
          </cell>
          <cell r="C418" t="str">
            <v>Döïng truï BTLT 14m thuû coâng + cô giôùi</v>
          </cell>
          <cell r="D418" t="str">
            <v>truï</v>
          </cell>
          <cell r="F418">
            <v>319671</v>
          </cell>
          <cell r="G418">
            <v>42903</v>
          </cell>
        </row>
        <row r="419">
          <cell r="A419" t="str">
            <v>C20m</v>
          </cell>
          <cell r="B419" t="str">
            <v>05.5227</v>
          </cell>
          <cell r="C419" t="str">
            <v>Döïng truï BTLT 20m thuû coâng + cô giôùi</v>
          </cell>
          <cell r="D419" t="str">
            <v>truï</v>
          </cell>
          <cell r="F419">
            <v>12000</v>
          </cell>
          <cell r="G419">
            <v>42903</v>
          </cell>
        </row>
        <row r="420">
          <cell r="A420" t="str">
            <v>LXIT</v>
          </cell>
          <cell r="B420" t="str">
            <v>05.6011</v>
          </cell>
          <cell r="C420" t="str">
            <v>Laép xaø</v>
          </cell>
          <cell r="D420" t="str">
            <v>boä</v>
          </cell>
          <cell r="F420">
            <v>250000</v>
          </cell>
          <cell r="G420">
            <v>71017</v>
          </cell>
        </row>
        <row r="421">
          <cell r="A421" t="str">
            <v>LXIG</v>
          </cell>
          <cell r="B421" t="str">
            <v>05.6012</v>
          </cell>
          <cell r="C421" t="str">
            <v>Laép xaø</v>
          </cell>
          <cell r="D421" t="str">
            <v>boä</v>
          </cell>
          <cell r="F421">
            <v>5040</v>
          </cell>
          <cell r="G421">
            <v>13161</v>
          </cell>
        </row>
        <row r="422">
          <cell r="A422" t="str">
            <v>LXIN</v>
          </cell>
          <cell r="B422" t="str">
            <v>05.6022</v>
          </cell>
          <cell r="C422" t="str">
            <v>Laép xaø</v>
          </cell>
          <cell r="D422" t="str">
            <v>boä</v>
          </cell>
          <cell r="F422">
            <v>227189</v>
          </cell>
          <cell r="G422">
            <v>23689</v>
          </cell>
        </row>
        <row r="423">
          <cell r="A423" t="str">
            <v>LXIN90</v>
          </cell>
          <cell r="B423" t="str">
            <v>05.6023</v>
          </cell>
          <cell r="C423" t="str">
            <v>Laép xaø</v>
          </cell>
          <cell r="D423" t="str">
            <v>boä</v>
          </cell>
          <cell r="F423">
            <v>227189</v>
          </cell>
          <cell r="G423">
            <v>31896</v>
          </cell>
        </row>
        <row r="424">
          <cell r="A424" t="str">
            <v>LXIN290</v>
          </cell>
          <cell r="B424" t="str">
            <v>05.6022</v>
          </cell>
          <cell r="C424" t="str">
            <v>Laép xaø</v>
          </cell>
          <cell r="D424" t="str">
            <v>boä</v>
          </cell>
          <cell r="F424">
            <v>319671</v>
          </cell>
          <cell r="G424">
            <v>23689</v>
          </cell>
        </row>
        <row r="425">
          <cell r="A425" t="str">
            <v>LXIND</v>
          </cell>
          <cell r="B425" t="str">
            <v>05.6022</v>
          </cell>
          <cell r="C425" t="str">
            <v>Laép xaø</v>
          </cell>
          <cell r="D425" t="str">
            <v>boä</v>
          </cell>
          <cell r="F425">
            <v>226789</v>
          </cell>
          <cell r="G425">
            <v>23689</v>
          </cell>
        </row>
        <row r="426">
          <cell r="A426" t="str">
            <v>LXIN14+2</v>
          </cell>
          <cell r="B426" t="str">
            <v>05.6023</v>
          </cell>
          <cell r="C426" t="str">
            <v>Laép xaø</v>
          </cell>
          <cell r="D426" t="str">
            <v>boä</v>
          </cell>
          <cell r="F426">
            <v>227189</v>
          </cell>
          <cell r="G426">
            <v>31896</v>
          </cell>
        </row>
        <row r="427">
          <cell r="A427" t="str">
            <v>LXHN1</v>
          </cell>
          <cell r="B427" t="str">
            <v>05.6043</v>
          </cell>
          <cell r="C427" t="str">
            <v>Laép xaø coät Pi loaïi 140kg/xaø</v>
          </cell>
          <cell r="D427" t="str">
            <v>boä</v>
          </cell>
          <cell r="E427">
            <v>315919</v>
          </cell>
          <cell r="F427">
            <v>315919</v>
          </cell>
          <cell r="G427">
            <v>23689</v>
          </cell>
        </row>
        <row r="428">
          <cell r="A428" t="str">
            <v>LXHN2</v>
          </cell>
          <cell r="B428" t="str">
            <v>05.6053</v>
          </cell>
          <cell r="C428" t="str">
            <v>Laép xaø coät Pi loaïi 230kg/xaø</v>
          </cell>
          <cell r="D428" t="str">
            <v>boä</v>
          </cell>
          <cell r="F428">
            <v>227189</v>
          </cell>
          <cell r="G428">
            <v>46295</v>
          </cell>
        </row>
        <row r="429">
          <cell r="A429" t="str">
            <v>LXHN3</v>
          </cell>
          <cell r="B429" t="str">
            <v>05.6063</v>
          </cell>
          <cell r="C429" t="str">
            <v>Laép xaø coät Pi loaïi 320kg/xaø</v>
          </cell>
          <cell r="D429" t="str">
            <v>boä</v>
          </cell>
          <cell r="E429">
            <v>444552</v>
          </cell>
          <cell r="F429">
            <v>12000</v>
          </cell>
          <cell r="G429">
            <v>32515</v>
          </cell>
        </row>
        <row r="430">
          <cell r="A430" t="str">
            <v>XLCD</v>
          </cell>
          <cell r="B430" t="str">
            <v>06.2110</v>
          </cell>
          <cell r="C430" t="str">
            <v>Laép coå deà</v>
          </cell>
          <cell r="D430" t="str">
            <v>caùi</v>
          </cell>
          <cell r="E430">
            <v>4268</v>
          </cell>
          <cell r="F430">
            <v>12000</v>
          </cell>
          <cell r="G430">
            <v>46295</v>
          </cell>
        </row>
        <row r="431">
          <cell r="A431" t="str">
            <v>LGIA</v>
          </cell>
          <cell r="B431" t="str">
            <v>04.8102</v>
          </cell>
          <cell r="C431" t="str">
            <v>Gía ñôõ ñaàu caùp</v>
          </cell>
          <cell r="D431" t="str">
            <v>boä</v>
          </cell>
          <cell r="E431">
            <v>4315</v>
          </cell>
          <cell r="F431">
            <v>250000</v>
          </cell>
          <cell r="G431">
            <v>58062</v>
          </cell>
        </row>
        <row r="432">
          <cell r="A432" t="str">
            <v>LDAUCAP</v>
          </cell>
          <cell r="B432" t="str">
            <v>07.6313</v>
          </cell>
          <cell r="C432" t="str">
            <v>Laép ñaàu caùp 3x95mm2</v>
          </cell>
          <cell r="D432" t="str">
            <v>caùi</v>
          </cell>
          <cell r="E432">
            <v>250049</v>
          </cell>
          <cell r="F432">
            <v>12000</v>
          </cell>
          <cell r="G432">
            <v>5688</v>
          </cell>
        </row>
        <row r="433">
          <cell r="A433" t="str">
            <v>LCSD</v>
          </cell>
          <cell r="B433" t="str">
            <v>06.2110</v>
          </cell>
          <cell r="C433" t="str">
            <v>Laép chaân söù ñænh</v>
          </cell>
          <cell r="D433" t="str">
            <v>caùi</v>
          </cell>
          <cell r="F433">
            <v>250000</v>
          </cell>
          <cell r="G433">
            <v>5688</v>
          </cell>
        </row>
        <row r="434">
          <cell r="A434" t="str">
            <v>LCL</v>
          </cell>
          <cell r="B434" t="str">
            <v>05.6011</v>
          </cell>
          <cell r="C434" t="str">
            <v>Laép boä choáng leäch</v>
          </cell>
          <cell r="D434" t="str">
            <v>boä</v>
          </cell>
          <cell r="F434">
            <v>5040</v>
          </cell>
          <cell r="G434">
            <v>13161</v>
          </cell>
        </row>
        <row r="435">
          <cell r="A435" t="str">
            <v>LDN</v>
          </cell>
          <cell r="B435" t="str">
            <v>06.2120</v>
          </cell>
          <cell r="C435" t="str">
            <v>Laép boä daây neùo</v>
          </cell>
          <cell r="D435" t="str">
            <v>boä</v>
          </cell>
          <cell r="F435">
            <v>227189</v>
          </cell>
          <cell r="G435">
            <v>5688</v>
          </cell>
        </row>
        <row r="436">
          <cell r="A436" t="str">
            <v>LDN4</v>
          </cell>
          <cell r="B436" t="str">
            <v>04.3801</v>
          </cell>
          <cell r="C436" t="str">
            <v>Ñaët ñeá neùo BTCT 500x1200</v>
          </cell>
          <cell r="D436" t="str">
            <v>caùi</v>
          </cell>
          <cell r="F436">
            <v>227189</v>
          </cell>
          <cell r="G436">
            <v>13161</v>
          </cell>
        </row>
        <row r="437">
          <cell r="A437" t="str">
            <v>LDN6</v>
          </cell>
          <cell r="B437" t="str">
            <v>04.3802</v>
          </cell>
          <cell r="C437" t="str">
            <v>Ñaët ñeá neùo BTCT 500x1500</v>
          </cell>
          <cell r="D437" t="str">
            <v>caùi</v>
          </cell>
          <cell r="E437">
            <v>315919</v>
          </cell>
          <cell r="F437">
            <v>227189</v>
          </cell>
          <cell r="G437">
            <v>7313</v>
          </cell>
        </row>
        <row r="438">
          <cell r="A438" t="str">
            <v>DBT100</v>
          </cell>
          <cell r="B438" t="str">
            <v>04.3101</v>
          </cell>
          <cell r="C438" t="str">
            <v>Ñoå beâ toâng loùt moùng M100 ñaù 4x6</v>
          </cell>
          <cell r="D438" t="str">
            <v>m3</v>
          </cell>
          <cell r="E438">
            <v>315919</v>
          </cell>
          <cell r="F438">
            <v>315919</v>
          </cell>
          <cell r="G438">
            <v>11051</v>
          </cell>
        </row>
        <row r="439">
          <cell r="A439" t="str">
            <v>DBT200</v>
          </cell>
          <cell r="B439" t="str">
            <v>04.3313</v>
          </cell>
          <cell r="C439" t="str">
            <v>Ñoå beâ toâng moùng M200 ñaù 1x2</v>
          </cell>
          <cell r="D439" t="str">
            <v>m3</v>
          </cell>
          <cell r="E439">
            <v>444552</v>
          </cell>
          <cell r="F439">
            <v>444552</v>
          </cell>
          <cell r="G439">
            <v>24214</v>
          </cell>
        </row>
        <row r="440">
          <cell r="A440" t="str">
            <v>LCT10</v>
          </cell>
          <cell r="B440" t="str">
            <v>04.1101</v>
          </cell>
          <cell r="C440" t="str">
            <v>Gia coâng vaø laép döïng coát theùp &lt;=10</v>
          </cell>
          <cell r="D440" t="str">
            <v>kg</v>
          </cell>
          <cell r="E440">
            <v>4268</v>
          </cell>
          <cell r="F440">
            <v>4268</v>
          </cell>
          <cell r="G440">
            <v>202</v>
          </cell>
        </row>
        <row r="441">
          <cell r="A441" t="str">
            <v>LCT18</v>
          </cell>
          <cell r="B441" t="str">
            <v>04.1102</v>
          </cell>
          <cell r="C441" t="str">
            <v>Gia coâng vaø laép döïng coát theùp &lt;=18</v>
          </cell>
          <cell r="D441" t="str">
            <v>kg</v>
          </cell>
          <cell r="E441">
            <v>4315</v>
          </cell>
          <cell r="F441">
            <v>4315</v>
          </cell>
          <cell r="G441">
            <v>148</v>
          </cell>
        </row>
        <row r="442">
          <cell r="A442" t="str">
            <v>LDVANK</v>
          </cell>
          <cell r="B442" t="str">
            <v>04.2001</v>
          </cell>
          <cell r="C442" t="str">
            <v>Gia coâng vaø laép döïng vaùn khuoân</v>
          </cell>
          <cell r="D442" t="str">
            <v>m2</v>
          </cell>
          <cell r="E442">
            <v>250049</v>
          </cell>
          <cell r="F442">
            <v>250049</v>
          </cell>
          <cell r="G442">
            <v>5309</v>
          </cell>
        </row>
        <row r="443">
          <cell r="A443" t="str">
            <v>NXOE</v>
          </cell>
          <cell r="B443" t="str">
            <v>04.3801</v>
          </cell>
          <cell r="C443" t="str">
            <v>Ñaët neo xoøe</v>
          </cell>
          <cell r="D443" t="str">
            <v>caùi</v>
          </cell>
          <cell r="E443">
            <v>4315</v>
          </cell>
          <cell r="F443">
            <v>226789</v>
          </cell>
          <cell r="G443">
            <v>11051</v>
          </cell>
        </row>
        <row r="444">
          <cell r="A444" t="str">
            <v>KDA35</v>
          </cell>
          <cell r="B444" t="str">
            <v>06.6123</v>
          </cell>
          <cell r="C444" t="str">
            <v>Keùo daây nhoâm traàn A-35</v>
          </cell>
          <cell r="D444" t="str">
            <v>km</v>
          </cell>
          <cell r="E444">
            <v>250049</v>
          </cell>
          <cell r="F444">
            <v>226789</v>
          </cell>
          <cell r="G444">
            <v>159259</v>
          </cell>
        </row>
        <row r="445">
          <cell r="A445" t="str">
            <v>KDA50</v>
          </cell>
          <cell r="B445" t="str">
            <v>06.6124</v>
          </cell>
          <cell r="C445" t="str">
            <v>Keùo daây nhoâm traàn A-50</v>
          </cell>
          <cell r="D445" t="str">
            <v>km</v>
          </cell>
          <cell r="F445">
            <v>227189</v>
          </cell>
          <cell r="G445">
            <v>11051</v>
          </cell>
        </row>
        <row r="446">
          <cell r="A446" t="str">
            <v>KDA70</v>
          </cell>
          <cell r="B446" t="str">
            <v>06.6125</v>
          </cell>
          <cell r="C446" t="str">
            <v>Keùo daây nhoâm traàn A-70</v>
          </cell>
          <cell r="D446" t="str">
            <v>km</v>
          </cell>
          <cell r="F446">
            <v>227189</v>
          </cell>
          <cell r="G446">
            <v>279516</v>
          </cell>
        </row>
        <row r="447">
          <cell r="A447" t="str">
            <v>KDA95</v>
          </cell>
          <cell r="B447" t="str">
            <v>06.6126</v>
          </cell>
          <cell r="C447" t="str">
            <v>Keùo daây nhoâm traàn A-95</v>
          </cell>
          <cell r="D447" t="str">
            <v>km</v>
          </cell>
          <cell r="F447">
            <v>227189</v>
          </cell>
          <cell r="G447">
            <v>381897</v>
          </cell>
        </row>
        <row r="448">
          <cell r="A448" t="str">
            <v>KDA120</v>
          </cell>
          <cell r="B448" t="str">
            <v>06.6107</v>
          </cell>
          <cell r="C448" t="str">
            <v>Keùo daây nhoâm traàn A-120</v>
          </cell>
          <cell r="D448" t="str">
            <v>km</v>
          </cell>
          <cell r="F448">
            <v>319671</v>
          </cell>
          <cell r="G448">
            <v>471089.60000000003</v>
          </cell>
        </row>
        <row r="449">
          <cell r="A449" t="str">
            <v>KDA185</v>
          </cell>
          <cell r="B449" t="str">
            <v>06.6109</v>
          </cell>
          <cell r="C449" t="str">
            <v>Keùo daây nhoâm traàn A-185</v>
          </cell>
          <cell r="D449" t="str">
            <v>km</v>
          </cell>
          <cell r="F449">
            <v>319671</v>
          </cell>
          <cell r="G449">
            <v>672719.20000000007</v>
          </cell>
        </row>
        <row r="450">
          <cell r="A450" t="str">
            <v>KDA240</v>
          </cell>
          <cell r="B450" t="str">
            <v>06.6110</v>
          </cell>
          <cell r="C450" t="str">
            <v>Keùo daây nhoâm traàn A-240</v>
          </cell>
          <cell r="D450" t="str">
            <v>km</v>
          </cell>
          <cell r="F450">
            <v>319671</v>
          </cell>
          <cell r="G450">
            <v>739833.60000000009</v>
          </cell>
        </row>
        <row r="451">
          <cell r="A451" t="str">
            <v>KDA35B</v>
          </cell>
          <cell r="B451" t="str">
            <v>06.6123</v>
          </cell>
          <cell r="C451" t="str">
            <v>Keùo daây nhoâm boïc 35mm2</v>
          </cell>
          <cell r="D451" t="str">
            <v>km</v>
          </cell>
          <cell r="F451">
            <v>226789</v>
          </cell>
          <cell r="G451">
            <v>159259</v>
          </cell>
        </row>
        <row r="452">
          <cell r="A452" t="str">
            <v>KDA50B</v>
          </cell>
          <cell r="B452" t="str">
            <v>06.6124</v>
          </cell>
          <cell r="C452" t="str">
            <v>Keùo daây nhoâm boïc 50mm2</v>
          </cell>
          <cell r="D452" t="str">
            <v>km</v>
          </cell>
          <cell r="F452">
            <v>227189</v>
          </cell>
          <cell r="G452">
            <v>208012</v>
          </cell>
        </row>
        <row r="453">
          <cell r="A453" t="str">
            <v>KDA70B</v>
          </cell>
          <cell r="B453" t="str">
            <v>06.6125</v>
          </cell>
          <cell r="C453" t="str">
            <v>Keùo daây nhoâm boïc 70mm2</v>
          </cell>
          <cell r="D453" t="str">
            <v>km</v>
          </cell>
          <cell r="F453">
            <v>227189</v>
          </cell>
          <cell r="G453">
            <v>279516</v>
          </cell>
        </row>
        <row r="454">
          <cell r="A454" t="str">
            <v>KDA95B</v>
          </cell>
          <cell r="B454" t="str">
            <v>06.6126</v>
          </cell>
          <cell r="C454" t="str">
            <v>Keùo daây nhoâm boïc 95mm2</v>
          </cell>
          <cell r="D454" t="str">
            <v>km</v>
          </cell>
          <cell r="F454">
            <v>227189</v>
          </cell>
          <cell r="G454">
            <v>381897</v>
          </cell>
        </row>
        <row r="455">
          <cell r="A455" t="str">
            <v>KDA120B</v>
          </cell>
          <cell r="B455" t="str">
            <v>06.6107</v>
          </cell>
          <cell r="C455" t="str">
            <v>Keùo daây nhoâm boïc 120mm2</v>
          </cell>
          <cell r="D455" t="str">
            <v>km</v>
          </cell>
          <cell r="F455">
            <v>319671</v>
          </cell>
          <cell r="G455">
            <v>471089.60000000003</v>
          </cell>
        </row>
        <row r="456">
          <cell r="A456" t="str">
            <v>KDAC35</v>
          </cell>
          <cell r="B456" t="str">
            <v>06.6103</v>
          </cell>
          <cell r="C456" t="str">
            <v>Keùo daây nhoâm loõi theùp AC-35/6,2</v>
          </cell>
          <cell r="D456" t="str">
            <v>km</v>
          </cell>
          <cell r="F456">
            <v>226789</v>
          </cell>
          <cell r="G456">
            <v>198262</v>
          </cell>
        </row>
        <row r="457">
          <cell r="A457" t="str">
            <v>KDAC50</v>
          </cell>
          <cell r="B457" t="str">
            <v>06.6104</v>
          </cell>
          <cell r="C457" t="str">
            <v>Keùo daây nhoâm loõi theùp AC-50/8</v>
          </cell>
          <cell r="D457" t="str">
            <v>km</v>
          </cell>
          <cell r="F457">
            <v>227189</v>
          </cell>
          <cell r="G457">
            <v>261153</v>
          </cell>
        </row>
        <row r="458">
          <cell r="A458" t="str">
            <v>KDAC70</v>
          </cell>
          <cell r="B458" t="str">
            <v>06.6105</v>
          </cell>
          <cell r="C458" t="str">
            <v>Keùo daây nhoâm loõi theùp AC-70/11</v>
          </cell>
          <cell r="D458" t="str">
            <v>km</v>
          </cell>
          <cell r="F458">
            <v>227189</v>
          </cell>
          <cell r="G458">
            <v>348908</v>
          </cell>
        </row>
        <row r="459">
          <cell r="A459" t="str">
            <v>KDAC95</v>
          </cell>
          <cell r="B459" t="str">
            <v>06.6106</v>
          </cell>
          <cell r="C459" t="str">
            <v>Keùo daây nhoâm loõi theùp AC-95</v>
          </cell>
          <cell r="D459" t="str">
            <v>km</v>
          </cell>
          <cell r="F459">
            <v>227189</v>
          </cell>
          <cell r="G459">
            <v>475178</v>
          </cell>
        </row>
        <row r="460">
          <cell r="A460" t="str">
            <v>KDAC120</v>
          </cell>
          <cell r="B460" t="str">
            <v>06.6107</v>
          </cell>
          <cell r="C460" t="str">
            <v>Keùo daây nhoâm loõi theùp AC-120</v>
          </cell>
          <cell r="D460" t="str">
            <v>km</v>
          </cell>
          <cell r="F460">
            <v>319671</v>
          </cell>
          <cell r="G460">
            <v>588862</v>
          </cell>
        </row>
        <row r="461">
          <cell r="A461" t="str">
            <v>KDAC185</v>
          </cell>
          <cell r="B461" t="str">
            <v>06.6109</v>
          </cell>
          <cell r="C461" t="str">
            <v>Keùo daây nhoâm loõi theùp AC-185</v>
          </cell>
          <cell r="D461" t="str">
            <v>km</v>
          </cell>
          <cell r="F461">
            <v>319671</v>
          </cell>
          <cell r="G461">
            <v>840899</v>
          </cell>
        </row>
        <row r="462">
          <cell r="A462" t="str">
            <v>KDAC240</v>
          </cell>
          <cell r="B462" t="str">
            <v>06.6110</v>
          </cell>
          <cell r="C462" t="str">
            <v>Keùo daây nhoâm loõi theùp AC-240</v>
          </cell>
          <cell r="D462" t="str">
            <v>km</v>
          </cell>
          <cell r="F462">
            <v>319671</v>
          </cell>
          <cell r="G462">
            <v>924792</v>
          </cell>
        </row>
        <row r="463">
          <cell r="A463" t="str">
            <v>TDAC50</v>
          </cell>
          <cell r="B463" t="str">
            <v>08.08.12</v>
          </cell>
          <cell r="C463" t="str">
            <v>Thaùo + thu hoài daây nhoâm loõi theùp AC-50/8</v>
          </cell>
          <cell r="D463" t="str">
            <v>km</v>
          </cell>
          <cell r="F463">
            <v>319671</v>
          </cell>
          <cell r="G463">
            <v>239832</v>
          </cell>
        </row>
        <row r="464">
          <cell r="A464" t="str">
            <v>KDM22</v>
          </cell>
          <cell r="B464" t="str">
            <v>06.6142</v>
          </cell>
          <cell r="C464" t="str">
            <v>Keùo daây ñoàng traàn 22mm2</v>
          </cell>
          <cell r="D464" t="str">
            <v>km</v>
          </cell>
          <cell r="F464">
            <v>226789</v>
          </cell>
          <cell r="G464">
            <v>235151</v>
          </cell>
        </row>
        <row r="465">
          <cell r="A465" t="str">
            <v>KDM25</v>
          </cell>
          <cell r="B465" t="str">
            <v>06.6142</v>
          </cell>
          <cell r="C465" t="str">
            <v>Keùo daây ñoàng traàn 25mm2</v>
          </cell>
          <cell r="D465" t="str">
            <v>km</v>
          </cell>
          <cell r="E465" t="str">
            <v>Ñôn giaù</v>
          </cell>
          <cell r="F465">
            <v>226789</v>
          </cell>
          <cell r="G465">
            <v>239832</v>
          </cell>
        </row>
        <row r="466">
          <cell r="A466" t="str">
            <v>KDM35</v>
          </cell>
          <cell r="B466" t="str">
            <v>06.6143</v>
          </cell>
          <cell r="C466" t="str">
            <v>Keùo daây ñoàng traàn 35mm2</v>
          </cell>
          <cell r="D466" t="str">
            <v>km</v>
          </cell>
          <cell r="E466" t="str">
            <v>TB</v>
          </cell>
          <cell r="F466">
            <v>226789</v>
          </cell>
          <cell r="G466">
            <v>257740</v>
          </cell>
          <cell r="H466" t="str">
            <v>M</v>
          </cell>
        </row>
        <row r="467">
          <cell r="A467" t="str">
            <v>KDM48</v>
          </cell>
          <cell r="B467" t="str">
            <v>06.6144</v>
          </cell>
          <cell r="C467" t="str">
            <v>Keùo daây ñoàng traàn 48mm2</v>
          </cell>
          <cell r="D467" t="str">
            <v>km</v>
          </cell>
          <cell r="E467">
            <v>8006667</v>
          </cell>
          <cell r="F467">
            <v>227189</v>
          </cell>
          <cell r="G467">
            <v>336720</v>
          </cell>
          <cell r="H467">
            <v>91845</v>
          </cell>
        </row>
        <row r="468">
          <cell r="A468" t="str">
            <v>KDM50</v>
          </cell>
          <cell r="B468" t="str">
            <v>06.6144</v>
          </cell>
          <cell r="C468" t="str">
            <v>Keùo daây ñoàng traàn 50mm2</v>
          </cell>
          <cell r="D468" t="str">
            <v>km</v>
          </cell>
          <cell r="E468">
            <v>6302857</v>
          </cell>
          <cell r="F468">
            <v>227189</v>
          </cell>
          <cell r="G468">
            <v>336720</v>
          </cell>
          <cell r="H468">
            <v>91845</v>
          </cell>
        </row>
        <row r="469">
          <cell r="A469" t="str">
            <v>KDM70</v>
          </cell>
          <cell r="B469" t="str">
            <v>06.6145</v>
          </cell>
          <cell r="C469" t="str">
            <v>Keùo daây ñoàng traàn 70mm2</v>
          </cell>
          <cell r="D469" t="str">
            <v>km</v>
          </cell>
          <cell r="E469">
            <v>8006667</v>
          </cell>
          <cell r="F469">
            <v>227189</v>
          </cell>
          <cell r="G469">
            <v>453564</v>
          </cell>
          <cell r="H469">
            <v>91845</v>
          </cell>
        </row>
        <row r="470">
          <cell r="A470" t="str">
            <v>KDM95</v>
          </cell>
          <cell r="B470" t="str">
            <v>06.6146</v>
          </cell>
          <cell r="C470" t="str">
            <v>Keùo daây ñoàng traàn 95mm2</v>
          </cell>
          <cell r="D470" t="str">
            <v>km</v>
          </cell>
          <cell r="E470">
            <v>10028571</v>
          </cell>
          <cell r="F470">
            <v>227189</v>
          </cell>
          <cell r="G470">
            <v>618186</v>
          </cell>
          <cell r="H470">
            <v>91845</v>
          </cell>
        </row>
        <row r="471">
          <cell r="A471" t="str">
            <v>KDM95B</v>
          </cell>
          <cell r="B471" t="str">
            <v>06.6146</v>
          </cell>
          <cell r="C471" t="str">
            <v>Keùo daây ñoàng boïc 95mm2</v>
          </cell>
          <cell r="D471" t="str">
            <v>km</v>
          </cell>
          <cell r="E471">
            <v>11888571</v>
          </cell>
          <cell r="F471">
            <v>227189</v>
          </cell>
          <cell r="G471">
            <v>618186</v>
          </cell>
          <cell r="H471">
            <v>91845</v>
          </cell>
        </row>
        <row r="472">
          <cell r="A472" t="str">
            <v>KCN1kg</v>
          </cell>
          <cell r="B472" t="str">
            <v>07.3101</v>
          </cell>
          <cell r="C472" t="str">
            <v>Laép caùp ngaàm loaïi &lt;=1kg</v>
          </cell>
          <cell r="D472" t="str">
            <v>meùt</v>
          </cell>
          <cell r="E472">
            <v>16447000</v>
          </cell>
          <cell r="F472">
            <v>3785</v>
          </cell>
          <cell r="G472">
            <v>2633</v>
          </cell>
          <cell r="H472">
            <v>91845</v>
          </cell>
        </row>
        <row r="473">
          <cell r="A473" t="str">
            <v>KCN2kg</v>
          </cell>
          <cell r="B473" t="str">
            <v>07.3102</v>
          </cell>
          <cell r="C473" t="str">
            <v>Laép caùp ngaàm loaïi &lt;=2kg</v>
          </cell>
          <cell r="D473" t="str">
            <v>meùt</v>
          </cell>
          <cell r="E473">
            <v>25237000</v>
          </cell>
          <cell r="F473">
            <v>3785</v>
          </cell>
          <cell r="G473">
            <v>3055</v>
          </cell>
          <cell r="H473">
            <v>107252</v>
          </cell>
        </row>
        <row r="474">
          <cell r="A474" t="str">
            <v>KCN3kg</v>
          </cell>
          <cell r="B474" t="str">
            <v>07.3103</v>
          </cell>
          <cell r="C474" t="str">
            <v>Laép caùp ngaàm loaïi &lt;=3kg</v>
          </cell>
          <cell r="D474" t="str">
            <v>meùt</v>
          </cell>
          <cell r="E474">
            <v>66384000</v>
          </cell>
          <cell r="F474">
            <v>3785</v>
          </cell>
          <cell r="G474">
            <v>4063</v>
          </cell>
          <cell r="H474">
            <v>127832</v>
          </cell>
        </row>
        <row r="475">
          <cell r="A475" t="str">
            <v>KCN4kg</v>
          </cell>
          <cell r="B475" t="str">
            <v>07.3104</v>
          </cell>
          <cell r="C475" t="str">
            <v>Laép caùp ngaàm loaïi &lt;=4.5kg</v>
          </cell>
          <cell r="D475" t="str">
            <v>meùt</v>
          </cell>
          <cell r="E475">
            <v>850000</v>
          </cell>
          <cell r="F475">
            <v>4551</v>
          </cell>
          <cell r="G475">
            <v>5282</v>
          </cell>
        </row>
        <row r="476">
          <cell r="A476" t="str">
            <v>KCN6kg</v>
          </cell>
          <cell r="B476" t="str">
            <v>07.3105</v>
          </cell>
          <cell r="C476" t="str">
            <v>Laép caùp ngaàm loaïi &lt;=6kg</v>
          </cell>
          <cell r="D476" t="str">
            <v>meùt</v>
          </cell>
          <cell r="E476">
            <v>1000000</v>
          </cell>
          <cell r="F476">
            <v>4551</v>
          </cell>
          <cell r="G476">
            <v>6712</v>
          </cell>
        </row>
        <row r="477">
          <cell r="A477" t="str">
            <v>KCN7kg</v>
          </cell>
          <cell r="B477" t="str">
            <v>07.3106</v>
          </cell>
          <cell r="C477" t="str">
            <v>Laép caùp ngaàm loaïi &lt;=7.5kg</v>
          </cell>
          <cell r="D477" t="str">
            <v>meùt</v>
          </cell>
          <cell r="E477">
            <v>2050000</v>
          </cell>
          <cell r="F477">
            <v>5317</v>
          </cell>
          <cell r="G477">
            <v>8532</v>
          </cell>
        </row>
        <row r="478">
          <cell r="A478" t="str">
            <v>LSD</v>
          </cell>
          <cell r="B478" t="str">
            <v>06.1105</v>
          </cell>
          <cell r="C478" t="str">
            <v>Laép söù ñöùng 24KV</v>
          </cell>
          <cell r="D478" t="str">
            <v>boä</v>
          </cell>
          <cell r="E478">
            <v>1200000</v>
          </cell>
          <cell r="F478">
            <v>4551</v>
          </cell>
          <cell r="G478">
            <v>3499</v>
          </cell>
        </row>
        <row r="479">
          <cell r="A479" t="str">
            <v>lsd35</v>
          </cell>
          <cell r="B479" t="str">
            <v>06.1106</v>
          </cell>
          <cell r="C479" t="str">
            <v>Laép söù ñöùng 35KV</v>
          </cell>
          <cell r="D479" t="str">
            <v>boä</v>
          </cell>
          <cell r="E479">
            <v>750000</v>
          </cell>
          <cell r="F479">
            <v>5317</v>
          </cell>
          <cell r="G479">
            <v>4459</v>
          </cell>
        </row>
        <row r="480">
          <cell r="A480" t="str">
            <v>LCHSD</v>
          </cell>
          <cell r="B480" t="str">
            <v>06.1410</v>
          </cell>
          <cell r="C480" t="str">
            <v>Laép chuoãi söù ñôõ 2 baùt/chuoãi</v>
          </cell>
          <cell r="D480" t="str">
            <v>chuoãi</v>
          </cell>
          <cell r="E480">
            <v>650000</v>
          </cell>
          <cell r="F480">
            <v>8594</v>
          </cell>
          <cell r="G480">
            <v>2925</v>
          </cell>
        </row>
        <row r="481">
          <cell r="A481" t="str">
            <v>LCHSD3</v>
          </cell>
          <cell r="B481" t="str">
            <v>06.1421</v>
          </cell>
          <cell r="C481" t="str">
            <v>Laép chuoãi söù ñôõ 3 baùt/chuoãi</v>
          </cell>
          <cell r="D481" t="str">
            <v>chuoãi</v>
          </cell>
          <cell r="F481">
            <v>42000</v>
          </cell>
          <cell r="G481">
            <v>6500</v>
          </cell>
        </row>
        <row r="482">
          <cell r="A482" t="str">
            <v>LCHSN</v>
          </cell>
          <cell r="B482" t="str">
            <v>06.1511</v>
          </cell>
          <cell r="C482" t="str">
            <v>Laép chuoãi söù neùo 2 baùt/chuoãi</v>
          </cell>
          <cell r="D482" t="str">
            <v>chuoãi</v>
          </cell>
          <cell r="E482">
            <v>3959000</v>
          </cell>
          <cell r="F482">
            <v>9657</v>
          </cell>
          <cell r="G482">
            <v>3088</v>
          </cell>
          <cell r="H482">
            <v>66502</v>
          </cell>
        </row>
        <row r="483">
          <cell r="A483" t="str">
            <v>LCHSN3</v>
          </cell>
          <cell r="B483" t="str">
            <v>06.1521</v>
          </cell>
          <cell r="C483" t="str">
            <v>Laép chuoãi söù neùo 3 baùt/chuoãi</v>
          </cell>
          <cell r="D483" t="str">
            <v>chuoãi</v>
          </cell>
          <cell r="E483">
            <v>75200</v>
          </cell>
          <cell r="F483">
            <v>235</v>
          </cell>
          <cell r="G483">
            <v>7313</v>
          </cell>
        </row>
        <row r="484">
          <cell r="A484" t="str">
            <v>LSOC</v>
          </cell>
          <cell r="B484" t="str">
            <v>06.1211</v>
          </cell>
          <cell r="C484" t="str">
            <v>Laép rack söù + söù oáng chæ</v>
          </cell>
          <cell r="D484" t="str">
            <v>boä</v>
          </cell>
          <cell r="E484">
            <v>75200</v>
          </cell>
          <cell r="F484">
            <v>235</v>
          </cell>
          <cell r="G484">
            <v>883</v>
          </cell>
        </row>
        <row r="485">
          <cell r="A485" t="str">
            <v>LR2</v>
          </cell>
          <cell r="B485" t="str">
            <v>06.1213</v>
          </cell>
          <cell r="C485" t="str">
            <v>Laép rack 2 söù + söù oáng chæ</v>
          </cell>
          <cell r="D485" t="str">
            <v>boä</v>
          </cell>
          <cell r="E485">
            <v>75200</v>
          </cell>
          <cell r="F485">
            <v>235</v>
          </cell>
          <cell r="G485">
            <v>2884</v>
          </cell>
        </row>
        <row r="486">
          <cell r="A486" t="str">
            <v>LR3</v>
          </cell>
          <cell r="B486" t="str">
            <v>06.1214</v>
          </cell>
          <cell r="C486" t="str">
            <v>Laép rack 3 söù + söù oáng chæ</v>
          </cell>
          <cell r="D486" t="str">
            <v>boä</v>
          </cell>
          <cell r="E486">
            <v>2500000</v>
          </cell>
          <cell r="F486">
            <v>9657</v>
          </cell>
          <cell r="G486">
            <v>4017</v>
          </cell>
          <cell r="H486">
            <v>66502</v>
          </cell>
        </row>
        <row r="487">
          <cell r="A487" t="str">
            <v>LR4</v>
          </cell>
          <cell r="B487" t="str">
            <v>06.1215</v>
          </cell>
          <cell r="C487" t="str">
            <v>Laép rack 4 söù + söù oáng chæ</v>
          </cell>
          <cell r="D487" t="str">
            <v>boä</v>
          </cell>
          <cell r="G487">
            <v>5665</v>
          </cell>
          <cell r="H487">
            <v>30633</v>
          </cell>
        </row>
        <row r="488">
          <cell r="A488" t="str">
            <v>LBNH</v>
          </cell>
          <cell r="B488" t="str">
            <v>06.2070</v>
          </cell>
          <cell r="C488" t="str">
            <v>Sôn bieån soá- baûng nguy hieåm</v>
          </cell>
          <cell r="D488" t="str">
            <v>caùi</v>
          </cell>
          <cell r="F488">
            <v>410000</v>
          </cell>
          <cell r="G488">
            <v>3250</v>
          </cell>
          <cell r="H488">
            <v>30633</v>
          </cell>
        </row>
        <row r="489">
          <cell r="A489" t="str">
            <v>LFCO</v>
          </cell>
          <cell r="B489" t="str">
            <v>06.3001</v>
          </cell>
          <cell r="C489" t="str">
            <v>Laép FCO 24KV</v>
          </cell>
          <cell r="D489" t="str">
            <v>caùi</v>
          </cell>
          <cell r="F489">
            <v>180000</v>
          </cell>
          <cell r="G489">
            <v>9961</v>
          </cell>
          <cell r="H489">
            <v>30633</v>
          </cell>
        </row>
        <row r="490">
          <cell r="A490" t="str">
            <v>LLBFCO</v>
          </cell>
          <cell r="B490" t="str">
            <v>06.3001</v>
          </cell>
          <cell r="C490" t="str">
            <v>Laép LBFCO 24KV</v>
          </cell>
          <cell r="D490" t="str">
            <v>caùi</v>
          </cell>
          <cell r="F490">
            <v>410000</v>
          </cell>
          <cell r="G490">
            <v>9961</v>
          </cell>
          <cell r="H490">
            <v>30633</v>
          </cell>
        </row>
        <row r="491">
          <cell r="A491" t="str">
            <v>LGFCO</v>
          </cell>
          <cell r="B491" t="str">
            <v>06.2110</v>
          </cell>
          <cell r="C491" t="str">
            <v>Laép giaù ñôõ FCO</v>
          </cell>
          <cell r="D491" t="str">
            <v>boä</v>
          </cell>
          <cell r="F491">
            <v>410000</v>
          </cell>
          <cell r="G491">
            <v>5688</v>
          </cell>
          <cell r="H491">
            <v>30633</v>
          </cell>
        </row>
        <row r="492">
          <cell r="A492" t="str">
            <v>KDQG1</v>
          </cell>
          <cell r="B492" t="str">
            <v>06.5071</v>
          </cell>
          <cell r="C492" t="str">
            <v>Keùo daây qua vò trí beû goùc daây &lt;=50mm2</v>
          </cell>
          <cell r="D492" t="str">
            <v>vò trí</v>
          </cell>
          <cell r="E492">
            <v>250000</v>
          </cell>
          <cell r="G492">
            <v>30967</v>
          </cell>
        </row>
        <row r="493">
          <cell r="A493" t="str">
            <v>KDQG2</v>
          </cell>
          <cell r="B493" t="str">
            <v>06.5072</v>
          </cell>
          <cell r="C493" t="str">
            <v>Keùo daây qua vò trí beû goùc daây &lt;=95mm2</v>
          </cell>
          <cell r="D493" t="str">
            <v>vò trí</v>
          </cell>
          <cell r="E493">
            <v>350000</v>
          </cell>
          <cell r="G493">
            <v>61933</v>
          </cell>
        </row>
        <row r="494">
          <cell r="A494" t="str">
            <v>KDQS</v>
          </cell>
          <cell r="B494" t="str">
            <v>06.5082</v>
          </cell>
          <cell r="C494" t="str">
            <v>Keùo daây qua soâng ( S&lt;=300)</v>
          </cell>
          <cell r="D494" t="str">
            <v>vò trí</v>
          </cell>
          <cell r="E494" t="str">
            <v>Ñôn giaù</v>
          </cell>
          <cell r="G494">
            <v>261513</v>
          </cell>
        </row>
        <row r="495">
          <cell r="A495" t="str">
            <v>KDQMR</v>
          </cell>
          <cell r="B495" t="str">
            <v>06.5082</v>
          </cell>
          <cell r="C495" t="str">
            <v>Keùo daây qua möông raïch</v>
          </cell>
          <cell r="D495" t="str">
            <v>vò trí</v>
          </cell>
          <cell r="E495" t="str">
            <v>TB</v>
          </cell>
          <cell r="F495" t="str">
            <v>VL</v>
          </cell>
          <cell r="G495">
            <v>61933</v>
          </cell>
          <cell r="H495" t="str">
            <v>M</v>
          </cell>
        </row>
        <row r="496">
          <cell r="A496" t="str">
            <v>PT</v>
          </cell>
          <cell r="B496" t="str">
            <v>01.1112</v>
          </cell>
          <cell r="C496" t="str">
            <v>Phaùt tuyeán</v>
          </cell>
          <cell r="D496" t="str">
            <v>m2</v>
          </cell>
          <cell r="E496">
            <v>8006667</v>
          </cell>
          <cell r="F496">
            <v>768274</v>
          </cell>
          <cell r="G496">
            <v>261513</v>
          </cell>
          <cell r="H496">
            <v>91845</v>
          </cell>
        </row>
        <row r="497">
          <cell r="A497" t="str">
            <v>KDQD</v>
          </cell>
          <cell r="B497" t="str">
            <v>06.5051</v>
          </cell>
          <cell r="C497" t="str">
            <v>Keùo daây vöôït ñöôøng ( daây &lt;=50mm2)</v>
          </cell>
          <cell r="D497" t="str">
            <v>vò trí</v>
          </cell>
          <cell r="E497">
            <v>6302857</v>
          </cell>
          <cell r="F497">
            <v>768274</v>
          </cell>
          <cell r="G497">
            <v>261513</v>
          </cell>
          <cell r="H497">
            <v>91845</v>
          </cell>
        </row>
        <row r="498">
          <cell r="A498" t="str">
            <v>KDQD1</v>
          </cell>
          <cell r="B498" t="str">
            <v>06.5052</v>
          </cell>
          <cell r="C498" t="str">
            <v>Keùo daây vöôït ñöôøng (daây &lt;=95mm2)</v>
          </cell>
          <cell r="D498" t="str">
            <v>vò trí</v>
          </cell>
          <cell r="E498">
            <v>6302857</v>
          </cell>
          <cell r="F498">
            <v>768274</v>
          </cell>
          <cell r="G498">
            <v>230</v>
          </cell>
          <cell r="H498">
            <v>91845</v>
          </cell>
        </row>
        <row r="499">
          <cell r="A499" t="str">
            <v>chenda</v>
          </cell>
          <cell r="B499" t="str">
            <v>03.2204</v>
          </cell>
          <cell r="C499" t="str">
            <v>Cheøn ñaù daêm chaân coät</v>
          </cell>
          <cell r="D499" t="str">
            <v>m3</v>
          </cell>
          <cell r="E499">
            <v>8006667</v>
          </cell>
          <cell r="F499">
            <v>768274</v>
          </cell>
          <cell r="G499">
            <v>125725</v>
          </cell>
          <cell r="H499">
            <v>91845</v>
          </cell>
        </row>
        <row r="500">
          <cell r="A500" t="str">
            <v>KDQD1</v>
          </cell>
          <cell r="B500" t="str">
            <v>06.5052</v>
          </cell>
          <cell r="C500" t="str">
            <v>Keùo daây vöôït ñöôøng (daây &lt;=95mm2)</v>
          </cell>
          <cell r="D500" t="str">
            <v>vò trí</v>
          </cell>
          <cell r="E500">
            <v>10028571</v>
          </cell>
          <cell r="F500">
            <v>770434</v>
          </cell>
          <cell r="G500">
            <v>159014</v>
          </cell>
          <cell r="H500">
            <v>91845</v>
          </cell>
        </row>
        <row r="501">
          <cell r="A501" t="str">
            <v>chenda</v>
          </cell>
          <cell r="B501" t="str">
            <v>03.2204</v>
          </cell>
          <cell r="C501" t="str">
            <v>Cheøn ñaù daêm chaân coät</v>
          </cell>
          <cell r="D501" t="str">
            <v>m3</v>
          </cell>
          <cell r="E501">
            <v>11888571</v>
          </cell>
          <cell r="F501">
            <v>770434</v>
          </cell>
          <cell r="G501">
            <v>10890</v>
          </cell>
          <cell r="H501">
            <v>91845</v>
          </cell>
        </row>
        <row r="502">
          <cell r="A502" t="str">
            <v>Baûng keâ ñôn gía traïm bieán aùp ( 66/1999/QÑ-BCN)</v>
          </cell>
          <cell r="B502" t="str">
            <v>01.1163</v>
          </cell>
          <cell r="C502" t="str">
            <v>Maùy bieán aùp 8,6(12,7)/0,22-0,44kV- 75kVA</v>
          </cell>
          <cell r="D502" t="str">
            <v>maùy</v>
          </cell>
          <cell r="E502">
            <v>16447000</v>
          </cell>
          <cell r="F502">
            <v>771055</v>
          </cell>
          <cell r="G502">
            <v>59199</v>
          </cell>
          <cell r="H502">
            <v>91845</v>
          </cell>
        </row>
        <row r="503">
          <cell r="A503" t="str">
            <v>TR100</v>
          </cell>
          <cell r="B503" t="str">
            <v>01.1153</v>
          </cell>
          <cell r="C503" t="str">
            <v>Maùy bieán aùp 15(22)/0,2kV- 100kVA</v>
          </cell>
          <cell r="D503" t="str">
            <v>maùy</v>
          </cell>
          <cell r="E503">
            <v>25237000</v>
          </cell>
          <cell r="F503">
            <v>772443</v>
          </cell>
          <cell r="G503">
            <v>65119</v>
          </cell>
          <cell r="H503">
            <v>107252</v>
          </cell>
        </row>
        <row r="504">
          <cell r="A504" t="str">
            <v>Baûng keâ ñôn gía traïm bieán aùp ( 66/1999/QÑ-BCN)</v>
          </cell>
          <cell r="B504" t="str">
            <v>MHÑG</v>
          </cell>
          <cell r="C504" t="str">
            <v>Coâng vieäc</v>
          </cell>
          <cell r="D504" t="str">
            <v>Ñôn vò</v>
          </cell>
          <cell r="E504" t="str">
            <v>Ñôn giaù</v>
          </cell>
          <cell r="F504">
            <v>772443</v>
          </cell>
          <cell r="G504">
            <v>106558</v>
          </cell>
          <cell r="H504">
            <v>127832</v>
          </cell>
        </row>
        <row r="505">
          <cell r="A505">
            <v>1</v>
          </cell>
          <cell r="B505">
            <v>2</v>
          </cell>
          <cell r="C505">
            <v>3</v>
          </cell>
          <cell r="D505">
            <v>4</v>
          </cell>
          <cell r="E505" t="str">
            <v>TB</v>
          </cell>
          <cell r="F505" t="str">
            <v>VL</v>
          </cell>
          <cell r="G505" t="str">
            <v>NC</v>
          </cell>
          <cell r="H505" t="str">
            <v>M</v>
          </cell>
        </row>
        <row r="506">
          <cell r="A506" t="str">
            <v>Maõ</v>
          </cell>
          <cell r="B506" t="str">
            <v>MHÑG</v>
          </cell>
          <cell r="C506" t="str">
            <v>Coâng vieäc</v>
          </cell>
          <cell r="D506" t="str">
            <v>Ñôn vò</v>
          </cell>
          <cell r="E506" t="str">
            <v>Ñôn giaù</v>
          </cell>
          <cell r="F506">
            <v>768274</v>
          </cell>
          <cell r="G506">
            <v>12275</v>
          </cell>
          <cell r="H506">
            <v>91845</v>
          </cell>
        </row>
        <row r="507">
          <cell r="A507">
            <v>1</v>
          </cell>
          <cell r="B507">
            <v>2</v>
          </cell>
          <cell r="C507">
            <v>3</v>
          </cell>
          <cell r="D507">
            <v>4</v>
          </cell>
          <cell r="E507" t="str">
            <v>TB</v>
          </cell>
          <cell r="F507" t="str">
            <v>VL</v>
          </cell>
          <cell r="G507" t="str">
            <v>NC</v>
          </cell>
          <cell r="H507" t="str">
            <v>M</v>
          </cell>
        </row>
        <row r="508">
          <cell r="A508" t="str">
            <v>TR25</v>
          </cell>
          <cell r="B508" t="str">
            <v>01.1161</v>
          </cell>
          <cell r="C508" t="str">
            <v>Maùy bieán aùp 8,6(12,7)/0,22- 0,44kV  25kVA</v>
          </cell>
          <cell r="D508" t="str">
            <v>maùy</v>
          </cell>
          <cell r="E508">
            <v>8006667</v>
          </cell>
          <cell r="F508">
            <v>768274</v>
          </cell>
          <cell r="G508">
            <v>38564</v>
          </cell>
          <cell r="H508">
            <v>91845</v>
          </cell>
        </row>
        <row r="509">
          <cell r="A509" t="str">
            <v>TR15</v>
          </cell>
          <cell r="B509" t="str">
            <v>01.1161</v>
          </cell>
          <cell r="C509" t="str">
            <v>Maùy bieán aùp 8,6(12,7)/0,22- 0,44kV  15kVA</v>
          </cell>
          <cell r="D509" t="str">
            <v>maùy</v>
          </cell>
          <cell r="E509">
            <v>6302857</v>
          </cell>
          <cell r="F509">
            <v>768274</v>
          </cell>
          <cell r="G509">
            <v>38564</v>
          </cell>
          <cell r="H509">
            <v>91845</v>
          </cell>
        </row>
        <row r="510">
          <cell r="A510" t="str">
            <v>TR152</v>
          </cell>
          <cell r="B510" t="str">
            <v>01.1161</v>
          </cell>
          <cell r="C510" t="str">
            <v>Maùy bieán aùp 11.5(12.7)/0,22kV  15kVA</v>
          </cell>
          <cell r="D510" t="str">
            <v>maùy</v>
          </cell>
          <cell r="E510">
            <v>6302857</v>
          </cell>
          <cell r="F510">
            <v>768274</v>
          </cell>
          <cell r="G510">
            <v>38564</v>
          </cell>
          <cell r="H510">
            <v>91845</v>
          </cell>
        </row>
        <row r="511">
          <cell r="A511" t="str">
            <v>TR252</v>
          </cell>
          <cell r="B511" t="str">
            <v>01.1161</v>
          </cell>
          <cell r="C511" t="str">
            <v>Maùy bieán aùp 11.5-12,7/0,22kV  25kVA</v>
          </cell>
          <cell r="D511" t="str">
            <v>maùy</v>
          </cell>
          <cell r="E511">
            <v>8006667</v>
          </cell>
          <cell r="F511">
            <v>768274</v>
          </cell>
          <cell r="G511">
            <v>38564</v>
          </cell>
          <cell r="H511">
            <v>91845</v>
          </cell>
        </row>
        <row r="512">
          <cell r="A512" t="str">
            <v>TR37</v>
          </cell>
          <cell r="B512" t="str">
            <v>01.1162</v>
          </cell>
          <cell r="C512" t="str">
            <v>Maùy bieán aùp 8,6(12,7)/0,22-0,44kV- 37,5kVA</v>
          </cell>
          <cell r="D512" t="str">
            <v>maùy</v>
          </cell>
          <cell r="E512">
            <v>10028571</v>
          </cell>
          <cell r="F512">
            <v>770434</v>
          </cell>
          <cell r="G512">
            <v>44484</v>
          </cell>
          <cell r="H512">
            <v>91845</v>
          </cell>
        </row>
        <row r="513">
          <cell r="A513" t="str">
            <v>TR50</v>
          </cell>
          <cell r="B513" t="str">
            <v>01.1162</v>
          </cell>
          <cell r="C513" t="str">
            <v>Maùy bieán aùp 8,6(12,7)/0,22-0,44kV- 50kVA</v>
          </cell>
          <cell r="D513" t="str">
            <v>maùy</v>
          </cell>
          <cell r="E513">
            <v>11888571</v>
          </cell>
          <cell r="F513">
            <v>770434</v>
          </cell>
          <cell r="G513">
            <v>44484</v>
          </cell>
          <cell r="H513">
            <v>91845</v>
          </cell>
        </row>
        <row r="514">
          <cell r="A514" t="str">
            <v>TR75</v>
          </cell>
          <cell r="B514" t="str">
            <v>01.1163</v>
          </cell>
          <cell r="C514" t="str">
            <v>Maùy bieán aùp 8,6(12,7)/0,22-0,44kV- 75kVA</v>
          </cell>
          <cell r="D514" t="str">
            <v>maùy</v>
          </cell>
          <cell r="E514">
            <v>16447000</v>
          </cell>
          <cell r="F514">
            <v>771055</v>
          </cell>
          <cell r="G514">
            <v>59199</v>
          </cell>
          <cell r="H514">
            <v>91845</v>
          </cell>
        </row>
        <row r="515">
          <cell r="A515" t="str">
            <v>TR100</v>
          </cell>
          <cell r="B515" t="str">
            <v>01.1153</v>
          </cell>
          <cell r="C515" t="str">
            <v>Maùy bieán aùp 15(22)/0,2kV- 100kVA</v>
          </cell>
          <cell r="D515" t="str">
            <v>maùy</v>
          </cell>
          <cell r="E515">
            <v>25237000</v>
          </cell>
          <cell r="F515">
            <v>772443</v>
          </cell>
          <cell r="G515">
            <v>65119</v>
          </cell>
          <cell r="H515">
            <v>107252</v>
          </cell>
        </row>
        <row r="516">
          <cell r="A516" t="str">
            <v>TR560</v>
          </cell>
          <cell r="B516" t="str">
            <v>01.1156</v>
          </cell>
          <cell r="C516" t="str">
            <v>Maùy bieán aùp 15(22)/0,2kV- 560kVA</v>
          </cell>
          <cell r="D516" t="str">
            <v>maùy</v>
          </cell>
          <cell r="E516">
            <v>66384000</v>
          </cell>
          <cell r="F516">
            <v>772443</v>
          </cell>
          <cell r="G516">
            <v>106558</v>
          </cell>
          <cell r="H516">
            <v>127832</v>
          </cell>
        </row>
        <row r="517">
          <cell r="A517" t="str">
            <v>FCO100</v>
          </cell>
          <cell r="B517" t="str">
            <v>02.3155</v>
          </cell>
          <cell r="C517" t="str">
            <v>FCO 24kV - 100A+daây chì</v>
          </cell>
          <cell r="D517" t="str">
            <v>caùi</v>
          </cell>
          <cell r="E517">
            <v>850000</v>
          </cell>
          <cell r="F517">
            <v>8593</v>
          </cell>
          <cell r="G517">
            <v>12275</v>
          </cell>
          <cell r="H517">
            <v>30633</v>
          </cell>
        </row>
        <row r="518">
          <cell r="A518" t="str">
            <v>FCO200</v>
          </cell>
          <cell r="B518" t="str">
            <v>02.3155</v>
          </cell>
          <cell r="C518" t="str">
            <v>FCO-24KV-200A + daây chì</v>
          </cell>
          <cell r="D518" t="str">
            <v>caùi</v>
          </cell>
          <cell r="E518">
            <v>1000000</v>
          </cell>
          <cell r="F518">
            <v>772443</v>
          </cell>
          <cell r="G518">
            <v>12275</v>
          </cell>
          <cell r="H518">
            <v>127832</v>
          </cell>
        </row>
        <row r="519">
          <cell r="A519" t="str">
            <v>LBFCO</v>
          </cell>
          <cell r="B519" t="str">
            <v>02.3155</v>
          </cell>
          <cell r="C519" t="str">
            <v>LBFCO-24KV-200A + daây chì</v>
          </cell>
          <cell r="D519" t="str">
            <v>caùi</v>
          </cell>
          <cell r="E519">
            <v>2050000</v>
          </cell>
          <cell r="F519">
            <v>8593</v>
          </cell>
          <cell r="G519">
            <v>12275</v>
          </cell>
          <cell r="H519">
            <v>30633</v>
          </cell>
        </row>
        <row r="520">
          <cell r="A520" t="str">
            <v>LBFCO1</v>
          </cell>
          <cell r="B520" t="str">
            <v>02.3155</v>
          </cell>
          <cell r="C520" t="str">
            <v>LBFCO-24KV-100A + daây chì</v>
          </cell>
          <cell r="D520" t="str">
            <v>caùi</v>
          </cell>
          <cell r="E520">
            <v>1200000</v>
          </cell>
          <cell r="F520">
            <v>410000</v>
          </cell>
          <cell r="G520">
            <v>12275</v>
          </cell>
          <cell r="H520">
            <v>30633</v>
          </cell>
        </row>
        <row r="521">
          <cell r="A521" t="str">
            <v>LA18</v>
          </cell>
          <cell r="B521" t="str">
            <v>02.5114</v>
          </cell>
          <cell r="C521" t="str">
            <v>Choáng seùt van LA 18kV   10kA</v>
          </cell>
          <cell r="D521" t="str">
            <v>caùi</v>
          </cell>
          <cell r="E521">
            <v>750000</v>
          </cell>
          <cell r="F521">
            <v>8594</v>
          </cell>
          <cell r="G521">
            <v>12275</v>
          </cell>
          <cell r="H521">
            <v>30633</v>
          </cell>
        </row>
        <row r="522">
          <cell r="A522" t="str">
            <v>LA12</v>
          </cell>
          <cell r="B522" t="str">
            <v>02.5114</v>
          </cell>
          <cell r="C522" t="str">
            <v>Choáng seùt van LA 12,7kV 10kA</v>
          </cell>
          <cell r="D522" t="str">
            <v>caùi</v>
          </cell>
          <cell r="E522">
            <v>650000</v>
          </cell>
          <cell r="F522">
            <v>8594</v>
          </cell>
          <cell r="G522">
            <v>12275</v>
          </cell>
          <cell r="H522">
            <v>66502</v>
          </cell>
        </row>
        <row r="523">
          <cell r="A523" t="str">
            <v>GDFCOt</v>
          </cell>
          <cell r="B523" t="str">
            <v>06.2110</v>
          </cell>
          <cell r="C523" t="str">
            <v>Gía ñôõ FCO vaø LA traïm 1 pha</v>
          </cell>
          <cell r="D523" t="str">
            <v>boä</v>
          </cell>
          <cell r="E523">
            <v>750000</v>
          </cell>
          <cell r="F523">
            <v>42000</v>
          </cell>
          <cell r="G523">
            <v>5404</v>
          </cell>
          <cell r="H523">
            <v>1562</v>
          </cell>
        </row>
        <row r="524">
          <cell r="A524" t="str">
            <v>TI15</v>
          </cell>
          <cell r="B524" t="str">
            <v>02.1125</v>
          </cell>
          <cell r="C524" t="str">
            <v>Bieán doøng 24kV  25/5A</v>
          </cell>
          <cell r="D524" t="str">
            <v>caùi</v>
          </cell>
          <cell r="E524">
            <v>3959000</v>
          </cell>
          <cell r="F524">
            <v>9657</v>
          </cell>
          <cell r="G524">
            <v>36825</v>
          </cell>
          <cell r="H524">
            <v>66502</v>
          </cell>
        </row>
        <row r="525">
          <cell r="A525" t="str">
            <v>TI200</v>
          </cell>
          <cell r="B525" t="str">
            <v>05.5101</v>
          </cell>
          <cell r="C525" t="str">
            <v>Bieán doøng 600V-200/5A</v>
          </cell>
          <cell r="D525" t="str">
            <v>caùi</v>
          </cell>
          <cell r="E525">
            <v>75200</v>
          </cell>
          <cell r="F525">
            <v>42000</v>
          </cell>
          <cell r="G525">
            <v>5404</v>
          </cell>
          <cell r="H525">
            <v>2083</v>
          </cell>
        </row>
        <row r="526">
          <cell r="A526" t="str">
            <v>TI120</v>
          </cell>
          <cell r="B526" t="str">
            <v>05.5101</v>
          </cell>
          <cell r="C526" t="str">
            <v>Bieán doøng haï theá 50-125/5A</v>
          </cell>
          <cell r="D526" t="str">
            <v>caùi</v>
          </cell>
          <cell r="E526">
            <v>75200</v>
          </cell>
          <cell r="F526">
            <v>235</v>
          </cell>
          <cell r="G526">
            <v>8457</v>
          </cell>
          <cell r="H526">
            <v>66502</v>
          </cell>
        </row>
        <row r="527">
          <cell r="A527" t="str">
            <v>TI250</v>
          </cell>
          <cell r="B527" t="str">
            <v>05.5101</v>
          </cell>
          <cell r="C527" t="str">
            <v>Bieán doøng 600V-250/5A</v>
          </cell>
          <cell r="D527" t="str">
            <v>caùi</v>
          </cell>
          <cell r="E527">
            <v>75200</v>
          </cell>
          <cell r="F527">
            <v>235</v>
          </cell>
          <cell r="G527">
            <v>8457</v>
          </cell>
          <cell r="H527">
            <v>30633</v>
          </cell>
        </row>
        <row r="528">
          <cell r="A528" t="str">
            <v>TU</v>
          </cell>
          <cell r="B528" t="str">
            <v>02.1115</v>
          </cell>
          <cell r="C528" t="str">
            <v>Bieán ñieän aùp 8400/120V</v>
          </cell>
          <cell r="D528" t="str">
            <v>caùi</v>
          </cell>
          <cell r="E528">
            <v>2500000</v>
          </cell>
          <cell r="F528">
            <v>9657</v>
          </cell>
          <cell r="G528">
            <v>36825</v>
          </cell>
          <cell r="H528">
            <v>66502</v>
          </cell>
        </row>
        <row r="529">
          <cell r="A529" t="str">
            <v>TUBU</v>
          </cell>
          <cell r="B529" t="str">
            <v>05.1101</v>
          </cell>
          <cell r="C529" t="str">
            <v>Tuû tuï buø haï theá</v>
          </cell>
          <cell r="D529" t="str">
            <v>tuû</v>
          </cell>
          <cell r="E529">
            <v>75200</v>
          </cell>
          <cell r="F529">
            <v>235</v>
          </cell>
          <cell r="G529">
            <v>42285</v>
          </cell>
          <cell r="H529">
            <v>30633</v>
          </cell>
        </row>
        <row r="530">
          <cell r="A530" t="str">
            <v>TUDK1</v>
          </cell>
          <cell r="B530" t="str">
            <v>05.1101</v>
          </cell>
          <cell r="C530" t="str">
            <v xml:space="preserve">Thuøng ñieän keá+aptomat </v>
          </cell>
          <cell r="D530" t="str">
            <v>caùi</v>
          </cell>
          <cell r="E530">
            <v>2500000</v>
          </cell>
          <cell r="F530">
            <v>410000</v>
          </cell>
          <cell r="G530">
            <v>42285</v>
          </cell>
          <cell r="H530">
            <v>30633</v>
          </cell>
        </row>
        <row r="531">
          <cell r="A531" t="str">
            <v>TUAP1</v>
          </cell>
          <cell r="B531" t="str">
            <v>05.1101</v>
          </cell>
          <cell r="C531" t="str">
            <v>Tuû aùptomat traïm 1 pha</v>
          </cell>
          <cell r="D531" t="str">
            <v>caùi</v>
          </cell>
          <cell r="E531">
            <v>33400000</v>
          </cell>
          <cell r="F531">
            <v>180000</v>
          </cell>
          <cell r="G531">
            <v>42285</v>
          </cell>
          <cell r="H531">
            <v>30633</v>
          </cell>
        </row>
        <row r="532">
          <cell r="A532" t="str">
            <v>TUDK3</v>
          </cell>
          <cell r="B532" t="str">
            <v>05.1102</v>
          </cell>
          <cell r="C532" t="str">
            <v>Tuû ñieän keá traïm 3 pha</v>
          </cell>
          <cell r="D532" t="str">
            <v>caùi</v>
          </cell>
          <cell r="E532">
            <v>450000</v>
          </cell>
          <cell r="F532">
            <v>410000</v>
          </cell>
          <cell r="G532">
            <v>42285</v>
          </cell>
          <cell r="H532">
            <v>30633</v>
          </cell>
        </row>
        <row r="533">
          <cell r="A533" t="str">
            <v>TUAP3</v>
          </cell>
          <cell r="B533" t="str">
            <v>05.1102</v>
          </cell>
          <cell r="C533" t="str">
            <v>Tuû aùptomat traïm 3 pha</v>
          </cell>
          <cell r="D533" t="str">
            <v>caùi</v>
          </cell>
          <cell r="E533">
            <v>650000</v>
          </cell>
          <cell r="F533">
            <v>180000</v>
          </cell>
          <cell r="G533">
            <v>42285</v>
          </cell>
          <cell r="H533">
            <v>30633</v>
          </cell>
        </row>
        <row r="534">
          <cell r="A534" t="str">
            <v>ATM75A</v>
          </cell>
          <cell r="B534" t="str">
            <v>05.1102</v>
          </cell>
          <cell r="C534" t="str">
            <v>Aptomat 2 cöïc 600V -75A</v>
          </cell>
          <cell r="D534" t="str">
            <v>caùi</v>
          </cell>
          <cell r="E534">
            <v>450000</v>
          </cell>
          <cell r="F534">
            <v>410000</v>
          </cell>
          <cell r="G534">
            <v>48712</v>
          </cell>
          <cell r="H534">
            <v>30633</v>
          </cell>
        </row>
        <row r="535">
          <cell r="A535" t="str">
            <v>ATM200A</v>
          </cell>
          <cell r="B535" t="str">
            <v>05.1102</v>
          </cell>
          <cell r="C535" t="str">
            <v>Aptomat 2 cöïc 600V -200A</v>
          </cell>
          <cell r="D535" t="str">
            <v>caùi</v>
          </cell>
          <cell r="E535">
            <v>650000</v>
          </cell>
          <cell r="F535">
            <v>410000</v>
          </cell>
          <cell r="G535">
            <v>48712</v>
          </cell>
          <cell r="H535">
            <v>30633</v>
          </cell>
        </row>
        <row r="536">
          <cell r="A536" t="str">
            <v>ATM50</v>
          </cell>
          <cell r="B536" t="str">
            <v>02.8401</v>
          </cell>
          <cell r="C536" t="str">
            <v>Aptomat 3 cöïc 600V -50A</v>
          </cell>
          <cell r="D536" t="str">
            <v>caùi</v>
          </cell>
          <cell r="E536">
            <v>944000</v>
          </cell>
          <cell r="G536">
            <v>12467</v>
          </cell>
        </row>
        <row r="537">
          <cell r="A537" t="str">
            <v>ATM75</v>
          </cell>
          <cell r="B537" t="str">
            <v>05.5104</v>
          </cell>
          <cell r="C537" t="str">
            <v>Aptomat 2 cöïc 600V -200A</v>
          </cell>
          <cell r="D537" t="str">
            <v>caùi</v>
          </cell>
          <cell r="E537">
            <v>650000</v>
          </cell>
          <cell r="G537">
            <v>3721</v>
          </cell>
        </row>
        <row r="538">
          <cell r="A538" t="str">
            <v>ATM125-3P</v>
          </cell>
          <cell r="B538" t="str">
            <v>05.5104</v>
          </cell>
          <cell r="C538" t="str">
            <v>Aptomat 3 cöïc 600V -50A</v>
          </cell>
          <cell r="D538" t="str">
            <v>caùi</v>
          </cell>
          <cell r="E538">
            <v>944000</v>
          </cell>
          <cell r="G538">
            <v>3721</v>
          </cell>
        </row>
        <row r="539">
          <cell r="A539" t="str">
            <v>ATM160</v>
          </cell>
          <cell r="B539" t="str">
            <v>05.5104</v>
          </cell>
          <cell r="C539" t="str">
            <v>Aptomat 3 cöïc 600V-75A</v>
          </cell>
          <cell r="D539" t="str">
            <v>caùi</v>
          </cell>
          <cell r="E539">
            <v>944000</v>
          </cell>
          <cell r="G539">
            <v>3721</v>
          </cell>
        </row>
        <row r="540">
          <cell r="A540" t="str">
            <v>ATM200</v>
          </cell>
          <cell r="B540" t="str">
            <v>05.5104</v>
          </cell>
          <cell r="C540" t="str">
            <v>Aptomat 3 cöïc 600V -125A</v>
          </cell>
          <cell r="D540" t="str">
            <v>caùi</v>
          </cell>
          <cell r="E540">
            <v>1252000</v>
          </cell>
          <cell r="G540">
            <v>3721</v>
          </cell>
        </row>
        <row r="541">
          <cell r="A541" t="str">
            <v>ATM250</v>
          </cell>
          <cell r="B541" t="str">
            <v>05.5104</v>
          </cell>
          <cell r="C541" t="str">
            <v>Aptomat 3 cöïc 600V -160A</v>
          </cell>
          <cell r="D541" t="str">
            <v>caùi</v>
          </cell>
          <cell r="E541">
            <v>1477000</v>
          </cell>
          <cell r="G541">
            <v>3721</v>
          </cell>
        </row>
        <row r="542">
          <cell r="A542" t="str">
            <v>ATM300</v>
          </cell>
          <cell r="B542" t="str">
            <v>06.2070</v>
          </cell>
          <cell r="C542" t="str">
            <v>Aptomat 3 cöïc 600V -200A</v>
          </cell>
          <cell r="D542" t="str">
            <v>caùi</v>
          </cell>
          <cell r="E542">
            <v>2139000</v>
          </cell>
          <cell r="F542">
            <v>30000</v>
          </cell>
          <cell r="G542">
            <v>3088</v>
          </cell>
        </row>
        <row r="543">
          <cell r="A543" t="str">
            <v>ATM1200M</v>
          </cell>
          <cell r="B543" t="str">
            <v>04.2301</v>
          </cell>
          <cell r="C543" t="str">
            <v>Aptomat 3 cöïc 600V -250A</v>
          </cell>
          <cell r="D543" t="str">
            <v>caùi</v>
          </cell>
          <cell r="E543">
            <v>2284000</v>
          </cell>
          <cell r="F543">
            <v>150000</v>
          </cell>
          <cell r="G543">
            <v>9726</v>
          </cell>
        </row>
        <row r="544">
          <cell r="A544" t="str">
            <v>ATM1200C</v>
          </cell>
          <cell r="B544" t="str">
            <v>04.8102</v>
          </cell>
          <cell r="C544" t="str">
            <v>Aptomat 3 cöïc 600V -300A</v>
          </cell>
          <cell r="D544" t="str">
            <v>caùi</v>
          </cell>
          <cell r="E544">
            <v>4505000</v>
          </cell>
          <cell r="F544">
            <v>145890</v>
          </cell>
          <cell r="G544">
            <v>2340</v>
          </cell>
          <cell r="H544">
            <v>1001</v>
          </cell>
        </row>
        <row r="545">
          <cell r="A545" t="str">
            <v>AP250</v>
          </cell>
          <cell r="B545" t="str">
            <v>04.2201</v>
          </cell>
          <cell r="C545" t="str">
            <v>Aptomat 3 cöïc 600V-1200A MERLIN</v>
          </cell>
          <cell r="D545" t="str">
            <v>caùi</v>
          </cell>
          <cell r="E545">
            <v>33400000</v>
          </cell>
          <cell r="F545">
            <v>58000</v>
          </cell>
          <cell r="G545">
            <v>3529</v>
          </cell>
          <cell r="H545">
            <v>1001</v>
          </cell>
        </row>
        <row r="546">
          <cell r="A546" t="str">
            <v>AP150</v>
          </cell>
          <cell r="B546" t="str">
            <v>04.5102</v>
          </cell>
          <cell r="C546" t="str">
            <v>Aptomat 3 cöïc 600V-1200A CLIPSAL</v>
          </cell>
          <cell r="D546" t="str">
            <v>caùi</v>
          </cell>
          <cell r="E546">
            <v>35900000</v>
          </cell>
          <cell r="F546">
            <v>78000</v>
          </cell>
          <cell r="G546">
            <v>1504</v>
          </cell>
          <cell r="H546">
            <v>196</v>
          </cell>
        </row>
        <row r="547">
          <cell r="A547" t="str">
            <v>DC10K</v>
          </cell>
          <cell r="B547" t="str">
            <v>05.5104</v>
          </cell>
          <cell r="C547" t="str">
            <v>AÙp toâ maùt CBXE 200NC -250A-600V (TERASAKY-Nhaät)</v>
          </cell>
          <cell r="D547" t="str">
            <v>caùi</v>
          </cell>
          <cell r="E547">
            <v>2580000</v>
          </cell>
          <cell r="F547">
            <v>9726</v>
          </cell>
          <cell r="G547">
            <v>3721</v>
          </cell>
        </row>
        <row r="548">
          <cell r="A548" t="str">
            <v>DC8K</v>
          </cell>
          <cell r="B548" t="str">
            <v>05.5104</v>
          </cell>
          <cell r="C548" t="str">
            <v>AÙp toâ maùt CBXE 200NC -150A-600V (TERASAKY-Nhaät)</v>
          </cell>
          <cell r="D548" t="str">
            <v>caùi</v>
          </cell>
          <cell r="E548">
            <v>1650000</v>
          </cell>
          <cell r="F548">
            <v>360000</v>
          </cell>
          <cell r="G548">
            <v>3721</v>
          </cell>
        </row>
        <row r="549">
          <cell r="A549" t="str">
            <v>DK1p80A</v>
          </cell>
          <cell r="B549" t="str">
            <v>05.5104</v>
          </cell>
          <cell r="C549" t="str">
            <v>Daây chì AB Chance -10K</v>
          </cell>
          <cell r="D549" t="str">
            <v>caùi</v>
          </cell>
          <cell r="E549">
            <v>28500</v>
          </cell>
          <cell r="F549">
            <v>5000</v>
          </cell>
          <cell r="G549">
            <v>3721</v>
          </cell>
          <cell r="H549">
            <v>1302</v>
          </cell>
        </row>
        <row r="550">
          <cell r="A550" t="str">
            <v>DK1p125A</v>
          </cell>
          <cell r="B550" t="str">
            <v>05.5104</v>
          </cell>
          <cell r="C550" t="str">
            <v>Daây chì AB Chance -8K</v>
          </cell>
          <cell r="D550" t="str">
            <v>caùi</v>
          </cell>
          <cell r="E550">
            <v>25000</v>
          </cell>
          <cell r="F550">
            <v>5000</v>
          </cell>
          <cell r="G550">
            <v>3721</v>
          </cell>
          <cell r="H550">
            <v>1302</v>
          </cell>
        </row>
        <row r="551">
          <cell r="A551" t="str">
            <v>DK1p5A</v>
          </cell>
          <cell r="B551" t="str">
            <v>05.5104</v>
          </cell>
          <cell r="C551" t="str">
            <v>Ñieän keá 1 pha 2 daây 220V-5A</v>
          </cell>
          <cell r="D551" t="str">
            <v>caùi</v>
          </cell>
          <cell r="E551">
            <v>150000</v>
          </cell>
          <cell r="F551">
            <v>5000</v>
          </cell>
          <cell r="G551">
            <v>3721</v>
          </cell>
          <cell r="H551">
            <v>1302</v>
          </cell>
        </row>
        <row r="552">
          <cell r="A552" t="str">
            <v>DK3p5A</v>
          </cell>
          <cell r="B552" t="str">
            <v>05.5104</v>
          </cell>
          <cell r="C552" t="str">
            <v>Ñieän keá 3 pha 4 daây 220/380V-5A</v>
          </cell>
          <cell r="D552" t="str">
            <v>caùi</v>
          </cell>
          <cell r="E552">
            <v>450000</v>
          </cell>
          <cell r="F552">
            <v>30000</v>
          </cell>
          <cell r="G552">
            <v>3721</v>
          </cell>
          <cell r="H552">
            <v>1302</v>
          </cell>
        </row>
        <row r="553">
          <cell r="A553" t="str">
            <v>DK1p</v>
          </cell>
          <cell r="B553" t="str">
            <v>05.5104</v>
          </cell>
          <cell r="C553" t="str">
            <v>Ñieän keá 1 pha 2 daây 220V-(töø 10-40)A</v>
          </cell>
          <cell r="D553" t="str">
            <v>caùi</v>
          </cell>
          <cell r="E553">
            <v>250000</v>
          </cell>
          <cell r="F553">
            <v>150000</v>
          </cell>
          <cell r="G553">
            <v>3721</v>
          </cell>
          <cell r="H553">
            <v>1562</v>
          </cell>
        </row>
        <row r="554">
          <cell r="A554" t="str">
            <v>BANG</v>
          </cell>
          <cell r="B554" t="str">
            <v>06.2070</v>
          </cell>
          <cell r="C554" t="str">
            <v>Baûng teân traïm 200 x 300</v>
          </cell>
          <cell r="D554" t="str">
            <v>caùi</v>
          </cell>
          <cell r="E554">
            <v>450000</v>
          </cell>
          <cell r="F554">
            <v>30000</v>
          </cell>
          <cell r="G554">
            <v>3721</v>
          </cell>
          <cell r="H554">
            <v>1562</v>
          </cell>
        </row>
        <row r="555">
          <cell r="A555" t="str">
            <v>SXTg</v>
          </cell>
          <cell r="B555" t="str">
            <v>04.2301</v>
          </cell>
          <cell r="C555" t="str">
            <v>Söù xuyeân töôøng 24kV</v>
          </cell>
          <cell r="D555" t="str">
            <v>caùi</v>
          </cell>
          <cell r="E555">
            <v>250000</v>
          </cell>
          <cell r="F555">
            <v>150000</v>
          </cell>
          <cell r="G555">
            <v>3721</v>
          </cell>
          <cell r="H555">
            <v>2083</v>
          </cell>
        </row>
        <row r="556">
          <cell r="A556" t="str">
            <v>GSXTg</v>
          </cell>
          <cell r="B556" t="str">
            <v>04.8102</v>
          </cell>
          <cell r="C556" t="str">
            <v>Gía laép söù xuyeân töôøng</v>
          </cell>
          <cell r="D556" t="str">
            <v>boä</v>
          </cell>
          <cell r="F556">
            <v>145890</v>
          </cell>
          <cell r="G556">
            <v>2340</v>
          </cell>
          <cell r="H556">
            <v>196</v>
          </cell>
        </row>
        <row r="557">
          <cell r="A557" t="str">
            <v>SDTC</v>
          </cell>
          <cell r="B557" t="str">
            <v>04.2201</v>
          </cell>
          <cell r="C557" t="str">
            <v>Söù ñôõ thanh caùi 24kV</v>
          </cell>
          <cell r="D557" t="str">
            <v>boä</v>
          </cell>
          <cell r="F557">
            <v>58000</v>
          </cell>
          <cell r="G557">
            <v>3529</v>
          </cell>
          <cell r="H557">
            <v>2604</v>
          </cell>
        </row>
        <row r="558">
          <cell r="A558" t="str">
            <v>TC450</v>
          </cell>
          <cell r="B558" t="str">
            <v>04.5102</v>
          </cell>
          <cell r="C558" t="str">
            <v>Thanh caùi ñoàng 4x50</v>
          </cell>
          <cell r="D558" t="str">
            <v>m</v>
          </cell>
          <cell r="F558">
            <v>78000</v>
          </cell>
          <cell r="G558">
            <v>1504</v>
          </cell>
          <cell r="H558">
            <v>196</v>
          </cell>
        </row>
        <row r="559">
          <cell r="A559" t="str">
            <v>GDTB</v>
          </cell>
          <cell r="B559" t="str">
            <v>04.8102</v>
          </cell>
          <cell r="C559" t="str">
            <v>Giaù saét L75x75x8 ñôõ FCO vaø söù</v>
          </cell>
          <cell r="D559" t="str">
            <v>kg</v>
          </cell>
          <cell r="F559">
            <v>9726</v>
          </cell>
          <cell r="G559">
            <v>156</v>
          </cell>
          <cell r="H559">
            <v>1302</v>
          </cell>
        </row>
        <row r="560">
          <cell r="A560" t="str">
            <v>GTMBA</v>
          </cell>
          <cell r="B560" t="str">
            <v>04.8102</v>
          </cell>
          <cell r="C560" t="str">
            <v>Gía chuøm treo maùy bieán aùp</v>
          </cell>
          <cell r="D560" t="str">
            <v>boä</v>
          </cell>
          <cell r="F560">
            <v>360000</v>
          </cell>
          <cell r="G560">
            <v>23400</v>
          </cell>
          <cell r="H560">
            <v>196</v>
          </cell>
        </row>
        <row r="561">
          <cell r="A561" t="str">
            <v>COS22</v>
          </cell>
          <cell r="B561" t="str">
            <v>03.4001</v>
          </cell>
          <cell r="C561" t="str">
            <v>Ñaàu cosse Cu 22mm2</v>
          </cell>
          <cell r="D561" t="str">
            <v>caùi</v>
          </cell>
          <cell r="F561">
            <v>5000</v>
          </cell>
          <cell r="G561">
            <v>338</v>
          </cell>
          <cell r="H561">
            <v>1302</v>
          </cell>
        </row>
        <row r="562">
          <cell r="A562" t="str">
            <v>COS25</v>
          </cell>
          <cell r="B562" t="str">
            <v>03.4001</v>
          </cell>
          <cell r="C562" t="str">
            <v>Ñaàu cosse 25mm2</v>
          </cell>
          <cell r="D562" t="str">
            <v>caùi</v>
          </cell>
          <cell r="F562">
            <v>5000</v>
          </cell>
          <cell r="G562">
            <v>338</v>
          </cell>
          <cell r="H562">
            <v>1302</v>
          </cell>
        </row>
        <row r="563">
          <cell r="A563" t="str">
            <v>COS38</v>
          </cell>
          <cell r="B563" t="str">
            <v>03.4002</v>
          </cell>
          <cell r="C563" t="str">
            <v>Ñaàu cosse 38mm2</v>
          </cell>
          <cell r="D563" t="str">
            <v>caùi</v>
          </cell>
          <cell r="F563">
            <v>5000</v>
          </cell>
          <cell r="G563">
            <v>592</v>
          </cell>
          <cell r="H563">
            <v>1302</v>
          </cell>
        </row>
        <row r="564">
          <cell r="A564" t="str">
            <v>COSe50</v>
          </cell>
          <cell r="B564" t="str">
            <v>03.4002</v>
          </cell>
          <cell r="C564" t="str">
            <v>Ñaàu cosse 50mm2</v>
          </cell>
          <cell r="D564" t="str">
            <v>caùi</v>
          </cell>
          <cell r="F564">
            <v>8500</v>
          </cell>
          <cell r="G564">
            <v>592</v>
          </cell>
          <cell r="H564">
            <v>1302</v>
          </cell>
        </row>
        <row r="565">
          <cell r="A565" t="str">
            <v>COSe70</v>
          </cell>
          <cell r="B565" t="str">
            <v>03.4003</v>
          </cell>
          <cell r="C565" t="str">
            <v>Ñaàu cosse 70mm2</v>
          </cell>
          <cell r="D565" t="str">
            <v>caùi</v>
          </cell>
          <cell r="F565">
            <v>12000</v>
          </cell>
          <cell r="G565">
            <v>930</v>
          </cell>
          <cell r="H565">
            <v>1562</v>
          </cell>
        </row>
        <row r="566">
          <cell r="A566" t="str">
            <v>COSe95</v>
          </cell>
          <cell r="B566" t="str">
            <v>03.4004</v>
          </cell>
          <cell r="C566" t="str">
            <v>Ñaàu cosse 95mm2</v>
          </cell>
          <cell r="D566" t="str">
            <v>caùi</v>
          </cell>
          <cell r="F566">
            <v>15000</v>
          </cell>
          <cell r="G566">
            <v>1184</v>
          </cell>
          <cell r="H566">
            <v>1562</v>
          </cell>
        </row>
        <row r="567">
          <cell r="A567" t="str">
            <v>COS50</v>
          </cell>
          <cell r="B567" t="str">
            <v>03.4002</v>
          </cell>
          <cell r="C567" t="str">
            <v>Ñaàu cosse Cu 50mm2</v>
          </cell>
          <cell r="D567" t="str">
            <v>caùi</v>
          </cell>
          <cell r="F567">
            <v>8500</v>
          </cell>
          <cell r="G567">
            <v>592</v>
          </cell>
          <cell r="H567">
            <v>1302</v>
          </cell>
        </row>
        <row r="568">
          <cell r="A568" t="str">
            <v>COS70</v>
          </cell>
          <cell r="B568" t="str">
            <v>03.4003</v>
          </cell>
          <cell r="C568" t="str">
            <v>Ñaàu cosse Cu 70mm2</v>
          </cell>
          <cell r="D568" t="str">
            <v>caùi</v>
          </cell>
          <cell r="F568">
            <v>12000</v>
          </cell>
          <cell r="G568">
            <v>930</v>
          </cell>
          <cell r="H568">
            <v>1562</v>
          </cell>
        </row>
        <row r="569">
          <cell r="A569" t="str">
            <v>COS95</v>
          </cell>
          <cell r="B569" t="str">
            <v>03.4004</v>
          </cell>
          <cell r="C569" t="str">
            <v>Ñaàu cosse Cu 95mm2</v>
          </cell>
          <cell r="D569" t="str">
            <v>caùi</v>
          </cell>
          <cell r="F569">
            <v>15000</v>
          </cell>
          <cell r="G569">
            <v>1184</v>
          </cell>
          <cell r="H569">
            <v>1562</v>
          </cell>
        </row>
        <row r="570">
          <cell r="A570" t="str">
            <v>COS120</v>
          </cell>
          <cell r="B570" t="str">
            <v>03.4006</v>
          </cell>
          <cell r="C570" t="str">
            <v>Ñaàu cosse Cu 150mm2</v>
          </cell>
          <cell r="D570" t="str">
            <v>caùi</v>
          </cell>
          <cell r="F570">
            <v>50050</v>
          </cell>
          <cell r="G570">
            <v>1861</v>
          </cell>
          <cell r="H570">
            <v>2083</v>
          </cell>
        </row>
        <row r="571">
          <cell r="A571" t="str">
            <v>COS150</v>
          </cell>
          <cell r="B571" t="str">
            <v>03.4006</v>
          </cell>
          <cell r="C571" t="str">
            <v>Ñaàu cosse Cu 150mm2</v>
          </cell>
          <cell r="D571" t="str">
            <v>caùi</v>
          </cell>
          <cell r="F571">
            <v>50050</v>
          </cell>
          <cell r="G571">
            <v>1861</v>
          </cell>
          <cell r="H571">
            <v>2083</v>
          </cell>
        </row>
        <row r="572">
          <cell r="A572" t="str">
            <v>COS240</v>
          </cell>
          <cell r="B572" t="str">
            <v>03.4008</v>
          </cell>
          <cell r="C572" t="str">
            <v>Ñaàu cosse Cu 240mm2</v>
          </cell>
          <cell r="D572" t="str">
            <v>caùi</v>
          </cell>
          <cell r="F572">
            <v>50050</v>
          </cell>
          <cell r="G572">
            <v>2791</v>
          </cell>
          <cell r="H572">
            <v>2604</v>
          </cell>
        </row>
        <row r="573">
          <cell r="A573" t="str">
            <v>D24K22</v>
          </cell>
          <cell r="B573" t="str">
            <v>04.4201</v>
          </cell>
          <cell r="C573" t="str">
            <v>Caùp ñoàng boïc 24kV XLPE/PVC-22mm2</v>
          </cell>
          <cell r="D573" t="str">
            <v>m</v>
          </cell>
          <cell r="F573">
            <v>38400</v>
          </cell>
          <cell r="G573">
            <v>921</v>
          </cell>
          <cell r="H573">
            <v>2083</v>
          </cell>
        </row>
        <row r="574">
          <cell r="A574" t="str">
            <v>D70Cu</v>
          </cell>
          <cell r="B574" t="str">
            <v>04.4201</v>
          </cell>
          <cell r="C574" t="str">
            <v>Caùp ñoàng boïc 600V CV-70mm2</v>
          </cell>
          <cell r="D574" t="str">
            <v>m</v>
          </cell>
          <cell r="F574">
            <v>26200</v>
          </cell>
          <cell r="G574">
            <v>2791</v>
          </cell>
          <cell r="H574">
            <v>2604</v>
          </cell>
        </row>
        <row r="575">
          <cell r="A575" t="str">
            <v>D150Cu</v>
          </cell>
          <cell r="B575" t="str">
            <v>04.4202</v>
          </cell>
          <cell r="C575" t="str">
            <v>Caùp ñoàng boïc 600V CV-150mm2</v>
          </cell>
          <cell r="D575" t="str">
            <v>m</v>
          </cell>
          <cell r="F575">
            <v>55700</v>
          </cell>
          <cell r="G575">
            <v>2455</v>
          </cell>
          <cell r="H575">
            <v>1001</v>
          </cell>
        </row>
        <row r="576">
          <cell r="A576" t="str">
            <v>D240Cu</v>
          </cell>
          <cell r="B576" t="str">
            <v>04.4203</v>
          </cell>
          <cell r="C576" t="str">
            <v>Caùp ñoàng boïc 600V CV-240mm2</v>
          </cell>
          <cell r="D576" t="str">
            <v>m</v>
          </cell>
          <cell r="F576">
            <v>90800</v>
          </cell>
          <cell r="G576">
            <v>3069</v>
          </cell>
          <cell r="H576">
            <v>1001</v>
          </cell>
        </row>
        <row r="577">
          <cell r="A577" t="str">
            <v>DDKE</v>
          </cell>
          <cell r="B577" t="str">
            <v>04.4201</v>
          </cell>
          <cell r="C577" t="str">
            <v>Caùp ñieän keá</v>
          </cell>
          <cell r="D577" t="str">
            <v>m</v>
          </cell>
          <cell r="F577">
            <v>25000</v>
          </cell>
          <cell r="G577">
            <v>921</v>
          </cell>
        </row>
        <row r="578">
          <cell r="A578" t="str">
            <v>D7x1.5Cu</v>
          </cell>
          <cell r="B578" t="str">
            <v>040.411</v>
          </cell>
          <cell r="C578" t="str">
            <v>Caùp 7 ruoät maøu 7xM1,5mm2</v>
          </cell>
          <cell r="D578" t="str">
            <v>m</v>
          </cell>
          <cell r="F578">
            <v>13200</v>
          </cell>
          <cell r="G578">
            <v>731</v>
          </cell>
        </row>
        <row r="579">
          <cell r="A579" t="str">
            <v>D16/10</v>
          </cell>
          <cell r="B579" t="str">
            <v>040.401</v>
          </cell>
          <cell r="C579" t="str">
            <v>Daây ñieän ñoâi 16/10</v>
          </cell>
          <cell r="D579" t="str">
            <v>m</v>
          </cell>
          <cell r="F579">
            <v>860</v>
          </cell>
          <cell r="G579">
            <v>365</v>
          </cell>
        </row>
        <row r="580">
          <cell r="A580" t="str">
            <v>D30/10</v>
          </cell>
          <cell r="B580" t="str">
            <v>040.401</v>
          </cell>
          <cell r="C580" t="str">
            <v>Daây ñieän ñoâi 30/10</v>
          </cell>
          <cell r="D580" t="str">
            <v>m</v>
          </cell>
          <cell r="F580">
            <v>2700</v>
          </cell>
          <cell r="G580">
            <v>365</v>
          </cell>
        </row>
        <row r="581">
          <cell r="A581" t="str">
            <v>CDAO15</v>
          </cell>
          <cell r="B581" t="str">
            <v>02.8401</v>
          </cell>
          <cell r="C581" t="str">
            <v>Caàu dao 15A - 600V</v>
          </cell>
          <cell r="D581" t="str">
            <v>caùi</v>
          </cell>
          <cell r="F581">
            <v>25000</v>
          </cell>
          <cell r="G581">
            <v>11029</v>
          </cell>
        </row>
        <row r="582">
          <cell r="A582" t="str">
            <v>CDAO30</v>
          </cell>
          <cell r="B582" t="str">
            <v>02.8401</v>
          </cell>
          <cell r="C582" t="str">
            <v>Caàu dao 30A - 600V</v>
          </cell>
          <cell r="D582" t="str">
            <v>caùi</v>
          </cell>
          <cell r="F582">
            <v>2700</v>
          </cell>
          <cell r="G582">
            <v>12467</v>
          </cell>
        </row>
        <row r="583">
          <cell r="A583" t="str">
            <v>CDAO60</v>
          </cell>
          <cell r="B583" t="str">
            <v>02.8401</v>
          </cell>
          <cell r="C583" t="str">
            <v>Caàu dao 60A - 600V</v>
          </cell>
          <cell r="D583" t="str">
            <v>caùi</v>
          </cell>
          <cell r="F583">
            <v>25000</v>
          </cell>
          <cell r="G583">
            <v>15344</v>
          </cell>
        </row>
        <row r="584">
          <cell r="A584" t="str">
            <v>CDAO100</v>
          </cell>
          <cell r="B584" t="str">
            <v>02.8401</v>
          </cell>
          <cell r="C584" t="str">
            <v>Caàu dao 100A - 600V</v>
          </cell>
          <cell r="D584" t="str">
            <v>caùi</v>
          </cell>
          <cell r="F584">
            <v>5000</v>
          </cell>
          <cell r="G584">
            <v>12467</v>
          </cell>
        </row>
        <row r="585">
          <cell r="A585" t="str">
            <v>CDAO150</v>
          </cell>
          <cell r="B585" t="str">
            <v>02.8401</v>
          </cell>
          <cell r="C585" t="str">
            <v>Caàu dao 150A - 600V</v>
          </cell>
          <cell r="D585" t="str">
            <v>caùi</v>
          </cell>
          <cell r="F585">
            <v>4000</v>
          </cell>
          <cell r="G585">
            <v>15344</v>
          </cell>
        </row>
        <row r="586">
          <cell r="A586" t="str">
            <v>CDAO200</v>
          </cell>
          <cell r="B586" t="str">
            <v>02.8401</v>
          </cell>
          <cell r="C586" t="str">
            <v>Caàu dao 200A - 600V</v>
          </cell>
          <cell r="D586" t="str">
            <v>caùi</v>
          </cell>
          <cell r="F586">
            <v>15000</v>
          </cell>
          <cell r="G586">
            <v>19180</v>
          </cell>
        </row>
        <row r="587">
          <cell r="A587" t="str">
            <v>CDAO250</v>
          </cell>
          <cell r="B587" t="str">
            <v>02.8401</v>
          </cell>
          <cell r="C587" t="str">
            <v>Caàu dao 250A - 600V</v>
          </cell>
          <cell r="D587" t="str">
            <v>caùi</v>
          </cell>
          <cell r="F587">
            <v>110000</v>
          </cell>
          <cell r="G587">
            <v>23975</v>
          </cell>
        </row>
        <row r="588">
          <cell r="A588" t="str">
            <v>CDAO300</v>
          </cell>
          <cell r="B588" t="str">
            <v>02.8401</v>
          </cell>
          <cell r="C588" t="str">
            <v>Caàu dao 300A - 600V</v>
          </cell>
          <cell r="D588" t="str">
            <v>caùi</v>
          </cell>
          <cell r="F588">
            <v>12506.56</v>
          </cell>
          <cell r="G588">
            <v>28770</v>
          </cell>
          <cell r="H588">
            <v>1001</v>
          </cell>
        </row>
        <row r="589">
          <cell r="A589" t="str">
            <v>DENHQ</v>
          </cell>
          <cell r="B589" t="str">
            <v>E2.003</v>
          </cell>
          <cell r="C589" t="str">
            <v>Boä ñeøn huyønh quang ñôn 1,2m-40W</v>
          </cell>
          <cell r="D589" t="str">
            <v>boä</v>
          </cell>
          <cell r="F589">
            <v>110000</v>
          </cell>
          <cell r="G589">
            <v>33565</v>
          </cell>
          <cell r="H589">
            <v>1001</v>
          </cell>
        </row>
        <row r="590">
          <cell r="A590" t="str">
            <v>DTD38</v>
          </cell>
          <cell r="B590" t="str">
            <v>04.7002</v>
          </cell>
          <cell r="C590" t="str">
            <v>Caùp ñoàng traàn 38mm2 tieáp ñòa</v>
          </cell>
          <cell r="D590" t="str">
            <v>m</v>
          </cell>
          <cell r="F590">
            <v>12506.56</v>
          </cell>
          <cell r="G590">
            <v>38360</v>
          </cell>
          <cell r="H590">
            <v>1001</v>
          </cell>
        </row>
        <row r="591">
          <cell r="A591" t="str">
            <v>DTD25</v>
          </cell>
          <cell r="B591" t="str">
            <v>04.7002</v>
          </cell>
          <cell r="C591" t="str">
            <v>Caùp ñoàng traàn 25mm2 tieáp ñòa</v>
          </cell>
          <cell r="D591" t="str">
            <v>m</v>
          </cell>
          <cell r="F591">
            <v>8377.6</v>
          </cell>
          <cell r="G591">
            <v>439</v>
          </cell>
          <cell r="H591">
            <v>1001</v>
          </cell>
        </row>
        <row r="592">
          <cell r="A592" t="str">
            <v>CKTD24</v>
          </cell>
          <cell r="B592" t="str">
            <v>04.7001</v>
          </cell>
          <cell r="C592" t="str">
            <v>Coïc tieáp ñaát 16x2400 + keïp</v>
          </cell>
          <cell r="D592" t="str">
            <v>coïc</v>
          </cell>
          <cell r="F592">
            <v>30400</v>
          </cell>
          <cell r="G592">
            <v>5217</v>
          </cell>
          <cell r="H592">
            <v>1001</v>
          </cell>
        </row>
      </sheetData>
      <sheetData sheetId="1"/>
      <sheetData sheetId="2" refreshError="1"/>
      <sheetData sheetId="3"/>
      <sheetData sheetId="4"/>
      <sheetData sheetId="5" refreshError="1"/>
      <sheetData sheetId="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TBA"/>
      <sheetName val="SL CAN THIET"/>
      <sheetName val="chi tiet dz 22kv"/>
      <sheetName val="PHAN DAY DAN CACH DIEN DZ 22 KV"/>
      <sheetName val="Tong hop DZ 22"/>
      <sheetName val="tieuhaoVT DZ 22"/>
      <sheetName val="vc vat tu CHUNG"/>
      <sheetName val="DG VC VT 36"/>
      <sheetName val="VCDD DZ 22"/>
      <sheetName val="trungchuyen DZ 22"/>
      <sheetName val="Btchlech DZ 22"/>
      <sheetName val="Don gia trung chuyen DZ 22"/>
      <sheetName val="dinh muc C DZ 3285"/>
      <sheetName val="TT DM C DZ 3285"/>
      <sheetName val="GTVC 1M3 BT"/>
      <sheetName val="DGCLVC3285"/>
      <sheetName val="T T CL VC"/>
      <sheetName val="chitietdatdao"/>
      <sheetName val="cap dat dao"/>
      <sheetName val="DG vat tu"/>
      <sheetName val="TH .Thi nghiem"/>
      <sheetName val="THI NGHIEM"/>
      <sheetName val="khobai"/>
      <sheetName val="THkhobai"/>
      <sheetName val="dcbmtc"/>
      <sheetName val="tobia22KV"/>
      <sheetName val="Ksp"/>
      <sheetName val="cpdb"/>
      <sheetName val="th dz&amp;tba"/>
      <sheetName val="Thdb+cdxd"/>
      <sheetName val="CHITIET 0.4 KV"/>
      <sheetName val="PHAN DAY DAN CACH DIEN DZ 0.4 K"/>
      <sheetName val=" tong hop rieng o.4 KV"/>
      <sheetName val="tong hop chung 0.4 KV"/>
      <sheetName val="TIEUHAOVT0.4KV"/>
      <sheetName val="VCDD DZ 0.4 KV"/>
      <sheetName val="TRUNG CHUYEN DZ 0.4"/>
      <sheetName val="DON GIA TRUNG CHUYEN DZ 0.4"/>
      <sheetName val="Chenh lech 0.4 KV"/>
      <sheetName val="TH thi nghiem 0.4 kV"/>
      <sheetName val="THI NGHIEM DZ 0.4 KV"/>
      <sheetName val="to bia 0.4 KV"/>
      <sheetName val="TT DM C 3283"/>
      <sheetName val="TT DM C 3282"/>
      <sheetName val="TONG KE TBA "/>
      <sheetName val="TK-TUBU"/>
      <sheetName val="XL4Poppy"/>
      <sheetName val="chi tiet C"/>
      <sheetName val="M 67"/>
      <sheetName val="chi_tiet_TBA"/>
      <sheetName val="SL_CAN_THIET"/>
      <sheetName val="chi_tiet_dz_22kv"/>
      <sheetName val="PHAN_DAY_DAN_CACH_DIEN_DZ_22_KV"/>
      <sheetName val="Tong_hop_DZ_22"/>
      <sheetName val="tieuhaoVT_DZ_22"/>
      <sheetName val="vc_vat_tu_CHUNG"/>
      <sheetName val="DG_VC_VT_36"/>
      <sheetName val="VCDD_DZ_22"/>
      <sheetName val="trungchuyen_DZ_22"/>
      <sheetName val="Btchlech_DZ_22"/>
      <sheetName val="Don_gia_trung_chuyen_DZ_22"/>
      <sheetName val="dinh_muc_C_DZ_3285"/>
      <sheetName val="TT_DM_C_DZ_3285"/>
      <sheetName val="GTVC_1M3_BT"/>
      <sheetName val="T_T_CL_VC"/>
      <sheetName val="cap_dat_dao"/>
      <sheetName val="DG_vat_tu"/>
      <sheetName val="TH__Thi_nghiem"/>
      <sheetName val="THI_NGHIEM"/>
      <sheetName val="th_dz&amp;tba"/>
      <sheetName val="CHITIET_0_4_KV"/>
      <sheetName val="PHAN_DAY_DAN_CACH_DIEN_DZ_0_4_K"/>
      <sheetName val="_tong_hop_rieng_o_4_KV"/>
      <sheetName val="tong_hop_chung_0_4_KV"/>
      <sheetName val="TIEUHAOVT0_4KV"/>
      <sheetName val="VCDD_DZ_0_4_KV"/>
      <sheetName val="TRUNG_CHUYEN_DZ_0_4"/>
      <sheetName val="DON_GIA_TRUNG_CHUYEN_DZ_0_4"/>
      <sheetName val="Chenh_lech_0_4_KV"/>
      <sheetName val="TH_thi_nghiem_0_4_kV"/>
      <sheetName val="THI_NGHIEM_DZ_0_4_KV"/>
      <sheetName val="to_bia_0_4_KV"/>
      <sheetName val="TT_DM_C_3283"/>
      <sheetName val="TT_DM_C_3282"/>
      <sheetName val="TONG_KE_TBA_"/>
      <sheetName val="chi_tiet_C"/>
      <sheetName val="M_67"/>
      <sheetName val="Cat&lt;5"/>
      <sheetName val="Cat_TM"/>
      <sheetName val="SL dau tien"/>
      <sheetName val="HSKVUC"/>
      <sheetName val="Don gia Dak Lak"/>
      <sheetName val="VANKHUON"/>
      <sheetName val="DG"/>
      <sheetName val="du lieu du toan"/>
      <sheetName val="DT_LD"/>
      <sheetName val="Nhancong"/>
      <sheetName val="NHATKYC"/>
      <sheetName val="BCX_NL"/>
      <sheetName val="Sheet1"/>
      <sheetName val="VCDD \Z &gt;2"/>
      <sheetName val="THI ÎFxIEM"/>
      <sheetName val="CHILIET 0.4 KV"/>
      <sheetName val="PHAN Ä@Y DAN CACH \IEN ÄW 0.4 K"/>
      <sheetName val="VCDD ÄÛ!0.4 KV"/>
      <sheetName val="TRUNG CHUYEN Ä[ 0.4"/>
      <sheetName val="DON GIA TRUNG CHUYEN Ä[ 0.4"/>
      <sheetName val="Dt22kvd"/>
      <sheetName val="VCDD _Z &gt;2"/>
      <sheetName val="PHAN Ä@Y DAN CACH _IEN ÄW 0.4 K"/>
      <sheetName val="TRUNG CHUYEN Ä_ 0.4"/>
      <sheetName val="DON GIA TRUNG CHUYEN Ä_ 0.4"/>
      <sheetName val="chi_tiet_TBA1"/>
      <sheetName val="SL_CAN_THIET1"/>
      <sheetName val="chi_tiet_dz_22kv1"/>
      <sheetName val="PHAN_DAY_DAN_CACH_DIEN_DZ_22_K1"/>
      <sheetName val="Tong_hop_DZ_221"/>
      <sheetName val="tieuhaoVT_DZ_221"/>
      <sheetName val="vc_vat_tu_CHUNG1"/>
      <sheetName val="DG_VC_VT_361"/>
      <sheetName val="VCDD_DZ_221"/>
      <sheetName val="trungchuyen_DZ_221"/>
      <sheetName val="Btchlech_DZ_221"/>
      <sheetName val="Don_gia_trung_chuyen_DZ_221"/>
      <sheetName val="dinh_muc_C_DZ_32851"/>
      <sheetName val="TT_DM_C_DZ_32851"/>
      <sheetName val="GTVC_1M3_BT1"/>
      <sheetName val="T_T_CL_VC1"/>
      <sheetName val="cap_dat_dao1"/>
      <sheetName val="DG_vat_tu1"/>
      <sheetName val="TH__Thi_nghiem1"/>
      <sheetName val="THI_NGHIEM1"/>
      <sheetName val="th_dz&amp;tba1"/>
      <sheetName val="CHITIET_0_4_KV1"/>
      <sheetName val="PHAN_DAY_DAN_CACH_DIEN_DZ_0_4_1"/>
      <sheetName val="_tong_hop_rieng_o_4_KV1"/>
      <sheetName val="tong_hop_chung_0_4_KV1"/>
      <sheetName val="TIEUHAOVT0_4KV1"/>
      <sheetName val="VCDD_DZ_0_4_KV1"/>
      <sheetName val="TRUNG_CHUYEN_DZ_0_41"/>
      <sheetName val="DON_GIA_TRUNG_CHUYEN_DZ_0_41"/>
      <sheetName val="Chenh_lech_0_4_KV1"/>
      <sheetName val="TH_thi_nghiem_0_4_kV1"/>
      <sheetName val="THI_NGHIEM_DZ_0_4_KV1"/>
      <sheetName val="to_bia_0_4_KV1"/>
      <sheetName val="TT_DM_C_32831"/>
      <sheetName val="TT_DM_C_32821"/>
      <sheetName val="TONG_KE_TBA_1"/>
      <sheetName val="chi_tiet_C1"/>
      <sheetName val="M_671"/>
      <sheetName val="chi_tiet_TBA2"/>
      <sheetName val="SL_CAN_THIET2"/>
      <sheetName val="chi_tiet_dz_22kv2"/>
      <sheetName val="PHAN_DAY_DAN_CACH_DIEN_DZ_22_K2"/>
      <sheetName val="Tong_hop_DZ_222"/>
      <sheetName val="tieuhaoVT_DZ_222"/>
      <sheetName val="vc_vat_tu_CHUNG2"/>
      <sheetName val="DG_VC_VT_362"/>
      <sheetName val="VCDD_DZ_222"/>
      <sheetName val="trungchuyen_DZ_222"/>
      <sheetName val="Btchlech_DZ_222"/>
      <sheetName val="Don_gia_trung_chuyen_DZ_222"/>
      <sheetName val="dinh_muc_C_DZ_32852"/>
      <sheetName val="TT_DM_C_DZ_32852"/>
      <sheetName val="GTVC_1M3_BT2"/>
      <sheetName val="T_T_CL_VC2"/>
      <sheetName val="cap_dat_dao2"/>
      <sheetName val="DG_vat_tu2"/>
      <sheetName val="TH__Thi_nghiem2"/>
      <sheetName val="THI_NGHIEM2"/>
      <sheetName val="th_dz&amp;tba2"/>
      <sheetName val="CHITIET_0_4_KV2"/>
      <sheetName val="PHAN_DAY_DAN_CACH_DIEN_DZ_0_4_2"/>
      <sheetName val="_tong_hop_rieng_o_4_KV2"/>
      <sheetName val="tong_hop_chung_0_4_KV2"/>
      <sheetName val="TIEUHAOVT0_4KV2"/>
      <sheetName val="VCDD_DZ_0_4_KV2"/>
      <sheetName val="TRUNG_CHUYEN_DZ_0_42"/>
      <sheetName val="DON_GIA_TRUNG_CHUYEN_DZ_0_42"/>
      <sheetName val="Chenh_lech_0_4_KV2"/>
      <sheetName val="TH_thi_nghiem_0_4_kV2"/>
      <sheetName val="THI_NGHIEM_DZ_0_4_KV2"/>
      <sheetName val="to_bia_0_4_KV2"/>
      <sheetName val="TT_DM_C_32832"/>
      <sheetName val="TT_DM_C_32822"/>
      <sheetName val="TONG_KE_TBA_2"/>
      <sheetName val="chi_tiet_C2"/>
      <sheetName val="M_672"/>
      <sheetName val="chi_tiet_TBA3"/>
      <sheetName val="SL_CAN_THIET3"/>
      <sheetName val="chi_tiet_dz_22kv3"/>
      <sheetName val="PHAN_DAY_DAN_CACH_DIEN_DZ_22_K3"/>
      <sheetName val="Tong_hop_DZ_223"/>
      <sheetName val="tieuhaoVT_DZ_223"/>
      <sheetName val="vc_vat_tu_CHUNG3"/>
      <sheetName val="DG_VC_VT_363"/>
      <sheetName val="VCDD_DZ_223"/>
      <sheetName val="trungchuyen_DZ_223"/>
      <sheetName val="Btchlech_DZ_223"/>
      <sheetName val="Don_gia_trung_chuyen_DZ_223"/>
      <sheetName val="dinh_muc_C_DZ_32853"/>
      <sheetName val="TT_DM_C_DZ_32853"/>
      <sheetName val="GTVC_1M3_BT3"/>
      <sheetName val="T_T_CL_VC3"/>
      <sheetName val="cap_dat_dao3"/>
      <sheetName val="DG_vat_tu3"/>
      <sheetName val="TH__Thi_nghiem3"/>
      <sheetName val="THI_NGHIEM3"/>
      <sheetName val="th_dz&amp;tba3"/>
      <sheetName val="CHITIET_0_4_KV3"/>
      <sheetName val="PHAN_DAY_DAN_CACH_DIEN_DZ_0_4_3"/>
      <sheetName val="_tong_hop_rieng_o_4_KV3"/>
      <sheetName val="tong_hop_chung_0_4_KV3"/>
      <sheetName val="TIEUHAOVT0_4KV3"/>
      <sheetName val="VCDD_DZ_0_4_KV3"/>
      <sheetName val="TRUNG_CHUYEN_DZ_0_43"/>
      <sheetName val="DON_GIA_TRUNG_CHUYEN_DZ_0_43"/>
      <sheetName val="Chenh_lech_0_4_KV3"/>
      <sheetName val="TH_thi_nghiem_0_4_kV3"/>
      <sheetName val="THI_NGHIEM_DZ_0_4_KV3"/>
      <sheetName val="to_bia_0_4_KV3"/>
      <sheetName val="TT_DM_C_32833"/>
      <sheetName val="TT_DM_C_32823"/>
      <sheetName val="TONG_KE_TBA_3"/>
      <sheetName val="chi_tiet_C3"/>
      <sheetName val="M_673"/>
      <sheetName val="[Dt22kvd.xls]VCDD \Z &gt;2"/>
      <sheetName val="[Dt22kvd.xls]PHAN Ä@Y DAN CACH "/>
      <sheetName val="[Dt22kvd.xls][Dt22kvd.xls]VCDD "/>
      <sheetName val="chi_tiet_TBA4"/>
      <sheetName val="SL_CAN_THIET4"/>
      <sheetName val="chi_tiet_dz_22kv4"/>
      <sheetName val="PHAN_DAY_DAN_CACH_DIEN_DZ_22_K4"/>
      <sheetName val="Tong_hop_DZ_224"/>
      <sheetName val="tieuhaoVT_DZ_224"/>
      <sheetName val="vc_vat_tu_CHUNG4"/>
      <sheetName val="DG_VC_VT_364"/>
      <sheetName val="VCDD_DZ_224"/>
      <sheetName val="trungchuyen_DZ_224"/>
      <sheetName val="Btchlech_DZ_224"/>
      <sheetName val="Don_gia_trung_chuyen_DZ_224"/>
      <sheetName val="dinh_muc_C_DZ_32854"/>
      <sheetName val="TT_DM_C_DZ_32854"/>
      <sheetName val="GTVC_1M3_BT4"/>
      <sheetName val="T_T_CL_VC4"/>
      <sheetName val="cap_dat_dao4"/>
      <sheetName val="DG_vat_tu4"/>
      <sheetName val="TH__Thi_nghiem4"/>
      <sheetName val="THI_NGHIEM4"/>
      <sheetName val="th_dz&amp;tba4"/>
      <sheetName val="CHITIET_0_4_KV4"/>
      <sheetName val="PHAN_DAY_DAN_CACH_DIEN_DZ_0_4_4"/>
      <sheetName val="_tong_hop_rieng_o_4_KV4"/>
      <sheetName val="tong_hop_chung_0_4_KV4"/>
      <sheetName val="TIEUHAOVT0_4KV4"/>
      <sheetName val="VCDD_DZ_0_4_KV4"/>
      <sheetName val="TRUNG_CHUYEN_DZ_0_44"/>
      <sheetName val="DON_GIA_TRUNG_CHUYEN_DZ_0_44"/>
      <sheetName val="Chenh_lech_0_4_KV4"/>
      <sheetName val="TH_thi_nghiem_0_4_kV4"/>
      <sheetName val="THI_NGHIEM_DZ_0_4_KV4"/>
      <sheetName val="to_bia_0_4_KV4"/>
      <sheetName val="TT_DM_C_32834"/>
      <sheetName val="TT_DM_C_32824"/>
      <sheetName val="TONG_KE_TBA_4"/>
      <sheetName val="chi_tiet_TBA5"/>
      <sheetName val="SL_CAN_THIET5"/>
      <sheetName val="chi_tiet_dz_22kv5"/>
      <sheetName val="PHAN_DAY_DAN_CACH_DIEN_DZ_22_K5"/>
      <sheetName val="Tong_hop_DZ_225"/>
      <sheetName val="tieuhaoVT_DZ_225"/>
      <sheetName val="vc_vat_tu_CHUNG5"/>
      <sheetName val="DG_VC_VT_365"/>
      <sheetName val="VCDD_DZ_225"/>
      <sheetName val="trungchuyen_DZ_225"/>
      <sheetName val="Btchlech_DZ_225"/>
      <sheetName val="Don_gia_trung_chuyen_DZ_225"/>
      <sheetName val="dinh_muc_C_DZ_32855"/>
      <sheetName val="TT_DM_C_DZ_32855"/>
      <sheetName val="GTVC_1M3_BT5"/>
      <sheetName val="T_T_CL_VC5"/>
      <sheetName val="cap_dat_dao5"/>
      <sheetName val="DG_vat_tu5"/>
      <sheetName val="TH__Thi_nghiem5"/>
      <sheetName val="THI_NGHIEM5"/>
      <sheetName val="th_dz&amp;tba5"/>
      <sheetName val="CHITIET_0_4_KV5"/>
      <sheetName val="PHAN_DAY_DAN_CACH_DIEN_DZ_0_4_5"/>
      <sheetName val="_tong_hop_rieng_o_4_KV5"/>
      <sheetName val="tong_hop_chung_0_4_KV5"/>
      <sheetName val="TIEUHAOVT0_4KV5"/>
      <sheetName val="VCDD_DZ_0_4_KV5"/>
      <sheetName val="TRUNG_CHUYEN_DZ_0_45"/>
      <sheetName val="DON_GIA_TRUNG_CHUYEN_DZ_0_45"/>
      <sheetName val="Chenh_lech_0_4_KV5"/>
      <sheetName val="TH_thi_nghiem_0_4_kV5"/>
      <sheetName val="THI_NGHIEM_DZ_0_4_KV5"/>
      <sheetName val="to_bia_0_4_KV5"/>
      <sheetName val="TT_DM_C_32835"/>
      <sheetName val="TT_DM_C_32825"/>
      <sheetName val="TONG_KE_TBA_5"/>
      <sheetName val="chi_tiet_TBA6"/>
      <sheetName val="SL_CAN_THIET6"/>
      <sheetName val="chi_tiet_dz_22kv6"/>
      <sheetName val="PHAN_DAY_DAN_CACH_DIEN_DZ_22_K6"/>
      <sheetName val="Tong_hop_DZ_226"/>
      <sheetName val="tieuhaoVT_DZ_226"/>
      <sheetName val="vc_vat_tu_CHUNG6"/>
      <sheetName val="DG_VC_VT_366"/>
      <sheetName val="VCDD_DZ_226"/>
      <sheetName val="trungchuyen_DZ_226"/>
      <sheetName val="Btchlech_DZ_226"/>
      <sheetName val="Don_gia_trung_chuyen_DZ_226"/>
      <sheetName val="dinh_muc_C_DZ_32856"/>
      <sheetName val="TT_DM_C_DZ_32856"/>
      <sheetName val="GTVC_1M3_BT6"/>
      <sheetName val="T_T_CL_VC6"/>
      <sheetName val="cap_dat_dao6"/>
      <sheetName val="DG_vat_tu6"/>
      <sheetName val="TH__Thi_nghiem6"/>
      <sheetName val="THI_NGHIEM6"/>
      <sheetName val="th_dz&amp;tba6"/>
      <sheetName val="CHITIET_0_4_KV6"/>
      <sheetName val="PHAN_DAY_DAN_CACH_DIEN_DZ_0_4_6"/>
      <sheetName val="_tong_hop_rieng_o_4_KV6"/>
      <sheetName val="tong_hop_chung_0_4_KV6"/>
      <sheetName val="TIEUHAOVT0_4KV6"/>
      <sheetName val="VCDD_DZ_0_4_KV6"/>
      <sheetName val="TRUNG_CHUYEN_DZ_0_46"/>
      <sheetName val="DON_GIA_TRUNG_CHUYEN_DZ_0_46"/>
      <sheetName val="Chenh_lech_0_4_KV6"/>
      <sheetName val="TH_thi_nghiem_0_4_kV6"/>
      <sheetName val="THI_NGHIEM_DZ_0_4_KV6"/>
      <sheetName val="to_bia_0_4_KV6"/>
      <sheetName val="TT_DM_C_32836"/>
      <sheetName val="TT_DM_C_32826"/>
      <sheetName val="TONG_KE_TBA_6"/>
      <sheetName val="chi_tiet_TBA7"/>
      <sheetName val="SL_CAN_THIET7"/>
      <sheetName val="chi_tiet_dz_22kv7"/>
      <sheetName val="PHAN_DAY_DAN_CACH_DIEN_DZ_22_K7"/>
      <sheetName val="Tong_hop_DZ_227"/>
      <sheetName val="tieuhaoVT_DZ_227"/>
      <sheetName val="vc_vat_tu_CHUNG7"/>
      <sheetName val="DG_VC_VT_367"/>
      <sheetName val="VCDD_DZ_227"/>
      <sheetName val="trungchuyen_DZ_227"/>
      <sheetName val="Btchlech_DZ_227"/>
      <sheetName val="Don_gia_trung_chuyen_DZ_227"/>
      <sheetName val="dinh_muc_C_DZ_32857"/>
      <sheetName val="TT_DM_C_DZ_32857"/>
      <sheetName val="GTVC_1M3_BT7"/>
      <sheetName val="T_T_CL_VC7"/>
      <sheetName val="cap_dat_dao7"/>
      <sheetName val="DG_vat_tu7"/>
      <sheetName val="TH__Thi_nghiem7"/>
      <sheetName val="THI_NGHIEM7"/>
      <sheetName val="th_dz&amp;tba7"/>
      <sheetName val="CHITIET_0_4_KV7"/>
      <sheetName val="PHAN_DAY_DAN_CACH_DIEN_DZ_0_4_7"/>
      <sheetName val="_tong_hop_rieng_o_4_KV7"/>
      <sheetName val="tong_hop_chung_0_4_KV7"/>
      <sheetName val="TIEUHAOVT0_4KV7"/>
      <sheetName val="VCDD_DZ_0_4_KV7"/>
      <sheetName val="TRUNG_CHUYEN_DZ_0_47"/>
      <sheetName val="DON_GIA_TRUNG_CHUYEN_DZ_0_47"/>
      <sheetName val="Chenh_lech_0_4_KV7"/>
      <sheetName val="TH_thi_nghiem_0_4_kV7"/>
      <sheetName val="THI_NGHIEM_DZ_0_4_KV7"/>
      <sheetName val="to_bia_0_4_KV7"/>
      <sheetName val="TT_DM_C_32837"/>
      <sheetName val="TT_DM_C_32827"/>
      <sheetName val="TONG_KE_TBA_7"/>
      <sheetName val="chi_tiet_TBA8"/>
      <sheetName val="SL_CAN_THIET8"/>
      <sheetName val="chi_tiet_dz_22kv8"/>
      <sheetName val="PHAN_DAY_DAN_CACH_DIEN_DZ_22_K8"/>
      <sheetName val="Tong_hop_DZ_228"/>
      <sheetName val="tieuhaoVT_DZ_228"/>
      <sheetName val="vc_vat_tu_CHUNG8"/>
      <sheetName val="DG_VC_VT_368"/>
      <sheetName val="VCDD_DZ_228"/>
      <sheetName val="trungchuyen_DZ_228"/>
      <sheetName val="Btchlech_DZ_228"/>
      <sheetName val="Don_gia_trung_chuyen_DZ_228"/>
      <sheetName val="dinh_muc_C_DZ_32858"/>
      <sheetName val="TT_DM_C_DZ_32858"/>
      <sheetName val="GTVC_1M3_BT8"/>
      <sheetName val="T_T_CL_VC8"/>
      <sheetName val="cap_dat_dao8"/>
      <sheetName val="DG_vat_tu8"/>
      <sheetName val="TH__Thi_nghiem8"/>
      <sheetName val="THI_NGHIEM8"/>
      <sheetName val="th_dz&amp;tba8"/>
      <sheetName val="CHITIET_0_4_KV8"/>
      <sheetName val="PHAN_DAY_DAN_CACH_DIEN_DZ_0_4_8"/>
      <sheetName val="_tong_hop_rieng_o_4_KV8"/>
      <sheetName val="tong_hop_chung_0_4_KV8"/>
      <sheetName val="TIEUHAOVT0_4KV8"/>
      <sheetName val="VCDD_DZ_0_4_KV8"/>
      <sheetName val="TRUNG_CHUYEN_DZ_0_48"/>
      <sheetName val="DON_GIA_TRUNG_CHUYEN_DZ_0_48"/>
      <sheetName val="Chenh_lech_0_4_KV8"/>
      <sheetName val="TH_thi_nghiem_0_4_kV8"/>
      <sheetName val="THI_NGHIEM_DZ_0_4_KV8"/>
      <sheetName val="to_bia_0_4_KV8"/>
      <sheetName val="TT_DM_C_32838"/>
      <sheetName val="TT_DM_C_32828"/>
      <sheetName val="TONG_KE_TBA_8"/>
    </sheetNames>
    <sheetDataSet>
      <sheetData sheetId="0" refreshError="1">
        <row r="1">
          <cell r="A1" t="str">
            <v>BAÍNG DÆÛ TOAÏN CHI TIÃÚT PHÁÖN LÀÕP ÂÀÛT ÂIÃÛN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tmo"/>
      <sheetName val="TinhmoHT"/>
      <sheetName val="Sheet1"/>
    </sheetNames>
    <sheetDataSet>
      <sheetData sheetId="0">
        <row r="3">
          <cell r="P3">
            <v>9</v>
          </cell>
          <cell r="Q3">
            <v>12</v>
          </cell>
          <cell r="R3">
            <v>15</v>
          </cell>
          <cell r="S3">
            <v>18</v>
          </cell>
          <cell r="T3">
            <v>20</v>
          </cell>
          <cell r="U3">
            <v>20.7</v>
          </cell>
          <cell r="V3">
            <v>21</v>
          </cell>
          <cell r="W3">
            <v>24</v>
          </cell>
          <cell r="X3">
            <v>24.7</v>
          </cell>
          <cell r="Y3">
            <v>25</v>
          </cell>
          <cell r="Z3">
            <v>33</v>
          </cell>
        </row>
        <row r="4">
          <cell r="N4" t="str">
            <v>H10</v>
          </cell>
          <cell r="O4">
            <v>2</v>
          </cell>
          <cell r="P4">
            <v>2.65</v>
          </cell>
          <cell r="Q4">
            <v>2.31</v>
          </cell>
          <cell r="R4">
            <v>2</v>
          </cell>
          <cell r="S4">
            <v>1.78</v>
          </cell>
          <cell r="T4">
            <v>1.67</v>
          </cell>
          <cell r="U4">
            <v>1.6525000000000001</v>
          </cell>
          <cell r="V4">
            <v>1.645</v>
          </cell>
          <cell r="W4">
            <v>1.57</v>
          </cell>
          <cell r="X4">
            <v>1.5489999999999999</v>
          </cell>
          <cell r="Y4">
            <v>1.54</v>
          </cell>
          <cell r="Z4">
            <v>1.4</v>
          </cell>
        </row>
        <row r="5">
          <cell r="N5" t="str">
            <v>H13</v>
          </cell>
          <cell r="O5">
            <v>3</v>
          </cell>
          <cell r="P5">
            <v>3.4449999999999998</v>
          </cell>
          <cell r="Q5">
            <v>3.0030000000000001</v>
          </cell>
          <cell r="R5">
            <v>2.6</v>
          </cell>
          <cell r="S5">
            <v>2.3140000000000001</v>
          </cell>
          <cell r="T5">
            <v>2.1709999999999998</v>
          </cell>
          <cell r="U5">
            <v>2.14825</v>
          </cell>
          <cell r="V5">
            <v>2.1385000000000001</v>
          </cell>
          <cell r="W5">
            <v>2.0410000000000004</v>
          </cell>
          <cell r="X5">
            <v>2.0137</v>
          </cell>
          <cell r="Y5">
            <v>2.0020000000000002</v>
          </cell>
          <cell r="Z5">
            <v>1.8199999999999998</v>
          </cell>
        </row>
        <row r="6">
          <cell r="N6" t="str">
            <v>H18</v>
          </cell>
          <cell r="O6">
            <v>4</v>
          </cell>
          <cell r="P6">
            <v>5.07</v>
          </cell>
          <cell r="Q6">
            <v>4.0999999999999996</v>
          </cell>
          <cell r="R6">
            <v>3.42</v>
          </cell>
          <cell r="S6">
            <v>2.82</v>
          </cell>
          <cell r="T6">
            <v>2.82</v>
          </cell>
          <cell r="U6">
            <v>2.7927249999999999</v>
          </cell>
          <cell r="V6">
            <v>2.75</v>
          </cell>
          <cell r="W6">
            <v>2.5499999999999998</v>
          </cell>
          <cell r="X6">
            <v>2.61781</v>
          </cell>
          <cell r="Y6">
            <v>2.5049999999999999</v>
          </cell>
          <cell r="Z6">
            <v>2.1524999999999999</v>
          </cell>
        </row>
        <row r="7">
          <cell r="N7" t="str">
            <v>H30</v>
          </cell>
          <cell r="O7">
            <v>5</v>
          </cell>
          <cell r="P7">
            <v>5.07</v>
          </cell>
          <cell r="Q7">
            <v>4.0999999999999996</v>
          </cell>
          <cell r="R7">
            <v>3.42</v>
          </cell>
          <cell r="S7">
            <v>2.87</v>
          </cell>
          <cell r="T7">
            <v>2.87</v>
          </cell>
          <cell r="U7">
            <v>3.6305424999999998</v>
          </cell>
          <cell r="V7">
            <v>2.8449999999999998</v>
          </cell>
          <cell r="W7">
            <v>2.75</v>
          </cell>
          <cell r="X7">
            <v>3.4031530000000001</v>
          </cell>
          <cell r="Y7">
            <v>2.71</v>
          </cell>
          <cell r="Z7">
            <v>2.52</v>
          </cell>
        </row>
        <row r="8">
          <cell r="N8" t="str">
            <v>XB80</v>
          </cell>
          <cell r="O8">
            <v>6</v>
          </cell>
          <cell r="P8">
            <v>14.22</v>
          </cell>
          <cell r="Q8">
            <v>11.33</v>
          </cell>
          <cell r="R8">
            <v>9.3800000000000008</v>
          </cell>
          <cell r="S8">
            <v>7.28</v>
          </cell>
          <cell r="T8">
            <v>7.28</v>
          </cell>
          <cell r="U8">
            <v>4.7197052499999996</v>
          </cell>
          <cell r="V8">
            <v>6.9749999999999996</v>
          </cell>
          <cell r="W8">
            <v>6.17</v>
          </cell>
          <cell r="X8">
            <v>4.4240989000000006</v>
          </cell>
          <cell r="Y8">
            <v>5.95</v>
          </cell>
          <cell r="Z8">
            <v>5.3375000000000004</v>
          </cell>
        </row>
        <row r="9">
          <cell r="N9" t="str">
            <v>X60</v>
          </cell>
          <cell r="O9">
            <v>7</v>
          </cell>
          <cell r="P9">
            <v>9.6300000000000008</v>
          </cell>
          <cell r="Q9">
            <v>7.92</v>
          </cell>
          <cell r="R9">
            <v>6.67</v>
          </cell>
          <cell r="S9">
            <v>5.25</v>
          </cell>
          <cell r="T9">
            <v>5.25</v>
          </cell>
          <cell r="U9">
            <v>6.1356168249999996</v>
          </cell>
          <cell r="V9">
            <v>5.04</v>
          </cell>
          <cell r="W9">
            <v>4.4800000000000004</v>
          </cell>
          <cell r="X9">
            <v>5.751328570000001</v>
          </cell>
          <cell r="Y9">
            <v>4.3250000000000002</v>
          </cell>
          <cell r="Z9">
            <v>3.6174999999999997</v>
          </cell>
        </row>
        <row r="10">
          <cell r="N10" t="str">
            <v>T</v>
          </cell>
          <cell r="O10">
            <v>8</v>
          </cell>
          <cell r="P10">
            <v>3.24</v>
          </cell>
          <cell r="Q10">
            <v>3.8149999999999999</v>
          </cell>
          <cell r="R10">
            <v>8</v>
          </cell>
          <cell r="S10">
            <v>6.36</v>
          </cell>
          <cell r="U10" t="str">
            <v>-</v>
          </cell>
          <cell r="V10">
            <v>10.35</v>
          </cell>
          <cell r="W10" t="str">
            <v>-</v>
          </cell>
          <cell r="X10" t="str">
            <v>-</v>
          </cell>
          <cell r="Y10" t="str">
            <v>-</v>
          </cell>
          <cell r="Z10" t="str">
            <v>-</v>
          </cell>
        </row>
        <row r="11">
          <cell r="N11" t="str">
            <v>UST</v>
          </cell>
          <cell r="O11">
            <v>9</v>
          </cell>
          <cell r="P11">
            <v>2.4500000000000002</v>
          </cell>
          <cell r="Q11" t="str">
            <v>-</v>
          </cell>
          <cell r="R11" t="str">
            <v>-</v>
          </cell>
          <cell r="S11">
            <v>10.53</v>
          </cell>
          <cell r="V11">
            <v>14.48</v>
          </cell>
          <cell r="X11">
            <v>18.2</v>
          </cell>
          <cell r="Z11">
            <v>24.58</v>
          </cell>
        </row>
      </sheetData>
      <sheetData sheetId="1" refreshError="1"/>
      <sheetData sheetId="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 A MB"/>
      <sheetName val="110KV"/>
      <sheetName val="Von-Dau tu "/>
      <sheetName val="CBKC-220"/>
      <sheetName val="TD 1"/>
      <sheetName val="TD Son La"/>
      <sheetName val="ND 1"/>
      <sheetName val="DLHN"/>
      <sheetName val="Sheet6"/>
      <sheetName val="DLHP"/>
      <sheetName val="VTDL"/>
      <sheetName val="TTDH"/>
      <sheetName val="CTDL 1"/>
      <sheetName val="TTD 1"/>
      <sheetName val="Sheet3"/>
      <sheetName val="NMTDHB"/>
      <sheetName val="Ban A HB"/>
      <sheetName val="NMNDPL"/>
      <sheetName val="NMDUBi"/>
      <sheetName val="NMDNBinh"/>
      <sheetName val="Sheet5"/>
      <sheetName val="Ao"/>
      <sheetName val="Sheet4"/>
      <sheetName val="Truong DTND"/>
      <sheetName val="Truong CDDL"/>
      <sheetName val="Truong THD3"/>
      <sheetName val="truong THD2"/>
      <sheetName val="Sheet2"/>
      <sheetName val="DL Ninh Binh"/>
      <sheetName val="Sheet1"/>
      <sheetName val="CBKC-110"/>
      <sheetName val="XXXXXXXX"/>
      <sheetName val="XL4Tes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sheetName val="Thi nghiem"/>
      <sheetName val="Btong"/>
      <sheetName val="Ctiet Cthe"/>
      <sheetName val="VLNC Cthe"/>
      <sheetName val="THKP Cthe"/>
      <sheetName val="CtietTram"/>
      <sheetName val="VLNC Tram"/>
      <sheetName val="THKPTram"/>
      <sheetName val="CtietHthe"/>
      <sheetName val="VLNC Hthe"/>
      <sheetName val="THKP Hthe"/>
      <sheetName val="CS"/>
      <sheetName val="Chung"/>
      <sheetName val="Ksat_Tke"/>
    </sheetNames>
    <sheetDataSet>
      <sheetData sheetId="0" refreshError="1"/>
      <sheetData sheetId="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sheetName val="input"/>
      <sheetName val="Pvon"/>
      <sheetName val="tong hop"/>
      <sheetName val="CB"/>
      <sheetName val="KT"/>
      <sheetName val="KT(G-10%)"/>
      <sheetName val="KT(VDT+10%)"/>
      <sheetName val="KT(~G&amp;VDT)"/>
      <sheetName val="CB(G-10%)"/>
      <sheetName val="CB(VDT+10%)"/>
      <sheetName val="CB(~G&amp;VDT)"/>
      <sheetName val="XL4Poppy"/>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Sheet2"/>
      <sheetName val="Sheet1"/>
      <sheetName val="XXXXXXXX"/>
      <sheetName val="XL4Poppy"/>
      <sheetName val="Input"/>
      <sheetName val="Sheet_x0013_"/>
      <sheetName val="Pile-Br-Capacity"/>
      <sheetName val="Van phong"/>
      <sheetName val="Xuong Son "/>
      <sheetName val="Xuong xe Tai"/>
      <sheetName val="Xuong xe  Bus"/>
      <sheetName val="Xuong han"/>
      <sheetName val="00000000"/>
      <sheetName val="XL4Test5"/>
      <sheetName val="Shuyt3"/>
      <sheetName val="ptnc"/>
      <sheetName val="ptvl"/>
      <sheetName val="ptm"/>
      <sheetName val="Quantity"/>
      <sheetName val="Gia"/>
      <sheetName val="BANGTRA"/>
      <sheetName val="Loading"/>
      <sheetName val="Check C"/>
      <sheetName val="_x0000__x0000__x0000__x0000__x0000__x0000__x0000__x0000_"/>
      <sheetName val="CANDOI"/>
      <sheetName val="MATK"/>
      <sheetName val="NHATKY"/>
      <sheetName val="Dongia"/>
      <sheetName val="????????"/>
      <sheetName val="________"/>
      <sheetName val="Ktmo"/>
      <sheetName val="du lieu tho"/>
      <sheetName val="Worksheet in bd1-500"/>
      <sheetName val="KKKKKKKK"/>
      <sheetName val="Sheet "/>
      <sheetName val="CTDZ6kv (gd1) "/>
      <sheetName val="CTDZ 0.4+cto (GD1)"/>
      <sheetName val="CTTBA (gd1)"/>
      <sheetName val="HRG BHN"/>
      <sheetName val="Sheet_x005f_x0013_"/>
      <sheetName val="VC"/>
      <sheetName val="chitiet"/>
      <sheetName val="Ts"/>
      <sheetName val="QG"/>
      <sheetName val=""/>
      <sheetName val="BETON"/>
      <sheetName val="CHITIET VL-NC-TT -1p"/>
      <sheetName val="CHITIET VL-NC-TT-3p"/>
      <sheetName val="TONG HOP VL-NC TT"/>
      <sheetName val="TDTKP1"/>
      <sheetName val="KPVC-BD "/>
      <sheetName val="DANHPHAP"/>
      <sheetName val="chitimc"/>
      <sheetName val="DZ 35"/>
      <sheetName val="Cto"/>
      <sheetName val="DG7606"/>
      <sheetName val="Phan tich"/>
      <sheetName val="TTH"/>
      <sheetName val="2"/>
    </sheetNames>
    <sheetDataSet>
      <sheetData sheetId="0"/>
      <sheetData sheetId="1"/>
      <sheetData sheetId="2"/>
      <sheetData sheetId="3"/>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an cong"/>
      <sheetName val="phu cap"/>
      <sheetName val="vlminh hoa"/>
      <sheetName val="DG "/>
      <sheetName val="NLV"/>
      <sheetName val="Ncong nhan"/>
      <sheetName val="Ha tang"/>
      <sheetName val="Bangthkp"/>
      <sheetName val="THKP"/>
      <sheetName val="general"/>
      <sheetName val="Main Road"/>
      <sheetName val="KL_Dat-Da"/>
      <sheetName val="N1"/>
      <sheetName val="Km0_Km8"/>
      <sheetName val="Km27_Km40+390"/>
      <sheetName val="Km8_Km17"/>
      <sheetName val="Tackcoat"/>
      <sheetName val="Primecoat"/>
      <sheetName val="Km17_Km27"/>
      <sheetName val="XL4Poppy"/>
      <sheetName val="1"/>
      <sheetName val="2"/>
      <sheetName val="1-11"/>
      <sheetName val="2-11"/>
      <sheetName val="1-12"/>
      <sheetName val="Sheet7"/>
      <sheetName val="Sheet8"/>
      <sheetName val="1-1"/>
      <sheetName val="2-12"/>
      <sheetName val="2-1"/>
      <sheetName val="1-2"/>
      <sheetName val="2-2"/>
      <sheetName val="1-3"/>
      <sheetName val="Sheet6"/>
      <sheetName val="Sheet5"/>
      <sheetName val="8thangdaunam"/>
      <sheetName val="Sheet4"/>
      <sheetName val="Sheet2"/>
      <sheetName val="KDT6"/>
      <sheetName val="KDT7"/>
      <sheetName val="KDT8"/>
      <sheetName val="KDT9"/>
      <sheetName val="KDT10"/>
      <sheetName val="TH"/>
      <sheetName val="XLT7"/>
      <sheetName val="XL8"/>
      <sheetName val="XLT9"/>
      <sheetName val="Sheet9"/>
      <sheetName val="XLT6"/>
      <sheetName val="XXXXXXXX"/>
      <sheetName val="Congty"/>
      <sheetName val="VPPN"/>
      <sheetName val="XN74"/>
      <sheetName val="XN54"/>
      <sheetName val="XN33"/>
      <sheetName val="NK96"/>
      <sheetName val="XL4Test5"/>
      <sheetName val="Sheet13"/>
      <sheetName val="DTDD"/>
      <sheetName val="DTCD"/>
      <sheetName val="DTDD2003"/>
      <sheetName val="Vayvon"/>
      <sheetName val="Sheet1"/>
      <sheetName val="Tdien"/>
      <sheetName val="DTSON ADB3-N2"/>
      <sheetName val="Sheet12"/>
      <sheetName val="Sheet11"/>
      <sheetName val="Sheet10"/>
      <sheetName val="BangketienvayNHS"/>
      <sheetName val="Sheet15"/>
      <sheetName val="Sheet3"/>
      <sheetName val="Sheet14"/>
      <sheetName val="Sheet16"/>
      <sheetName val="tong hop"/>
      <sheetName val="phan tich DG"/>
      <sheetName val="gia vat lieu"/>
      <sheetName val="gia xe may"/>
      <sheetName val="gia nhan cong"/>
      <sheetName val="tuong"/>
      <sheetName val="chi tieu HV"/>
      <sheetName val="sx-tt-tk"/>
      <sheetName val="tsach &amp; thu hoi"/>
      <sheetName val="KK than ton   (2)"/>
      <sheetName val="KK than ton   (3)"/>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
      <sheetName val="000000000000"/>
      <sheetName val="100000000000"/>
      <sheetName val="200000000000"/>
      <sheetName val="00000001"/>
      <sheetName val="XNGBQII-05"/>
      <sheetName val="XNGBQII-05 (02)"/>
      <sheetName val="Shdet3"/>
      <sheetName val="g)a vat lieu"/>
      <sheetName val="gia nhan cmng"/>
      <sheetName val="!-3"/>
      <sheetName val="T2"/>
      <sheetName val="T3"/>
      <sheetName val="T4"/>
      <sheetName val="T5"/>
      <sheetName val="THop"/>
      <sheetName val="THKD"/>
      <sheetName val="10000000"/>
      <sheetName val="20000000"/>
      <sheetName val="30000000"/>
      <sheetName val="40000000"/>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bia"/>
      <sheetName val="th-dn"/>
      <sheetName val="XD"/>
      <sheetName val="dien"/>
      <sheetName val="nuoc"/>
      <sheetName val="Tbi"/>
      <sheetName val="Ctiet-XD"/>
      <sheetName val="Ctiet-dien"/>
      <sheetName val="Ctiet-nuoc"/>
      <sheetName val="Vtu-XD"/>
      <sheetName val="Vtu-dien"/>
      <sheetName val="Vtu-nuoc"/>
      <sheetName val="Tro giup"/>
      <sheetName val="BANGTRA"/>
      <sheetName val="vlmifh hoa"/>
      <sheetName val="catNam Daf (DELTA) (3)"/>
      <sheetName val="Sheet0"/>
      <sheetName val="QK(@P1) (7)"/>
      <sheetName val="khi tiet KHM"/>
      <sheetName val="DP than"/>
      <sheetName val="Maueoi"/>
      <sheetName val="TH thantkn"/>
      <sheetName val="XNE@QII-05 (3)"/>
      <sheetName val="sx-tt)tk"/>
      <sheetName val="LLV"/>
      <sheetName val="t.so"/>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50000000"/>
      <sheetName val="TH1"/>
      <sheetName val="TH2"/>
      <sheetName val="TH3"/>
      <sheetName val="TH4"/>
      <sheetName val="TH5"/>
      <sheetName val="TH6"/>
      <sheetName val="TH7"/>
      <sheetName val="TH8"/>
      <sheetName val="TH9"/>
      <sheetName val="TH10"/>
      <sheetName val="TH11"/>
      <sheetName val="TH12"/>
      <sheetName val="MTO REV.2(ARMOR)"/>
      <sheetName val="CD2000"/>
      <sheetName val="dtxl"/>
      <sheetName val="gvl"/>
      <sheetName val="Chart1"/>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8"/>
      <sheetName val="Cheet14"/>
      <sheetName val="KLHT"/>
      <sheetName val="DTCT"/>
      <sheetName val="000000_x0010_0"/>
      <sheetName val="BiaNgoai"/>
      <sheetName val="BiaTrong"/>
      <sheetName val="PTVT"/>
      <sheetName val="THVT"/>
      <sheetName val="CVC"/>
      <sheetName val="CVCM"/>
      <sheetName val="BG"/>
      <sheetName val="DToan"/>
      <sheetName val="thdt"/>
      <sheetName val="ptvl0-1"/>
      <sheetName val="0-1"/>
      <sheetName val="ptvl4-5"/>
      <sheetName val="4-5"/>
      <sheetName val="ptvl3-4"/>
      <sheetName val="3-4"/>
      <sheetName val="ptvl2-3"/>
      <sheetName val="2-3"/>
      <sheetName val="vlcong"/>
      <sheetName val="ptvl1-2"/>
      <sheetName val="F1"/>
      <sheetName val="BOQ-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GIAVLIEU"/>
      <sheetName val="DS-Thuong 6T dau"/>
      <sheetName val="Breakdown bill"/>
      <sheetName val="Breakdown 2"/>
      <sheetName val="CCDUCU"/>
      <sheetName val="TONGHOP KH"/>
      <sheetName val="PBOKHAUHAO"/>
      <sheetName val="MTL(AG)"/>
      <sheetName val="Wall"/>
      <sheetName val="Dieuchinh"/>
      <sheetName val="DU_LIEU"/>
      <sheetName val="QMCT"/>
      <sheetName val="cat Na dan(DP1)²_x0000__x0000_"/>
      <sheetName val="TN"/>
      <sheetName val="cat Na dan(DP1)²"/>
      <sheetName val="XXPXXXXX"/>
      <sheetName val="nc"/>
      <sheetName val="vlieu"/>
      <sheetName val="bluong"/>
      <sheetName val="dg"/>
      <sheetName val="banggia1"/>
      <sheetName val="lt-tl"/>
      <sheetName val="px3-tl"/>
      <sheetName val="px1-tl"/>
      <sheetName val="vp-tl"/>
      <sheetName val="px2,tb-tl"/>
      <sheetName val="th-qt"/>
      <sheetName val="bqt"/>
      <sheetName val="tl-khovt"/>
      <sheetName val="dtkhovt"/>
      <sheetName val="Sheet17"/>
      <sheetName val="[PHUTRO500.xls?Gia ban NK bq"/>
      <sheetName val="_x0000__x0000__x0000__x0000__x0000__x0000__x0000__x0000_"/>
      <sheetName val="KT(E-E)"/>
      <sheetName val="_PHUTRO500.xls_Gia ban NK bq"/>
      <sheetName val="TT QII-0003"/>
      <sheetName val="PhongBan"/>
      <sheetName val="control"/>
      <sheetName val="khluong"/>
      <sheetName val="Gia"/>
      <sheetName val="AC"/>
      <sheetName val="S2_x0000__x0000_20"/>
      <sheetName val="DTSON ADB#-N2"/>
      <sheetName val="pian tich DG"/>
      <sheetName val="Truot_nen"/>
      <sheetName val="SILICATE"/>
      <sheetName val="vnminh hoa"/>
      <sheetName val="Girder"/>
      <sheetName val="FTICH"/>
      <sheetName val="Quantity"/>
      <sheetName val="Tổng kê"/>
      <sheetName val="Ts"/>
      <sheetName val="S2"/>
      <sheetName val="COAT&amp;WRAP-QIOT-#3"/>
      <sheetName val="PNT-QUOT-#3"/>
      <sheetName val="Tinh truoc VAT"/>
      <sheetName val="CP khaosat(Congtinh)"/>
      <sheetName val="CP khaosat(tuyettinh)"/>
      <sheetName val="Chi tiet"/>
      <sheetName val="Ktmo"/>
      <sheetName val="Gi VL"/>
      <sheetName val="tra-vat-lieu"/>
      <sheetName val="BC.TN"/>
      <sheetName val="MSTN"/>
      <sheetName val="KKKKKKKK"/>
      <sheetName val="_PHUTRO500.xls?Gia ban NK bq"/>
      <sheetName val="REGION"/>
      <sheetName val="OFFGRID"/>
      <sheetName val="BETON"/>
      <sheetName val="TONG HOP VL-NC"/>
      <sheetName val="Don gia"/>
      <sheetName val="nhan_cong"/>
      <sheetName val="phu_cap"/>
      <sheetName val="vlminh_hoa"/>
      <sheetName val="DG_"/>
      <sheetName val="Ncong_nhan"/>
      <sheetName val="Ha_tang"/>
      <sheetName val="Main_Road"/>
      <sheetName val="chi_tieu_HV"/>
      <sheetName val="tsach_&amp;_thu_hoi"/>
      <sheetName val="KK_than_ton___(2)"/>
      <sheetName val="KK_than_ton___(3)"/>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2)"/>
      <sheetName val="XNGBQI-05_(3)"/>
      <sheetName val="XNGBQII-05_(2)"/>
      <sheetName val="XNGBQII-05_(3)"/>
      <sheetName val="XNGBQIII-05_(02)"/>
      <sheetName val="Gia_ban_NK_bq"/>
      <sheetName val="XNGBQII-05_(02)"/>
      <sheetName val="DTSON_ADB3-N2"/>
      <sheetName val="tong_hop"/>
      <sheetName val="phan_tich_DG"/>
      <sheetName val="gia_vat_lieu"/>
      <sheetName val="gia_xe_may"/>
      <sheetName val="gia_nhan_cong"/>
      <sheetName val="g)a_vat_lieu"/>
      <sheetName val="gia_nhan_cmng"/>
      <sheetName val="TT_9T_-_2003"/>
      <sheetName val="TT_QIII-2003"/>
      <sheetName val="TT_QII-2003"/>
      <sheetName val="TT_QI-2003"/>
      <sheetName val="roto_truc"/>
      <sheetName val="Day_dt"/>
      <sheetName val="stato_tam_say"/>
      <sheetName val="Stato_ep"/>
      <sheetName val="Canh_gio"/>
      <sheetName val="Ss_Z-_GB"/>
      <sheetName val="Lop_6_lan_1"/>
      <sheetName val="lop1_lan2"/>
      <sheetName val="lop2_lan2_"/>
      <sheetName val="lop3_lan2_"/>
      <sheetName val="lop4_lan2_"/>
      <sheetName val="lop5_lan2_"/>
      <sheetName val="lop6_lan2_"/>
      <sheetName val="lop7_lan2_"/>
      <sheetName val="lop8_lan2_"/>
      <sheetName val="lop9_lan2"/>
      <sheetName val="lop10_lan2_"/>
      <sheetName val="Tan_an(8)"/>
      <sheetName val="QK(DP1)_(7)"/>
      <sheetName val="cat®o_luong(DP1)_(6)"/>
      <sheetName val="cat_tam_quang(DP1)_(5)"/>
      <sheetName val="cat_Na_dan(DP1)_(4)"/>
      <sheetName val="cat_Na_dan(DP1)_(2)"/>
      <sheetName val="catdo_luong(496)"/>
      <sheetName val="catNam_Dan_(DELTA)_(3)"/>
      <sheetName val="cat_hoa_binh_(DP2)_(2)"/>
      <sheetName val="cat_hoa_binh_(DP1)"/>
      <sheetName val="cat_song_dinh_(4)"/>
      <sheetName val="2J_01"/>
      <sheetName val="2J_02"/>
      <sheetName val="2J_03"/>
      <sheetName val="2J_04"/>
      <sheetName val="2J_05"/>
      <sheetName val="2J_06"/>
      <sheetName val="2J_07"/>
      <sheetName val="2J_10"/>
      <sheetName val="2J_11"/>
      <sheetName val="2J_12"/>
      <sheetName val="2J_13"/>
      <sheetName val="muc_luc"/>
      <sheetName val="MTO_REV_2(ARMOR)"/>
      <sheetName val="khi_tiet_KHM"/>
      <sheetName val="DP_than"/>
      <sheetName val="TH_thantkn"/>
      <sheetName val="XNE@QII-05_(3)"/>
      <sheetName val="t_so"/>
      <sheetName val="B-n_(2)"/>
      <sheetName val="TH-t_toan"/>
      <sheetName val="Tro_giup"/>
      <sheetName val="KL_Nthu_ngay_8-5"/>
      <sheetName val="[PHUTRO500_xlsѝGia_ban_NK_bq"/>
      <sheetName val="QK(@P1)_(7)"/>
      <sheetName val="_PHUTRO500_xlsѝGia_ban_NK_bq"/>
      <sheetName val="vlmifh_hoa"/>
      <sheetName val="catNam_Daf_(DELTA)_(3)"/>
      <sheetName val="KJ_2002"/>
      <sheetName val="DS-Thuong_6T_dau"/>
      <sheetName val="0000000"/>
      <sheetName val="CLVT_Mong"/>
      <sheetName val="PTVT_Mong"/>
      <sheetName val="DG_Mong"/>
      <sheetName val="CLVT_Than"/>
      <sheetName val="PTVT_Than"/>
      <sheetName val="DG_Than"/>
      <sheetName val="TONGHOP_KH"/>
      <sheetName val="Breakdown_bill"/>
      <sheetName val="Breakdown_2"/>
      <sheetName val="000000_x005f_x0010_0"/>
      <sheetName val="cat Na dan(DP1)²_x005f_x0000__x005f_x0000_"/>
      <sheetName val="TH VL, NC, DDHT Thanhphuoc"/>
      <sheetName val="Chiet tinh dz22"/>
      <sheetName val="Duong cong vu hcm (11)_x0000_ƃ_x0000__x0000__x0000__x0000__x0000__x0000__x0000_"/>
      <sheetName val="Duong cong vu hcm (11)"/>
      <sheetName val="Fax-Print"/>
      <sheetName val="Total International"/>
      <sheetName val="Intl without Commercial"/>
      <sheetName val="KH-Q1,Q2,01"/>
      <sheetName val=""/>
      <sheetName val="GiaVL"/>
      <sheetName val="DESIGN DATA"/>
      <sheetName val="STRESSES CHECK"/>
      <sheetName val="KDT9_x0000__x0000__x0000__x0000__x0000__x0000__x0000__x0000__x0000__x0000__x0000__x0000_Դǧ_x0000__x0004__x0000__x0000__x0000__x0000__x0000__x0000_Ǘ_x0000__x0000__x0000_"/>
      <sheetName val="DGCLVC3285"/>
      <sheetName val="phu luc"/>
      <sheetName val="vc dd tba"/>
      <sheetName val="bia TBA "/>
      <sheetName val="250 KVA"/>
      <sheetName val="chi tiet TBA"/>
      <sheetName val="chi tiet C"/>
      <sheetName val="DM 85"/>
      <sheetName val="tong HOP TBA"/>
      <sheetName val="THUECD"/>
      <sheetName val="LTTHIEU"/>
      <sheetName val="ttluong"/>
      <sheetName val="luong"/>
      <sheetName val="THSDLD"/>
      <sheetName val="PLCBO"/>
      <sheetName val="CLDVIEN"/>
      <sheetName val="TK SD DAT"/>
      <sheetName val="LDTT"/>
      <sheetName val="QT THUE"/>
      <sheetName val="DSNL"/>
      <sheetName val="QT05MAU10"/>
      <sheetName val="THN0511"/>
      <sheetName val="0 THXUYEN"/>
      <sheetName val="TKECBO"/>
      <sheetName val="BCCOCAU"/>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t ds 22"/>
      <sheetName val="THI NGHIEM 22"/>
      <sheetName val="PHAN DS 22 KV"/>
      <sheetName val="SL CAN THIET"/>
      <sheetName val="vc vat tu CHUNG"/>
      <sheetName val="trungchuyen DZ"/>
      <sheetName val="Don gia trung chuyen DZ 22"/>
      <sheetName val="Tong hop DZ 22"/>
      <sheetName val="T T CL VC DZ 22"/>
      <sheetName val="DGCLVC 67"/>
      <sheetName val="DG vat tu"/>
      <sheetName val="TT CL VC DZ 0.4"/>
      <sheetName val="khobai"/>
      <sheetName val="cpdb"/>
      <sheetName val="LP cap dat"/>
      <sheetName val="tobia22KV"/>
      <sheetName val="GT 1m3 BT"/>
      <sheetName val="chi tiet dz 22 kv"/>
      <sheetName val="VCDD DZ 22"/>
      <sheetName val="DG VC VT 36"/>
      <sheetName val="Bia0,4 6 TBA"/>
      <sheetName val="PDS0,4 6 TBA"/>
      <sheetName val="VCDD0,4 6 TBA"/>
      <sheetName val="VTDS0,4 6 TBA"/>
      <sheetName val="TH0,4 6 TBA"/>
      <sheetName val="TN0,4 6 TBA"/>
      <sheetName val="PDS0,4 3 TBA"/>
      <sheetName val="VTDS0,4 3 TBA"/>
      <sheetName val="TH0,4 3 TBA"/>
      <sheetName val="CHITIET 0.4 KV"/>
      <sheetName val="DM 67"/>
      <sheetName val="VCDD0,4 3 TBA"/>
      <sheetName val="Bia0,4 3 TBA"/>
      <sheetName val="TN0,4 3 TBA"/>
      <sheetName val="VC dd TBA "/>
      <sheetName val="TB TBA"/>
      <sheetName val="Phan dien TBA "/>
      <sheetName val="DM 66"/>
      <sheetName val="TH TBA"/>
      <sheetName val="tkct"/>
      <sheetName val="CLVCTC DZ 0.4"/>
      <sheetName val="KHOI LUONG XA"/>
      <sheetName val="chitietdatdao"/>
      <sheetName val="TON DZ 0.4 KV"/>
      <sheetName val="TONG KE DZ 22 KV"/>
      <sheetName val="THVT0,4 6 TBA"/>
      <sheetName val="tieuhaoVT DZ 22"/>
      <sheetName val="THVT0,4 3 TBA"/>
      <sheetName val="TGT"/>
      <sheetName val="PL II"/>
      <sheetName val="KS-TK"/>
      <sheetName val="th CS"/>
      <sheetName val="vt CS"/>
      <sheetName val="VC CS"/>
      <sheetName val="bia cs"/>
      <sheetName val="vc vat tu CHUNG "/>
      <sheetName val="Btchlech DZ 22"/>
      <sheetName val="trungchuyen DZ 22 "/>
      <sheetName val="PDS0,4"/>
      <sheetName val="VTDS0,4"/>
      <sheetName val="TH0,4"/>
      <sheetName val="CHITIET C"/>
      <sheetName val="DG 89"/>
      <sheetName val="VCDD0,4"/>
      <sheetName val="CHLECH0,4"/>
      <sheetName val="Bia0,4"/>
      <sheetName val="TN0,4"/>
      <sheetName val="THVT0,4 T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Input"/>
      <sheetName val="SL dau tien"/>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LK-160"/>
      <sheetName val="DG 1341"/>
      <sheetName val="Chi tiet TD"/>
      <sheetName val="Bia LHK"/>
      <sheetName val="Thepma"/>
      <sheetName val="TN VH"/>
      <sheetName val="Bia TBA VH"/>
      <sheetName val="VC TBA"/>
      <sheetName val="Chi tiet XD"/>
      <sheetName val="Chlech -22"/>
      <sheetName val="LK-KL"/>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DG 85"/>
      <sheetName val="CP BAN A"/>
      <sheetName val="DM Tien luong"/>
      <sheetName val="Denbu"/>
      <sheetName val="XXXXXXX0"/>
      <sheetName val="phu_luc"/>
      <sheetName val="vc_dd_tba"/>
      <sheetName val="bia_TBA_"/>
      <sheetName val="250_KVA"/>
      <sheetName val="chi_tiet_TBA"/>
      <sheetName val="chi_tiet_C"/>
      <sheetName val="DM_85"/>
      <sheetName val="tong_HOP_TBA"/>
      <sheetName val="TK_SD_DAT"/>
      <sheetName val="QT_THUE"/>
      <sheetName val="0_THXUYEN"/>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PHAN_DS_22_KV"/>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Dutoan"/>
      <sheetName val="chtinh"/>
      <sheetName val="Bang TL"/>
      <sheetName val="DGKL"/>
      <sheetName val="luongTT09"/>
      <sheetName val="Recovered_Sheet1"/>
      <sheetName val="Recovered_Sheet2"/>
      <sheetName val="XXXXXXX1"/>
      <sheetName val="XXXXXXX2"/>
      <sheetName val="XXXXXXX3"/>
      <sheetName val="XXXXXXX4"/>
      <sheetName val="60000000"/>
      <sheetName val="XXXXXXX5"/>
      <sheetName val="XXXXXXX6"/>
      <sheetName val="2p.Ô_x0002_3_x0000_"/>
      <sheetName val="2í_x0002_3_x0000_"/>
      <sheetName val="2 -Ä_x0002_3_x0000_"/>
      <sheetName val="HSKVUC"/>
      <sheetName val="chitimc"/>
      <sheetName val="DT_LD"/>
      <sheetName val="Nhancong"/>
      <sheetName val="nen"/>
      <sheetName val="mat"/>
      <sheetName val="cong"/>
      <sheetName val="vua"/>
      <sheetName val="rph"/>
      <sheetName val="dtoan -ctiet"/>
      <sheetName val="dt-kphi"/>
      <sheetName val="dt-kphi (2)"/>
      <sheetName val="dt-kphi-ctiet"/>
      <sheetName val="bth-kphi"/>
      <sheetName val="KluongKm2,4"/>
      <sheetName val="B.cao"/>
      <sheetName val="T.tiet"/>
      <sheetName val="T.N"/>
      <sheetName val="YEU TO CONG"/>
      <sheetName val="TD 3DIEM"/>
      <sheetName val="TD 2DIEM"/>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dn"/>
      <sheetName val="DU TOAN"/>
      <sheetName val="KLnt"/>
      <sheetName val="PHAN TICH"/>
      <sheetName val="solieu"/>
      <sheetName val="VL"/>
      <sheetName val="PLV"/>
      <sheetName val="Dongia"/>
      <sheetName val="DTCTtaluy"/>
      <sheetName val="KLDGTT&lt;120%"/>
      <sheetName val="PL2"/>
      <sheetName val="DTnen"/>
      <sheetName val="PL"/>
      <sheetName val="THKL nghiemthu"/>
      <sheetName val="DTCTtaluy (2)"/>
      <sheetName val="KLDGTT&lt;120% (2)"/>
      <sheetName val="TH (2)"/>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may"/>
      <sheetName val="Vatlieu cau"/>
      <sheetName val="cau DS11"/>
      <sheetName val="cau DS12"/>
      <sheetName val="THCDS12"/>
      <sheetName val="dgcau"/>
      <sheetName val="THCDS11"/>
      <sheetName val="DGCT"/>
      <sheetName val="DGCong"/>
      <sheetName val="Vatlieu"/>
      <sheetName val="KL"/>
      <sheetName val="TO HUNG"/>
      <sheetName val="CONGNHAN NE"/>
      <sheetName val="XINGUYEP"/>
      <sheetName val="TH331"/>
      <sheetName val="dt-iphi"/>
      <sheetName val="ìtoan"/>
      <sheetName val="Kluong"/>
      <sheetName val="Giatri"/>
      <sheetName val="Sheet3 (2)"/>
      <sheetName val="PL tham dinh"/>
      <sheetName val="KSTK"/>
      <sheetName val="PTVL"/>
      <sheetName val="Bu VC"/>
      <sheetName val="PTDG"/>
      <sheetName val="70000000"/>
      <sheetName val="80000000"/>
      <sheetName val="90000000"/>
      <sheetName val="a0000000"/>
      <sheetName val="rph (2)"/>
      <sheetName val="dap"/>
      <sheetName val="gpmb"/>
      <sheetName val="dt-kphi-iso-tong"/>
      <sheetName val="dt-kphi-iso-ctiet"/>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Sheet_x0001_1"/>
      <sheetName val="FPPN"/>
      <sheetName val="Don gia chi tiet"/>
      <sheetName val="Du thau"/>
      <sheetName val="P3-PanAn-Factored"/>
      <sheetName val="bao cao ngay 13-02"/>
      <sheetName val="CBG"/>
      <sheetName val="NhapSl"/>
      <sheetName val="Nluc"/>
      <sheetName val="Tohop"/>
      <sheetName val="KT_Tthan"/>
      <sheetName val="Tra_TTTD"/>
      <sheetName val="DGCT_x0006_"/>
      <sheetName val="Nhap don gia VL dia _x0003__x0000_uong"/>
      <sheetName val="ESTI."/>
      <sheetName val="DI-ESTI"/>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6"/>
      <sheetName val="T7"/>
      <sheetName val="T8"/>
      <sheetName val="T9"/>
      <sheetName val="T10"/>
      <sheetName val="T11"/>
      <sheetName val="T12"/>
      <sheetName val="t1.3"/>
      <sheetName val="HK1"/>
      <sheetName val="HK2"/>
      <sheetName val="CANAM"/>
      <sheetName val="dam"/>
      <sheetName val="Mocantho"/>
      <sheetName val="MoQL91"/>
      <sheetName val="tru"/>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TT_35NH"/>
      <sheetName val="She_x0000_t9"/>
      <sheetName val="`u lun"/>
      <sheetName val="PTCT"/>
      <sheetName val="SPL4"/>
      <sheetName val="coc duc"/>
      <sheetName val="sut&lt;1 0"/>
      <sheetName val="ctTBA"/>
      <sheetName val="ktduong"/>
      <sheetName val="cu"/>
      <sheetName val="KTcau2004"/>
      <sheetName val="KT2004XL#moi"/>
      <sheetName val="Nhap don gia VL dia _x0003_"/>
      <sheetName val="CHI"/>
      <sheetName val="Khu xu ly nuoc THiep-XD"/>
      <sheetName val="Box-Girder"/>
      <sheetName val="dv-kphi-cviet"/>
      <sheetName val="bvh-kphi"/>
      <sheetName val="PCCPCHUNG CHO CAC DTUONG"/>
      <sheetName val="Piers of Main Flyower (1)"/>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IBASE"/>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ier"/>
      <sheetName val="Pile"/>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coctuatrenda"/>
      <sheetName val="[dtTKKT-98-106.xlsၝTHCDS11"/>
      <sheetName val="[dtTKKT-98-106.xls?THCDS11"/>
      <sheetName val="Giai trinh"/>
      <sheetName val="GTGT"/>
      <sheetName val="Mua vao TT"/>
      <sheetName val="Mua vao GTGT"/>
      <sheetName val="Bra"/>
      <sheetName val="BC HDon"/>
      <sheetName val="BC HDon Qui"/>
      <sheetName val="KE KHAI HDONG"/>
      <sheetName val="T²_x0000__x0000_8-49"/>
      <sheetName val="Thuc thanh"/>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B_cao"/>
      <sheetName val="T_tiet"/>
      <sheetName val="T_N"/>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THKL_nghiemthu"/>
      <sheetName val="DTCTtaluy_(2)"/>
      <sheetName val="KLDGTT&lt;120%_(2)"/>
      <sheetName val="TH_(2)"/>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CDPS"/>
      <sheetName val="Giathanh1m3BT"/>
      <sheetName val="S²_x0000__x0000_2"/>
      <sheetName val="INV"/>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THANG1_2004"/>
      <sheetName val="QBINH"/>
      <sheetName val="QTRI"/>
      <sheetName val="HUE"/>
      <sheetName val="DNANG"/>
      <sheetName val="QNAM"/>
      <sheetName val="QNGAI"/>
      <sheetName val="BDINH"/>
      <sheetName val="PYEN"/>
      <sheetName val="DothiP1"/>
      <sheetName val="KL thanh toan-Xuan Dao"/>
      <sheetName val="Don_gia_chi_tiet"/>
      <sheetName val="Du_thau"/>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0000000!"/>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KHOA"/>
      <sheetName val="0??ﱸ͕?_x0004_??????͕????????列͕??_x0013_???"/>
      <sheetName val="S? li?u"/>
      <sheetName val="T?ng h?p theo h?c sinh"/>
      <sheetName val="tra_x0000__x0000__x0000__x0000__x0000_±@Z"/>
      <sheetName val="Ctinh 10kV"/>
      <sheetName val="PC-summary"/>
      <sheetName val="tra?????±@Z"/>
      <sheetName val="KLDGTT&lt;1ü_x000c_??(2)"/>
      <sheetName val="ma_pt"/>
      <sheetName val="Sheet1 (3)"/>
      <sheetName val="Sheet1 (2)"/>
      <sheetName val="Piers of Mai. Flyover (1)"/>
      <sheetName val="YE2_x0000__x0000_ CONG"/>
      <sheetName val="NKC"/>
      <sheetName val="SoCaiT"/>
      <sheetName val="THDU"/>
      <sheetName val="T2_x0000__x0000_)"/>
      <sheetName val="YE2"/>
      <sheetName val="KLDGTT&lt;1ü_x000c_"/>
      <sheetName val="sat"/>
      <sheetName val="CtVKdam_x0000_Ʀ_x0000__x0000__x0000__x0000__x0000_"/>
      <sheetName val="S_ li_u"/>
      <sheetName val="tra"/>
      <sheetName val="T_ng h_p theo h_c sinh"/>
      <sheetName val="[dtTKKT-98-106.xlsၝTH䱄㌟쀀ᅨ砋"/>
      <sheetName val="dtmkphi-iso-tong"/>
      <sheetName val="vua???????????韘࿊?_x0004_??????酐࿊?????"/>
      <sheetName val="vua?韘࿊?_x0004_?酐࿊?須࿊?_x0004_?_x0016_[dtTKKT-98-10"/>
      <sheetName val="TM_JCTC"/>
      <sheetName val="RCCPCHUNG CHO CAC DTUONG"/>
      <sheetName val="THDT_x0000__x0000__x0000__x0000__x0017_[dtTKKT-98-106.xls]KST"/>
      <sheetName val="0_x0000__x0000_ﱸ͕_x0000__x0004__x0000__x0000__x0000__x0000__x0000__x0000_͕_x0000__x0000__x0000__x0000__x0000__x0000__x0000__x0000_列͕_x0000__x0001__x0000_堀佨찒"/>
      <sheetName val="bth-kpha"/>
      <sheetName val="Nhatkychung"/>
      <sheetName val="Tau thuyen"/>
      <sheetName val="KCT, LM &amp; XD ( No ISO)"/>
      <sheetName val="KCT, LM&amp;XD ( ISO)"/>
      <sheetName val="Trach nhiem"/>
      <sheetName val="TONGKE3p "/>
      <sheetName val="TDTKP"/>
      <sheetName val="TNHCHINH"/>
      <sheetName val="CHITIET VL-NC-TT -1p"/>
      <sheetName val="TDTKP1"/>
      <sheetName val="phuluc1"/>
      <sheetName val="TONG HOP VL-NC TT"/>
      <sheetName val="KPVC-BD "/>
      <sheetName val="Tiepdia"/>
      <sheetName val="CHITIET VL-NC-TT-3p"/>
      <sheetName val="VCV-BE-TONG"/>
      <sheetName val="VC"/>
      <sheetName val="CHITIET VL-NC"/>
      <sheetName val="t-h HA THE"/>
      <sheetName val="giathanh1"/>
      <sheetName val="TONGKE-HT"/>
      <sheetName val="LKVL-CK-HT-GD1"/>
      <sheetName val="dongia (2)"/>
      <sheetName val="gtrinh"/>
      <sheetName val="lam-moi"/>
      <sheetName val="thao-go"/>
      <sheetName val="BAOGIATHANG"/>
      <sheetName val="vanchuyen TC"/>
      <sheetName val="dongiaXD"/>
      <sheetName val="BKCT"/>
      <sheetName val="CTGS"/>
      <sheetName val="BCDPS"/>
      <sheetName val="SOCAI"/>
      <sheetName val="SOQUY"/>
      <sheetName val="XDKQKD"/>
      <sheetName val="THTH"/>
      <sheetName val="so 9"/>
      <sheetName val="so 10"/>
      <sheetName val="so 11"/>
      <sheetName val="so 12"/>
      <sheetName val="so 14"/>
      <sheetName val="so 15"/>
      <sheetName val="so 16"/>
      <sheetName val="cu the tung ho"/>
      <sheetName v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SUM"/>
      <sheetName val="DIR"/>
      <sheetName val="P-L"/>
      <sheetName val="DGchitiet "/>
      <sheetName val="giavatu"/>
      <sheetName val="IND"/>
      <sheetName val="MAN"/>
      <sheetName val="EQU"/>
      <sheetName val="MANDET"/>
      <sheetName val="EQUDET"/>
      <sheetName val="TCO"/>
      <sheetName val="Sum (2)"/>
      <sheetName val="Supplement1"/>
      <sheetName val="Supplement1 (2)"/>
      <sheetName val="A"/>
      <sheetName val="B"/>
      <sheetName val="C"/>
      <sheetName val="D"/>
      <sheetName val="E"/>
      <sheetName val="F"/>
      <sheetName val="G"/>
      <sheetName val="H"/>
      <sheetName val="I"/>
      <sheetName val="K"/>
      <sheetName val="L"/>
      <sheetName val="N"/>
      <sheetName val="O"/>
      <sheetName val=" Outdoor drainage"/>
      <sheetName val="000"/>
      <sheetName val="Biểu 9-Tổnghợp"/>
      <sheetName val="Biểu10-Đất (2)"/>
      <sheetName val="Biểu10-Đất(chuan)"/>
      <sheetName val="Bieu cay (2)"/>
      <sheetName val="Bieu cay"/>
      <sheetName val="Biểu14-Tổng kinhphí"/>
      <sheetName val="GIA CAY"/>
      <sheetName val="BM0B"/>
      <sheetName val="BM0A"/>
      <sheetName val="REQ PAGE CABLE"/>
      <sheetName val="STAHL (2)"/>
      <sheetName val="KT (0-1)"/>
      <sheetName val="DB TUYEN 1"/>
      <sheetName val="DB TUYEN 2"/>
      <sheetName val="thnd"/>
      <sheetName val="THKP (2)"/>
      <sheetName val="KSTK (2)"/>
      <sheetName val="TT"/>
      <sheetName val="Tong"/>
      <sheetName val="ThongTin"/>
      <sheetName val="APGIA (2)"/>
      <sheetName val="TONGHOPKHOILUONG (2)"/>
      <sheetName val="T Chuan"/>
      <sheetName val="TONGHOPKHOILUONG"/>
      <sheetName val="APGIA"/>
      <sheetName val="BANGTINHCHITIET"/>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SUM-BQ-REV.2"/>
      <sheetName val="MTO REV.0"/>
      <sheetName val="SUM REV.0"/>
      <sheetName val="SUM-BQ"/>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99"/>
      <sheetName val="100"/>
      <sheetName val="101"/>
      <sheetName val="102"/>
      <sheetName val="103"/>
      <sheetName val="104"/>
      <sheetName val="105"/>
      <sheetName val="106"/>
      <sheetName val="107"/>
      <sheetName val="Functional Evaluation REV.1"/>
      <sheetName val="4.1 (2)"/>
      <sheetName val="4.2"/>
      <sheetName val="4.3"/>
      <sheetName val="4.4"/>
      <sheetName val="4.5"/>
      <sheetName val="4.6"/>
      <sheetName val="4.7"/>
      <sheetName val="4.8"/>
      <sheetName val="4.9"/>
      <sheetName val="ELECTRICAL MTO REV.1"/>
      <sheetName val="ELECTRICAL MTO REV.0"/>
      <sheetName val="4.1"/>
      <sheetName val="BULK"/>
      <sheetName val="PANEL"/>
      <sheetName val="Ban.xahoi"/>
      <sheetName val="Duong tuyennam"/>
      <sheetName val="CS.QHTPT.874"/>
      <sheetName val="TT.BH.DCS"/>
      <sheetName val="Cty874"/>
      <sheetName val="Duongtrucchinh "/>
      <sheetName val="Load"/>
      <sheetName val="dt-kphi-isoiendo"/>
      <sheetName val="0_x0000__x0000_ﱸ͕_x0000__x0004__x0000__x0000__x0000__x0000__x0000__x0000_͕_x0000__x0000_㱭 닭 _x0007__x0000_ఀ릒؁_x0000_簀릆"/>
      <sheetName val="0_x0000__x0000_ﱸ͕_x0000__x0004__x0000__x0000__x0000__x0000__x0000__x0000_͕_x0000__x0000_m_x0000_蠀㤁ꒄ㰀蘱倂ኺ頍ጱ栍嬄"/>
      <sheetName val="0_x0000__x0000_ﱸ͕_x0000__x0004__x0000__x0000__x0000__x0000__x0000__x0000_͕_x0000__x0000_豭ꐠ놞ꀝộ_x001d__x0000_가뮏؀_x0000_ᰀ뮄"/>
      <sheetName val="Tuong-?_x0001_an"/>
      <sheetName val="GLAI"/>
      <sheetName val="Klu_x0016_4_x0000_DÀÀFN"/>
      <sheetName val="HOAMY"/>
      <sheetName val="GT&amp;CHI N04"/>
      <sheetName val="GTNT04"/>
      <sheetName val="GTIEP"/>
      <sheetName val="KTTN"/>
      <sheetName val="TKD"/>
      <sheetName val="DHTVNT04"/>
      <sheetName val="DHTV"/>
      <sheetName val="DCNT04"/>
      <sheetName val="DC1"/>
      <sheetName val="KTNT&amp;CHI N04"/>
      <sheetName val="XLD"/>
      <sheetName val="DC2"/>
      <sheetName val="#REF!"/>
      <sheetName val="CT"/>
      <sheetName val="TC"/>
      <sheetName val="THTN"/>
      <sheetName val="TL0,4KV"/>
      <sheetName val="M 67"/>
      <sheetName val="MTL$-INTER"/>
      <sheetName val=" T10"/>
      <sheetName val=" T9"/>
      <sheetName val=" T8"/>
      <sheetName val=" T7"/>
      <sheetName val=" T6"/>
      <sheetName val=" T5"/>
      <sheetName val="mau"/>
      <sheetName val="Báo giá"/>
      <sheetName val="GT&amp;CHI_N04"/>
      <sheetName val="KTNT&amp;CHI_N04"/>
      <sheetName val="DO AM DT"/>
      <sheetName val="C,PHI"/>
      <sheetName val="catnen"/>
      <sheetName val="CAODO"/>
      <sheetName val="MD-HG"/>
      <sheetName val="RANH SDOC"/>
      <sheetName val="DANH SACH"/>
      <sheetName val="TAM QUANG"/>
      <sheetName val="T1-2006"/>
      <sheetName val="T2-06"/>
      <sheetName val="T3-06"/>
      <sheetName val="T4,06"/>
      <sheetName val="T5-2006"/>
      <sheetName val="T6-2006"/>
      <sheetName val="T7-2006"/>
      <sheetName val="Dskh diem le-F5 vnm"/>
      <sheetName val="DSKH DIEM LE NPP"/>
      <sheetName val="Doi chieu I-2006"/>
      <sheetName val="Thu I"/>
      <sheetName val="7_BCT"/>
      <sheetName val="6-BCT (3)"/>
      <sheetName val="B CAO 3-06"/>
      <sheetName val="DIENTHOAI"/>
      <sheetName val="Luy ke I"/>
      <sheetName val="Baocaothu"/>
      <sheetName val="B CAO THANG"/>
      <sheetName val="S03-BH"/>
      <sheetName val="Bang gia tong hop"/>
      <sheetName val="IN"/>
      <sheetName val="PBCPVC"/>
      <sheetName val="BANG LUONG "/>
      <sheetName val="BÁO CÁO KHO"/>
      <sheetName val="NHAP KHO"/>
      <sheetName val="242"/>
      <sheetName val="NKCHUNG"/>
      <sheetName val="THCN"/>
      <sheetName val="THCN_TK"/>
      <sheetName val="CTCN_KH"/>
      <sheetName val="KQKD I"/>
      <sheetName val="KQKD II"/>
      <sheetName val="QT TNDN moi"/>
      <sheetName val="PL03"/>
      <sheetName val="QT TNDN"/>
      <sheetName val="KHTSCD"/>
      <sheetName val="MA"/>
      <sheetName val="CTCLCH~1"/>
      <sheetName val="Tong_ke"/>
      <sheetName val="Tinh toan"/>
      <sheetName val="So lieu"/>
      <sheetName val="C,ÐHI"/>
      <sheetName val="RÁNH SDOC"/>
      <sheetName val="ptdg-duong"/>
      <sheetName val="SLN"/>
      <sheetName val="TINHDAODAP"/>
      <sheetName val="TIENLUONG"/>
      <sheetName val="Sheat1"/>
      <sheetName val="DSKH DIEM²_x0000__x0000_NPP"/>
      <sheetName val="Tru So Lam Viec"/>
      <sheetName val="PTVT (MAU)"/>
      <sheetName val="Bang 2B"/>
      <sheetName val="Gia vat tu"/>
      <sheetName val="DSKH DIEM²"/>
      <sheetName val="DSKH DIEM_x0006__x0000__x0000_lapr"/>
      <sheetName val="DO_AM_DT"/>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BO"/>
      <sheetName val="DSKH DIEM_x0006_"/>
      <sheetName val="CMA_Samplings KTra TSHH tang"/>
      <sheetName val="She%t3"/>
      <sheetName val="Vat lieu"/>
      <sheetName val="baocaongay"/>
      <sheetName val="chietsuat"/>
      <sheetName val="dochathientruong"/>
      <sheetName val="MARSHALL TEST"/>
      <sheetName val="dungtrongmax"/>
      <sheetName val="CAU hien trang"/>
      <sheetName val="Areas"/>
      <sheetName val="Define finishing"/>
      <sheetName val="DSKH DIEM²??NPP"/>
      <sheetName val="A6"/>
      <sheetName val="m doc"/>
      <sheetName val="DSKH DIEM²__NPP"/>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DOANH_THU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
      <sheetName val="DSKH DIEM_x0006_??lapr"/>
      <sheetName val="Load1"/>
      <sheetName val="muc"/>
      <sheetName val="duong"/>
      <sheetName val="Du lieu"/>
      <sheetName val="muc-cuc"/>
      <sheetName val="Muc t.xa"/>
      <sheetName val="________"/>
      <sheetName val="DSKH DIEM_x0006___lapr"/>
      <sheetName val="BANG LUONG"/>
      <sheetName val="LK 22"/>
      <sheetName val="TONGHOP0,4"/>
      <sheetName val="TH VT22TANG"/>
      <sheetName val="TH VT22GIAM"/>
      <sheetName val="CVTC-22S"/>
      <sheetName val="CVTC-22T"/>
      <sheetName val="VT- 22TANG"/>
      <sheetName val="VT- 22GIAM"/>
      <sheetName val="Chenh lech 22TANG"/>
      <sheetName val="Chenh lech 22GIAM"/>
      <sheetName val="SLVC 22TANG"/>
      <sheetName val="SLVC 22GIAM"/>
      <sheetName val="VCDD 22TANG"/>
      <sheetName val="VCDD 22GIAM"/>
      <sheetName val="TH-22TANG"/>
      <sheetName val="TH-22GIAM"/>
      <sheetName val="LK-22S"/>
      <sheetName val="LK-22T"/>
      <sheetName val="LK-22TANG"/>
      <sheetName val="LK-22GIAM"/>
      <sheetName val="Bia VL_22T"/>
      <sheetName val="BIA TB_22T"/>
      <sheetName val="CT ATGT, VCTB"/>
      <sheetName val="CVC(1)"/>
      <sheetName val="CA MAY"/>
      <sheetName val="LuongXL(3)"/>
      <sheetName val="tra-vat-lieu-in"/>
      <sheetName val="DBGT"/>
      <sheetName val="PTDG-in"/>
      <sheetName val="DTCT(pa1)"/>
      <sheetName val="CPXD(pa1)"/>
      <sheetName val="TH(pa1)"/>
      <sheetName val="DTCT (pa2)"/>
      <sheetName val="CPXD(pa2)"/>
      <sheetName val="CPDBGT"/>
      <sheetName val="th(pa2)"/>
      <sheetName val="Trabang"/>
      <sheetName val="goi"/>
      <sheetName val="DT SS"/>
      <sheetName val="KSTK0,4G3 TBA"/>
      <sheetName val="C.tinh Gthep"/>
      <sheetName val="TH Gthep"/>
      <sheetName val="chiet tinh"/>
      <sheetName val="camay"/>
      <sheetName val="bangluongA6"/>
      <sheetName val="Du-lieu"/>
      <sheetName val="Don-gia"/>
      <sheetName val="Tuvan"/>
      <sheetName val="Thiet bi"/>
      <sheetName val="Tach von"/>
      <sheetName val="DT.35"/>
      <sheetName val="THVL-NC"/>
      <sheetName val="VLDday"/>
      <sheetName val="Lapdat-DSu"/>
      <sheetName val="VCDai-35KV"/>
      <sheetName val="VC-TC"/>
      <sheetName val="DT tram"/>
      <sheetName val="TH-Tram"/>
      <sheetName val="VLtram"/>
      <sheetName val="DT.TN-L.dat"/>
      <sheetName val="TN-L.dat"/>
      <sheetName val="Luong-KS"/>
      <sheetName val="Don-gia (TN)"/>
      <sheetName val="VCDai-Tram"/>
      <sheetName val="Cot"/>
      <sheetName val="Mong"/>
      <sheetName val="Bu VL"/>
      <sheetName val="Mongtram"/>
      <sheetName val="BTong"/>
      <sheetName val="Xa.DZ"/>
      <sheetName val="Xa.tram"/>
      <sheetName val="Den bu"/>
      <sheetName val="Culi-VC"/>
      <sheetName val="Thu hoi"/>
      <sheetName val="Dao dat"/>
      <sheetName val="~         "/>
      <sheetName val="TVLIEU"/>
      <sheetName val="NMD"/>
      <sheetName val="CHI_x0000_TIET"/>
      <sheetName val="Khoi luong HD tang"/>
      <sheetName val="Khoi luong HD giam"/>
      <sheetName val="DGPS"/>
      <sheetName val="Khoi luong phat sinh HD"/>
      <sheetName val="Khoi luong"/>
      <sheetName val="Khoi luong chi tiet"/>
      <sheetName val="Tong hop du toan"/>
      <sheetName val="Bang gia vat lieu"/>
      <sheetName val="Cap phoi vua"/>
      <sheetName val="Bang gia thiet bi"/>
      <sheetName val="149-2"/>
      <sheetName val="Config"/>
      <sheetName val="Setting"/>
      <sheetName val="TT17_PL3"/>
      <sheetName val="TT17_PL2"/>
      <sheetName val="QuydoiNC"/>
      <sheetName val="LuongNC"/>
      <sheetName val="TM"/>
      <sheetName val="DT Goi thau XD"/>
      <sheetName val="TH_CPXD"/>
      <sheetName val="Phan tich vat tu"/>
      <sheetName val="Gia tri vat tu"/>
      <sheetName val="Dutoan_Nhom"/>
      <sheetName val="GiaVua"/>
      <sheetName val="THKP_Nhom"/>
      <sheetName val="THKP_Doc"/>
      <sheetName val="Tong hop kinh phi"/>
      <sheetName val="Tong hop kinh phi_KS"/>
      <sheetName val="THKP_KS"/>
      <sheetName val="THKP_DVCI"/>
      <sheetName val="Tong hop kinh phi  _DVCI"/>
      <sheetName val="DGCT_Thugon"/>
      <sheetName val="DP2C"/>
      <sheetName val="TH_CPTB"/>
      <sheetName val="DP2A"/>
      <sheetName val="TMDT"/>
      <sheetName val="DP2B"/>
      <sheetName val="Tong hop DT XDCT"/>
      <sheetName val="DT Goi thau TB"/>
      <sheetName val="DP2C_TB"/>
      <sheetName val="DT Goi thau LDTB"/>
      <sheetName val="DP2C_LDTB"/>
      <sheetName val="SBTM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12"/>
      <sheetName val="CPVC_10"/>
      <sheetName val="CPTC_10"/>
      <sheetName val="Cuoc_10"/>
      <sheetName val="CPVC_588"/>
      <sheetName val="Cuoc_588"/>
      <sheetName val="CPTC_588"/>
      <sheetName val="CTCM_VC"/>
      <sheetName val="BuGCM_VC"/>
      <sheetName val="BuNLTL_VC"/>
      <sheetName val="NC_TC"/>
      <sheetName val="PT_BVC_CV"/>
      <sheetName val="LuongCNXD_Tong"/>
      <sheetName val="LuongCN_XD"/>
      <sheetName val="LuongCN_XD1"/>
      <sheetName val="LuongCN_TT10"/>
      <sheetName val="LuongCN_XD2"/>
      <sheetName val="Phan tich ca may"/>
      <sheetName val="LuongCNLM_Tong"/>
      <sheetName val="LuongCN_LaiMay1"/>
      <sheetName val="LuongCNLM_TT10"/>
      <sheetName val="LuongCN_LaiMay2"/>
      <sheetName val="LuongCN_LaiMay"/>
      <sheetName val="Chiet tinh don gia may"/>
      <sheetName val="Bu gia may"/>
      <sheetName val="Bu NL_TL"/>
      <sheetName val="Dau vao ca may"/>
      <sheetName val="Phan tich bu ca may"/>
      <sheetName val="LuongCN"/>
      <sheetName val="HMC_Goithau"/>
      <sheetName val="CongNhat"/>
      <sheetName val="Tamtinh"/>
      <sheetName val="DGCT_Goithau"/>
      <sheetName val="Duthau_HM"/>
      <sheetName val="HD_Trongoi"/>
      <sheetName val="HD_DGCodinh"/>
      <sheetName val="HD_DGDieuchinh"/>
      <sheetName val="NT_GD"/>
      <sheetName val="QLNT"/>
      <sheetName val="PL03a_A"/>
      <sheetName val="PL08b"/>
      <sheetName val="PL03a"/>
      <sheetName val="QLTU"/>
      <sheetName val="Thamdinh_Dutoan"/>
      <sheetName val="Thamdinh_Phantichvattu"/>
      <sheetName val="Thamtra_GTVT"/>
      <sheetName val="Thamdinh_VL"/>
      <sheetName val="ThamDinh_NC"/>
      <sheetName val="Thamdinh_MTC"/>
      <sheetName val="THCP TVXD"/>
      <sheetName val="GD1-2000"/>
      <sheetName val="GD1-1999"/>
      <sheetName val="tong hop TDT"/>
      <sheetName val="vienvia"/>
      <sheetName val="GD2-2001"/>
      <sheetName val="k110-115"/>
      <sheetName val="k115-118"/>
      <sheetName val="k118-120"/>
      <sheetName val="C45"/>
      <sheetName val="C45-2004"/>
      <sheetName val="C46 "/>
      <sheetName val="Quý 4-2004"/>
      <sheetName val="C47 (1)"/>
      <sheetName val="C47 (2)"/>
      <sheetName val="C47 (3)"/>
      <sheetName val="C47a)"/>
      <sheetName val="C47a) (1)"/>
      <sheetName val="C47a) (2)"/>
      <sheetName val="C47 b"/>
      <sheetName val="C45C"/>
      <sheetName val="C04-BH "/>
      <sheetName val="02-SBH "/>
      <sheetName val="Dsuc"/>
      <sheetName val="DS Dsuc"/>
      <sheetName val="BHYT"/>
      <sheetName val="DS BHYT"/>
      <sheetName val="Giahan"/>
      <sheetName val="KHTC 2004 "/>
      <sheetName val="Bao cao Quy"/>
      <sheetName val="Bao cao thuc hien KH"/>
      <sheetName val="Gia thanh Sx"/>
      <sheetName val="KH 11+12-2004"/>
      <sheetName val="KH thang 12-2004"/>
      <sheetName val="Bo sung Thang 10"/>
      <sheetName val="KH Xin"/>
      <sheetName val="KH thang 9+10"/>
      <sheetName val="KH tu 15-08"/>
      <sheetName val="KH TC -2 Da nop Cty"/>
      <sheetName val="KH TC T8"/>
      <sheetName val="00000003"/>
      <sheetName val="00000004"/>
      <sheetName val="00000005"/>
      <sheetName val="00000006"/>
      <sheetName val="120"/>
      <sheetName val="121+315"/>
      <sheetName val="122+225"/>
      <sheetName val=" K1(L1)"/>
      <sheetName val="Xuat NL"/>
      <sheetName val="Nhap NL"/>
      <sheetName val="SL"/>
      <sheetName val="TK623"/>
      <sheetName val="TK152"/>
      <sheetName val="DCCN2"/>
      <sheetName val="chi phi luong quan ly"/>
      <sheetName val="chi phi luong lai xe,may"/>
      <sheetName val="sl2"/>
      <sheetName val="DCCN1"/>
      <sheetName val="TK621"/>
      <sheetName val="TK622"/>
      <sheetName val="TK627"/>
      <sheetName val="Nhat trinh o to"/>
      <sheetName val="621moi"/>
      <sheetName val="Nhat trinh may"/>
      <sheetName val="TIEN L"/>
      <sheetName val="BVL"/>
      <sheetName val="KLdat"/>
      <sheetName val="KLthep"/>
      <sheetName val="DTKS"/>
      <sheetName val="Phu Luc DC tham dinh lien so I"/>
      <sheetName val="BangTH LS tham dinh I"/>
      <sheetName val="Phu luc DC BS II"/>
      <sheetName val="BangTH BS II"/>
      <sheetName val="Phu luc trinh giai trinh II"/>
      <sheetName val="BangTH LS BS II"/>
      <sheetName val="#RAF"/>
      <sheetName val="DT Nha may sua bo sung"/>
      <sheetName val="Dgia du thau"/>
      <sheetName val="TH thau"/>
      <sheetName val="VL 05"/>
      <sheetName val="KH TA T8"/>
      <sheetName val="BIA-tllq"/>
      <sheetName val="BIA-bv"/>
      <sheetName val="BIA (2)"/>
      <sheetName val="gt-pa2"/>
      <sheetName val="gt-pa-qh"/>
      <sheetName val="gt-pa1"/>
      <sheetName val="CAUDOUNG-pa1"/>
      <sheetName val="ks_da-pa1"/>
      <sheetName val="KLTHUCpa1"/>
      <sheetName val="KHO"/>
      <sheetName val="X.SON"/>
      <sheetName val="XDCB"/>
      <sheetName val="TO DIEN"/>
      <sheetName val="TAP VU"/>
      <sheetName val="SON NEN"/>
      <sheetName val="QIN JI"/>
      <sheetName val="D ONG"/>
      <sheetName val="LR TAI"/>
      <sheetName val="LR BUS"/>
      <sheetName val="kiem dinh"/>
      <sheetName val="vp"/>
      <sheetName val="co dien"/>
      <sheetName val="cxanh"/>
      <sheetName val="bodyshop tai"/>
      <sheetName val="THONG KE"/>
      <sheetName val="tong iop TDT"/>
      <sheetName val="CLech"/>
      <sheetName val="VC Bo"/>
      <sheetName val="Dgiai"/>
      <sheetName val="ap gia"/>
      <sheetName val="THQT"/>
      <sheetName val="BCKHTH"/>
      <sheetName val="DKKH"/>
      <sheetName val="BCKH02"/>
      <sheetName val="Doanh thu 2003"/>
      <sheetName val="THDC"/>
      <sheetName val="BCLVT"/>
      <sheetName val="TH DCS"/>
      <sheetName val="DT-DCS"/>
      <sheetName val="VT"/>
      <sheetName val="TH DG"/>
      <sheetName val="DT - DG"/>
      <sheetName val="VTDG"/>
      <sheetName val="TH-DG"/>
      <sheetName val="TH-NB"/>
      <sheetName val="KH t_x0000_ 15u08"/>
      <sheetName val="xH TK -2CDa  op nty"/>
      <sheetName val="_x0000__x0000_"/>
      <sheetName val="KH TC -2 Dၡ nop Cty"/>
      <sheetName val="Nhat trin` may"/>
      <sheetName val="gia nhan cong_x0008__x0000__x0000_XL4Test5_x0007__x0000__x0000_C47-"/>
      <sheetName val="CLdat"/>
      <sheetName val="Tien An T11"/>
      <sheetName val="DNPD-QL"/>
      <sheetName val="Bang CC"/>
      <sheetName val=" Luong nghien "/>
      <sheetName val="QT-LN"/>
      <sheetName val="Giantiep"/>
      <sheetName val="Phuc vu"/>
      <sheetName val="May Phat"/>
      <sheetName val="1813"/>
      <sheetName val="Xuly Data"/>
      <sheetName val="Giá tháng 8-09"/>
      <sheetName val="KH TC -2 D? nop Cty"/>
      <sheetName val="-PII_x000a__x0000__x0000_KHTC 2004 _x000b__x0000__x0000_Bao cao Quy"/>
      <sheetName val="Socio-economic information"/>
      <sheetName val="Project related provinces2003"/>
      <sheetName val="GDP Growth"/>
      <sheetName val="So- eco dev by pro"/>
      <sheetName val="Sheep8"/>
      <sheetName val="KH t"/>
      <sheetName val="gia nhan cong_x0008_"/>
      <sheetName val="ý_x0006__x0000__x0000_456"/>
      <sheetName val="pt_x0009__x0008__x0010__x0000__x0000_"/>
      <sheetName val="Tu dien"/>
      <sheetName val="Bao cao KQTH quy hoach 135_x0000__x0000_ĄĄ"/>
      <sheetName val="BANG KE CHI PHI THANG_x0000_$ਭ!_x0000_ĄĄ¿_x0000_"/>
      <sheetName val="pt _x0008__x0010__x0000__x0000_"/>
      <sheetName val="Tunnel-Vong"/>
      <sheetName val="DS heYT"/>
      <sheetName val="BC"/>
      <sheetName val="THX7"/>
      <sheetName val="T03"/>
      <sheetName val="®"/>
      <sheetName val="BC thi dua"/>
      <sheetName val="Phu_x0000_Luc DC tham_x0000_dinh lien so I"/>
      <sheetName val="Tai khoan"/>
      <sheetName val="LR TAH"/>
      <sheetName val="骀㵅庮椡খ_xdc18_ၠ袔㉍⏁ ׫冄㘇ꚯ猈籉ǃ읉刲諉銝淏꧱仡ꗇ㌕䋍뛅뺠"/>
      <sheetName val="-PII_"/>
      <sheetName val="KH TC -2 D_ nop Cty"/>
      <sheetName val="ý_x0006_"/>
      <sheetName val="-PII_x000a_"/>
      <sheetName val="Phu"/>
      <sheetName val="NC-M"/>
      <sheetName val="GS"/>
      <sheetName val="DLD"/>
      <sheetName val="KP"/>
      <sheetName val="TTVD"/>
      <sheetName val="LMT"/>
      <sheetName val="GLMAT"/>
      <sheetName val="LMAT"/>
      <sheetName val="TT chung"/>
      <sheetName val="KHHGD"/>
      <sheetName val="TG"/>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n gi¸ chÝnh"/>
      <sheetName val="Bao cao KQTH quy hoach 135"/>
      <sheetName val="BANG KE CHI PHI THANG"/>
      <sheetName val="QTOAN"/>
      <sheetName val="BP"/>
      <sheetName val="BP1"/>
      <sheetName val="KL1"/>
      <sheetName val="THKP1"/>
      <sheetName val="THBP"/>
      <sheetName val="ne page (Ctrl+N)_x000b_Cancel find!Zo"/>
      <sheetName val="_x0000__x0009_Ɛ_x0000_Segoe UI_x0000__x0000__x0000__x0000__x0000__x0000_倂_x000a__x0005_Ŕ_x000f_⬡_x0000__xffff_Choo"/>
      <sheetName val="gia nhan cong_x0008__x0000_XL4Test5_x0007__x0000_C47-45"/>
      <sheetName val="Abutment"/>
      <sheetName val="0&quot;-SBH "/>
      <sheetName val="ptvlı-Ĳ"/>
      <sheetName val="KH t? 15u08"/>
      <sheetName val="ý_x0006_??456"/>
      <sheetName val="gia nhan cong_x0008_??XL4Test5_x0007_??C47-"/>
      <sheetName val="??"/>
      <sheetName val="pt_x0009__x0008__x0010_??"/>
      <sheetName val="-PII_x000a_??KHTC 2004 _x000b_??Bao cao Quy"/>
      <sheetName val="Tong hop vat tu"/>
      <sheetName val="Chenh lech vat tu"/>
      <sheetName val="Gia giao VL den HT"/>
      <sheetName val="Gia VL den HT"/>
      <sheetName val="Tu van Thiet ke"/>
      <sheetName val="QD 957-2009"/>
      <sheetName val="Cong van 1751"/>
      <sheetName val="Bang tra Chi phi khac"/>
      <sheetName val="Tong hop DTCT"/>
      <sheetName val="Tong hop CPTB"/>
      <sheetName val="Tong hop DT CPXD TH"/>
      <sheetName val="Tien do thi cong"/>
      <sheetName val="Bia ngoai"/>
      <sheetName val="Bia lot"/>
      <sheetName val="Thuyet minh"/>
      <sheetName val=" [1(L1)"/>
      <sheetName val="DT-DÃS"/>
      <sheetName val="KH TC -2 Dၡ no聰 Cty"/>
      <sheetName val="den bq"/>
      <sheetName val="G@1-1999"/>
      <sheetName val="_x0000__x0000_€"/>
      <sheetName val="Bao cao KQTH quy hoach 135_x0000__x0000_AA"/>
      <sheetName val="BANG KE CHI PHI THANG_x0000_$?!_x0000_AA¿_x0000_"/>
      <sheetName val="ptvli-?"/>
      <sheetName val="??????????? ??????!????????????"/>
      <sheetName val="_x0000_??_x0000__x0000__x0000__x0000__x0000__x0000__x0000__x0000__x0000__x0000__x0000__x0000__x0000__x0000__x0000__x0000__x0000__x0000__x0013__x0000_?`?_x0000_A_x0000_??"/>
      <sheetName val="NG KE CHI PHI THANG_x0000_$?!_x0000_AA¿_x0000__x0008__x0008_"/>
      <sheetName val="???????????????????????????????"/>
      <sheetName val="_x0000_ Ɛ_x0000_Segoe UI_x0000__x0000__x0000__x0000__x0000__x0000_倂_x000a__x0005_Ŕ_x000f_⬡_x0000__xffff_Choo"/>
      <sheetName val="_x0000__x0009_?_x0000_Segoe UI_x0000__x0000__x0000__x0000__x0000__x0000_?_x000a__x0005_R_x000f_?_x0000_??Choo"/>
      <sheetName val="l + or Ctrl -)OView this docume"/>
      <sheetName val="?&amp;Add new account..._x0000__x0000__x0000__x0000__x0000__x0000__x0000__x0000_?s­"/>
      <sheetName val="Tong hop DTXD CT"/>
      <sheetName val="Du toan XDCT"/>
      <sheetName val="Tong hop CPXD"/>
      <sheetName val="Tong hop CPK"/>
      <sheetName val="DTKP"/>
      <sheetName val="CAWDOUNG-pa1"/>
      <sheetName val="KH t_ 15u08"/>
      <sheetName val="ý_x0006___456"/>
      <sheetName val="gia nhan cong_x0008___XL4Test5_x0007___C47-"/>
      <sheetName val="__"/>
      <sheetName val="pt_x0009__x0008__x0010___"/>
      <sheetName val="-PII___KHTC 2004 _x000b___Bao cao Quy"/>
      <sheetName val=" _1(L1)"/>
      <sheetName val="BCK@TH"/>
      <sheetName val="ȠK1(L1)"/>
      <sheetName val="V.lieu"/>
      <sheetName val="骀㵅庮椡খ�ၠ袔㉍⏁ ׫冄㘇ꚯ猈籉ǃ읉刲諉銝淏꧱仡ꗇ㌕䋍뛅뺠"/>
      <sheetName val="pt _x0008__x0010_??"/>
      <sheetName val="pt _x0008__x0010___"/>
      <sheetName val="_x0000__x000b__x0000__x0001__x0000__x000a__x0000__x0003__x0000__x000b__x0000__x0000__x0000__x000b__x0000__x0016__x0000__x000c__x0000__x0001__x0000__x000b__x0000__x0003__x0000_"/>
      <sheetName val="-PII_x000d__x0000__x0000_KHTC 2004 _x000b__x0000__x0000_Bao cao Quy"/>
      <sheetName val="Bao cao KQTH quy hoach 135??ĄĄ"/>
      <sheetName val="BANG KE CHI PHI THANG?$ਭ!?ĄĄ¿?"/>
      <sheetName val="Phu?Luc DC tham?dinh lien so I"/>
      <sheetName val="GD!-2000"/>
      <sheetName val="-PII_KHTC 2004 _x000b_Bao cao Quy"/>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KS-KT"/>
      <sheetName val="DG_VTTB"/>
      <sheetName val="HSDC GOC"/>
      <sheetName val="HS Dia ban"/>
      <sheetName val="LP-BTC"/>
      <sheetName val="VCDD_22"/>
      <sheetName val="SLVC-22"/>
      <sheetName val="VC VT_TB"/>
      <sheetName val="SLVC_0.4"/>
      <sheetName val="VCDD_0.4"/>
      <sheetName val="Kho Tam"/>
      <sheetName val="PQ tuyen"/>
      <sheetName val="EA"/>
      <sheetName val="Ch lech -0,4"/>
      <sheetName val="TH 50"/>
      <sheetName val="Bia 50"/>
      <sheetName val="TH 75"/>
      <sheetName val="TH 31,5"/>
      <sheetName val="Bia 31,5"/>
      <sheetName val="Bia 75"/>
      <sheetName val="VT_TB TBA"/>
      <sheetName val="TH 100"/>
      <sheetName val="Bia  100"/>
      <sheetName val="VCDD_TBA"/>
      <sheetName val="kl tt"/>
      <sheetName val="Th Thao do 0,4"/>
      <sheetName val="TH thao do 22"/>
      <sheetName val="TH-TBA THAO DO"/>
      <sheetName val="Bia Thao do 0,4"/>
      <sheetName val="Bia Thao do 22"/>
      <sheetName val="LK-CS"/>
      <sheetName val="TN-CS"/>
      <sheetName val="VCDD CS"/>
      <sheetName val="Bia thao do TBA"/>
      <sheetName val="bang dien"/>
      <sheetName val="TD-CS"/>
      <sheetName val="Cl lech-cs"/>
      <sheetName val="SLVC CS"/>
      <sheetName val="Chi tiet - CS"/>
      <sheetName val="TH VTCS"/>
      <sheetName val="TH-XL"/>
      <sheetName val="th-cpk"/>
      <sheetName val="SLVC 0.4"/>
      <sheetName val="VCDD 0.4"/>
      <sheetName val="TDIEN-PHAn PHOI"/>
      <sheetName val="Bia 0.4"/>
      <sheetName val="TU BU"/>
      <sheetName val="TH 400"/>
      <sheetName val="Bia 400"/>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VCDD_CS"/>
      <sheetName val="DGVCTC_67"/>
      <sheetName val="Bia_thao_do_TBA"/>
      <sheetName val="bang_dien"/>
      <sheetName val="Cl_lech-cs"/>
      <sheetName val="SLVC_CS"/>
      <sheetName val="Chi_tiet_-_CS"/>
      <sheetName val="TH_VTCS"/>
      <sheetName val="chiet_tinh"/>
      <sheetName val="VCDD_221"/>
      <sheetName val="Chlech_-22"/>
      <sheetName val="TNGHIEM_22"/>
      <sheetName val="vt_A_cap"/>
      <sheetName val="PQ_tuyen"/>
      <sheetName val="Trung_chuyen"/>
      <sheetName val="TH_dz_22"/>
      <sheetName val="TNGHIEM_0,4"/>
      <sheetName val="SLVC_0_4"/>
      <sheetName val="VCDD_0_4"/>
      <sheetName val="Ch_lech_-0,4"/>
      <sheetName val="TDIEN-PHAn_PHOI"/>
      <sheetName val="VT_ds_0,4"/>
      <sheetName val="Th_0,4"/>
      <sheetName val="Bia_0_4"/>
      <sheetName val="TU_BU"/>
      <sheetName val="TU_DIEN"/>
      <sheetName val="VT_TB_TBA"/>
      <sheetName val="TH_400"/>
      <sheetName val="Bia_400"/>
      <sheetName val="SLVC_TBA"/>
      <sheetName val="VC_TBA"/>
      <sheetName val="kl_tt"/>
      <sheetName val="SLVC_22"/>
      <sheetName val="TH_VT0,4"/>
      <sheetName val="TH_VT22"/>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csdl"/>
      <sheetName val="KLXL"/>
      <sheetName val="TN 0,4 KV"/>
      <sheetName val="DG1426"/>
      <sheetName val="chiet tin_"/>
      <sheetName val="Bia 31__"/>
      <sheetName val="KTCH"/>
      <sheetName val="Gioi thieu"/>
      <sheetName val="HSPPN"/>
      <sheetName val="HesophanboTT"/>
      <sheetName val="Tai trong"/>
      <sheetName val="TohoptaitrongB"/>
      <sheetName val="Xa mu"/>
      <sheetName val="PcacolCot"/>
      <sheetName val="Day be"/>
      <sheetName val="PcacolCoc"/>
      <sheetName val="Dinh be"/>
      <sheetName val="Phan"/>
      <sheetName val="Dinh muc du toan"/>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Cuoc V.chuyen"/>
      <sheetName val="TH An ca"/>
      <sheetName val="XN SL An ca"/>
      <sheetName val="Dang ky an ca"/>
      <sheetName val="Dang ky an ca T2"/>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TSo"/>
      <sheetName val="PC"/>
      <sheetName val="Thu"/>
      <sheetName val="Nhahat"/>
      <sheetName val="bg+th45"/>
      <sheetName val="bg+th34"/>
      <sheetName val="bg+th23"/>
      <sheetName val="bg+th12"/>
      <sheetName val="bg+th"/>
      <sheetName val="XL4Uest5"/>
      <sheetName val="DT-THL7"/>
      <sheetName val="S`eet12"/>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DATA"/>
      <sheetName val="M+MC"/>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Thdien"/>
      <sheetName val="DTdien"/>
      <sheetName val="THCT"/>
      <sheetName val="THDZ0,4"/>
      <sheetName val="TH DZ35"/>
      <sheetName val="Chiet tinh dz35"/>
      <sheetName val="Ky_thu_,_Ky_tho"/>
      <sheetName val="ThCtiet_Hanh_Lang__KG,_KT,_KP"/>
      <sheetName val="TH_Hanh_Lang__KG,_KT,_KP_"/>
      <sheetName val="ThCtiet_lap_dung_cot_KG,KT,_KP"/>
      <sheetName val="TH_Ky_Anh"/>
      <sheetName val="Th_Ct_iet_KL,KH,KT,Kvan"/>
      <sheetName val="_THop__KL,KH,KT,Kvan_"/>
      <sheetName val="_THop__KL,KH,KT,Kvan__(2)"/>
      <sheetName val="Lap_dung_cot,_san_bai"/>
      <sheetName val="10_1_20"/>
      <sheetName val="10_2_20"/>
      <sheetName val="11_7_30"/>
      <sheetName val="Nhan_cong_KS"/>
      <sheetName val="01_2_20"/>
      <sheetName val="01_2_30"/>
      <sheetName val="08_6_00"/>
      <sheetName val="12_1_30"/>
      <sheetName val="12_1_70"/>
      <sheetName val="12_1_50"/>
      <sheetName val="17_1_30"/>
      <sheetName val="17_1_20"/>
      <sheetName val="07_3_10"/>
      <sheetName val="03_1_00"/>
      <sheetName val="09_3_00"/>
      <sheetName val="TH_DZ35"/>
      <sheetName val="TH_VL,_NC,_DDHT_Thanhphuoc"/>
      <sheetName val="dgth"/>
      <sheetName val="thkl (2)"/>
      <sheetName val="LK2"/>
      <sheetName val="Lç khoan LK1"/>
      <sheetName val="glv"/>
      <sheetName val="Tinh Qmax (Xoko)"/>
      <sheetName val="Hinh thai"/>
      <sheetName val="Khau do Kasin"/>
      <sheetName val="Khau do cau nho"/>
      <sheetName val="Tinh Qmax"/>
      <sheetName val="H2%"/>
      <sheetName val="H~Q~V"/>
      <sheetName val="Tra K"/>
      <sheetName val="b_ tra"/>
      <sheetName val="klmchitiet"/>
      <sheetName val="Bcaonhanh"/>
      <sheetName val="chitieth.chinh"/>
      <sheetName val="trinhEVN29.8"/>
      <sheetName val="hieuchinh30.11"/>
      <sheetName val="TT35"/>
      <sheetName val="_x0001__x0008_䂀_x0004_"/>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bgxk06"/>
      <sheetName val="PBCPCHUNG CHO CAC ETUONG"/>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kl-hoga"/>
      <sheetName val="tra Ap"/>
      <sheetName val="so lieu bang tra"/>
      <sheetName val="tra h~v"/>
      <sheetName val="Khoi luong TBA"/>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KS"/>
      <sheetName val="Tu TK"/>
      <sheetName val="Tu QT"/>
      <sheetName val="Thep ma kem-DT"/>
      <sheetName val="Thep ma kem"/>
      <sheetName val="LuongT1"/>
      <sheetName val="LuongT2"/>
      <sheetName val="luongthang12"/>
      <sheetName val="LuongT11"/>
      <sheetName val="thang5"/>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RFI(eng)SW_(2)"/>
      <sheetName val="RFI(eng)Lab_"/>
      <sheetName val="RFI_-add"/>
      <sheetName val="Dinh_muc_du_toan"/>
      <sheetName val="Cuoc_V_chuyen"/>
      <sheetName val="TH_An_ca"/>
      <sheetName val="XN_SL_An_ca"/>
      <sheetName val="Dang_ky_an_ca"/>
      <sheetName val="Dang_ky_an_ca_T2"/>
      <sheetName val="Tong_hop_goi_thau"/>
      <sheetName val="RFI(eng)SW_(2)1"/>
      <sheetName val="RFI(eng)Lab_1"/>
      <sheetName val="RFI_-add1"/>
      <sheetName val="Dinh_muc_du_toan1"/>
      <sheetName val="TSCD_DUNG_CHUNG_1"/>
      <sheetName val="TSCDTOAN_NHA_MAY1"/>
      <sheetName val="CPSXTOAN_BO_SP1"/>
      <sheetName val="PBCPCHUNG_CHO_CAC_DTUONG1"/>
      <sheetName val="Tong_hop1"/>
      <sheetName val="Cuoc_V_chuyen1"/>
      <sheetName val="TH_An_ca1"/>
      <sheetName val="XN_SL_An_ca1"/>
      <sheetName val="Dang_ky_an_ca1"/>
      <sheetName val="Dang_ky_an_ca_T21"/>
      <sheetName val="Tong_hop_goi_thau1"/>
      <sheetName val="Ky_thu_,_Ky_tho1"/>
      <sheetName val="ThCtiet_Hanh_Lang__KG,_KT,_KP1"/>
      <sheetName val="TH_Hanh_Lang__KG,_KT,_KP_1"/>
      <sheetName val="ThCtiet_lap_dung_cot_KG,KT,_KP1"/>
      <sheetName val="TH_Ky_Anh1"/>
      <sheetName val="Th_Ct_iet_KL,KH,KT,Kvan1"/>
      <sheetName val="_THop__KL,KH,KT,Kvan_1"/>
      <sheetName val="_THop__KL,KH,KT,Kvan__(2)1"/>
      <sheetName val="Lap_dung_cot,_san_bai1"/>
      <sheetName val="기둥"/>
      <sheetName val="저판(버림100)"/>
      <sheetName val="TSCD DUNE CHUNG "/>
      <sheetName val="KHKHAUHAOTSCHUNE"/>
      <sheetName val="Dinh_x0000_mub du poan"/>
      <sheetName val="AutgClose"/>
      <sheetName val="tatlieu"/>
      <sheetName val="CHIT_x0009_ET"/>
      <sheetName val="_x0014_Hgoi2"/>
      <sheetName val="THgoi_x0013_"/>
      <sheetName val="RBI(eng)SW"/>
      <sheetName val="VLiau"/>
      <sheetName val="KLCT"/>
      <sheetName val="Phuong an"/>
      <sheetName val="Phuong an NS"/>
      <sheetName val="Tong hop NS"/>
      <sheetName val="Dinh"/>
      <sheetName val="CHIT ET"/>
      <sheetName val="PA_coso"/>
      <sheetName val="PA_von"/>
      <sheetName val="PA_nhucau"/>
      <sheetName val="PA_TH"/>
      <sheetName val="XL35"/>
      <sheetName val="DZ-35"/>
      <sheetName val="TN_35"/>
      <sheetName val="CT-DZ"/>
      <sheetName val="TH_BA"/>
      <sheetName val="TNT"/>
      <sheetName val="CT_TBA"/>
      <sheetName val="KB"/>
      <sheetName val="CT_BT"/>
      <sheetName val="BT"/>
      <sheetName val="CP_BT"/>
      <sheetName val="DB"/>
      <sheetName val="ct luong "/>
      <sheetName val="Nhap 6T"/>
      <sheetName val="baocaochinh(qui1.05) (DC)"/>
      <sheetName val="Ctuluongq.1.05"/>
      <sheetName val="BANG PHAN BO qui1.05(DC)"/>
      <sheetName val="BANG PHAN BO quiII.05"/>
      <sheetName val="bao cac cinh Qui II-2005"/>
      <sheetName val="PSIII"/>
      <sheetName val="PSIV"/>
      <sheetName val="PTNenduong"/>
      <sheetName val="PTMatduong"/>
      <sheetName val="PTAntoan"/>
      <sheetName val="Gia vua"/>
      <sheetName val="PTGiaco"/>
      <sheetName val="PTChieusang"/>
      <sheetName val="TNuoc"/>
      <sheetName val="CI"/>
      <sheetName val="CII"/>
      <sheetName val="Ctrong"/>
      <sheetName val="Kiem-Toan"/>
      <sheetName val="차수"/>
      <sheetName val="MTP"/>
      <sheetName val="MTP1"/>
      <sheetName val="Page 3"/>
      <sheetName val="Thang 2"/>
      <sheetName val="Tháng 3"/>
      <sheetName val="Tháng 4"/>
      <sheetName val="Tháng 5"/>
      <sheetName val="Tháng 6"/>
      <sheetName val="BC 6 nhanh"/>
      <sheetName val="uoc 2002"/>
      <sheetName val="thang 7"/>
      <sheetName val="thang 8"/>
      <sheetName val="thang 9"/>
      <sheetName val="Thang 10"/>
      <sheetName val="Thang 11"/>
      <sheetName val="S02-TTN"/>
      <sheetName val="T.pho"/>
      <sheetName val="P.Hoa"/>
      <sheetName val="T.An"/>
      <sheetName val="D.Hoa"/>
      <sheetName val="T.Hoa"/>
      <sheetName val="S.hoa"/>
      <sheetName val="S.Hinh"/>
      <sheetName val="D.Xuan"/>
      <sheetName val="S.Cau"/>
      <sheetName val="KQPT"/>
      <sheetName val="PTDB"/>
      <sheetName val="PT T4.03"/>
      <sheetName val="Bang Don gia II"/>
      <sheetName val="Catalog d©y"/>
      <sheetName val="CT-500"/>
      <sheetName val="KTUM"/>
      <sheetName val="DLAK"/>
      <sheetName val="CQUAN"/>
      <sheetName val="TND"/>
      <sheetName val="NTHON"/>
      <sheetName val="MTINH"/>
      <sheetName val="CODIEN"/>
      <sheetName val="VTU"/>
      <sheetName val="LUOI"/>
      <sheetName val="VUANHO"/>
      <sheetName val="VIEN"/>
      <sheetName val="KSAN"/>
      <sheetName val="Thang2_2004"/>
      <sheetName val="chieu day"/>
      <sheetName val="Ref"/>
      <sheetName val="Tnng hop goi thau"/>
      <sheetName val="BUTTOANDC"/>
      <sheetName val="TB"/>
      <sheetName val="DSKH HN"/>
      <sheetName val="NKY "/>
      <sheetName val="DS-TT"/>
      <sheetName val=" HN NHAP"/>
      <sheetName val="KHO HN"/>
      <sheetName val="CNO "/>
      <sheetName val="Thongso"/>
      <sheetName val="DGXDCB"/>
      <sheetName val="BKKLHT"/>
      <sheetName val="gia cong"/>
      <sheetName val="KHAI BAO"/>
      <sheetName val="MR"/>
      <sheetName val="QT"/>
      <sheetName val="BIA QT"/>
      <sheetName val="CTRUNGC"/>
      <sheetName val="THDK03"/>
      <sheetName val="thuchien"/>
      <sheetName val="KH chung"/>
      <sheetName val="AVuong"/>
      <sheetName val="CBDT03"/>
      <sheetName val="dauthau"/>
      <sheetName val="CBDT"/>
      <sheetName val="DK04"/>
      <sheetName val="PLoaiNS"/>
      <sheetName val="LuongNS"/>
      <sheetName val="TN NEW"/>
      <sheetName val="285"/>
      <sheetName val="phangoithau"/>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VCDD"/>
      <sheetName val="VL-NC DZ0,4"/>
      <sheetName val="TH THAO DO"/>
      <sheetName val="VL-NC-MTC thao do"/>
      <sheetName val="CT THAO DO"/>
      <sheetName val="KL Thao Do"/>
      <sheetName val="Can doi "/>
      <sheetName val="th_chi"/>
      <sheetName val="M150-2005"/>
      <sheetName val="M200-2005"/>
      <sheetName val="M250-2005"/>
      <sheetName val="M 300-2005"/>
      <sheetName val="CUOC"/>
      <sheetName val="Shaet11"/>
      <sheetName val="NewPOS"/>
      <sheetName val="Dinh?mub du poan"/>
      <sheetName val="Tong hop 1,05"/>
      <sheetName val="ctdg"/>
      <sheetName val="sheet 2"/>
      <sheetName val="THAMCHIEU"/>
      <sheetName val="402"/>
      <sheetName val="CEV3x10+6 (2)"/>
      <sheetName val="CT_LCGT"/>
      <sheetName val="CT_LCTT"/>
      <sheetName val="TM_ChenhLechCT"/>
      <sheetName val="DM"/>
      <sheetName val="Dieu_chinh"/>
      <sheetName val="Danh_muc"/>
      <sheetName val="Bao_cao"/>
      <sheetName val="Phan_bo"/>
      <sheetName val="Thong_tin"/>
      <sheetName val="SUMMARY"/>
      <sheetName val="DGiaQD285"/>
      <sheetName val="VC-BD thu cong"/>
      <sheetName val="VL-NC-M"/>
      <sheetName val="Blad1"/>
      <sheetName val="TSO_CHUNG"/>
      <sheetName val="ctiet"/>
      <sheetName val="Chsu"/>
      <sheetName val="AI-Nhom 2"/>
      <sheetName val="AI- Nhom 3"/>
      <sheetName val="Gia ca may"/>
      <sheetName val="Gia VL"/>
      <sheetName val="SanLuong"/>
      <sheetName val="CongSuat "/>
      <sheetName val="dk"/>
      <sheetName val="cr"/>
      <sheetName val="nh"/>
      <sheetName val="vn"/>
      <sheetName val="vh"/>
      <sheetName val="nt"/>
      <sheetName val="kv"/>
      <sheetName val="cd"/>
      <sheetName val="VHAT"/>
      <sheetName val="NSCL"/>
      <sheetName val="TTG"/>
      <sheetName val="Diesel"/>
      <sheetName val="SC Nguon"/>
      <sheetName val="TaiNan"/>
      <sheetName val="moiNT"/>
      <sheetName val="quatai"/>
      <sheetName val="kiennghi"/>
      <sheetName val="b0000000"/>
      <sheetName val="c0000000"/>
      <sheetName val="d0000000"/>
      <sheetName val="e0000000"/>
      <sheetName val="f0000000"/>
      <sheetName val="g0000000"/>
      <sheetName val="h0000000"/>
      <sheetName val="i0000000"/>
      <sheetName val="j0000000"/>
      <sheetName val="k0000000"/>
      <sheetName val="Mua sach"/>
      <sheetName val="TIEN DIEN"/>
      <sheetName val="Bao hiem"/>
      <sheetName val="VPP"/>
      <sheetName val="Muc - thanh quang"/>
      <sheetName val="Quang cao"/>
      <sheetName val="D thoai"/>
      <sheetName val="Dat com"/>
      <sheetName val="May photo"/>
      <sheetName val="Dinh_mub du poan"/>
      <sheetName val="TTVanChuyen"/>
      <sheetName val="KP-XL"/>
      <sheetName val="Tongke"/>
      <sheetName val="CN Khu"/>
      <sheetName val="Kinh nghiem"/>
      <sheetName val="Tai Chinh"/>
      <sheetName val="Lien danh"/>
      <sheetName val="Muc luc"/>
      <sheetName val="DKien"/>
      <sheetName val="HD dang tien hanh"/>
      <sheetName val="THXL"/>
      <sheetName val="KSDH"/>
      <sheetName val="Q-Htran"/>
      <sheetName val="Q-Hha"/>
      <sheetName val="h,,~Hh"/>
      <sheetName val="Hbe"/>
      <sheetName val="th dt dz&amp;tba shoa"/>
      <sheetName val="DG CAU"/>
      <sheetName val="3.1.1"/>
      <sheetName val="3.1.4"/>
      <sheetName val="2.5.1"/>
      <sheetName val="4.1.1"/>
      <sheetName val="4.3.2"/>
      <sheetName val="2.3.3"/>
      <sheetName val="5.3.1"/>
      <sheetName val="2.4.3"/>
      <sheetName val="DUONG SUC 2003"/>
      <sheetName val="HUONG BHXH"/>
      <sheetName val="Tra_bang"/>
      <sheetName val="XLAP"/>
      <sheetName val="U.P_Breakdown"/>
      <sheetName val="Chiet tinh 0,4KV"/>
      <sheetName val="Parem"/>
      <sheetName val="l0000000"/>
      <sheetName val="m0000000"/>
      <sheetName val="Cau Thep"/>
      <sheetName val="BangkeNX"/>
      <sheetName val="SoTHVT"/>
      <sheetName val="BV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7">
          <cell r="C27" t="e">
            <v>#N/A</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refreshError="1"/>
      <sheetData sheetId="288" refreshError="1"/>
      <sheetData sheetId="289" refreshError="1"/>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sheetData sheetId="324" refreshError="1"/>
      <sheetData sheetId="325"/>
      <sheetData sheetId="326" refreshError="1"/>
      <sheetData sheetId="327" refreshError="1"/>
      <sheetData sheetId="328" refreshError="1"/>
      <sheetData sheetId="329" refreshError="1"/>
      <sheetData sheetId="330" refreshError="1"/>
      <sheetData sheetId="331"/>
      <sheetData sheetId="332"/>
      <sheetData sheetId="333"/>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sheetData sheetId="343" refreshError="1"/>
      <sheetData sheetId="344" refreshError="1"/>
      <sheetData sheetId="345" refreshError="1"/>
      <sheetData sheetId="346" refreshError="1"/>
      <sheetData sheetId="347" refreshError="1"/>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sheetData sheetId="363" refreshError="1"/>
      <sheetData sheetId="364" refreshError="1"/>
      <sheetData sheetId="365" refreshError="1"/>
      <sheetData sheetId="366" refreshError="1"/>
      <sheetData sheetId="367" refreshError="1"/>
      <sheetData sheetId="368" refreshError="1"/>
      <sheetData sheetId="369"/>
      <sheetData sheetId="370"/>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sheetData sheetId="394"/>
      <sheetData sheetId="395" refreshError="1"/>
      <sheetData sheetId="396" refreshError="1"/>
      <sheetData sheetId="397" refreshError="1"/>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sheetData sheetId="600"/>
      <sheetData sheetId="601"/>
      <sheetData sheetId="602"/>
      <sheetData sheetId="603" refreshError="1"/>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sheetData sheetId="684" refreshError="1"/>
      <sheetData sheetId="685" refreshError="1"/>
      <sheetData sheetId="686" refreshError="1"/>
      <sheetData sheetId="687"/>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sheetData sheetId="858"/>
      <sheetData sheetId="859"/>
      <sheetData sheetId="860"/>
      <sheetData sheetId="861" refreshError="1"/>
      <sheetData sheetId="862"/>
      <sheetData sheetId="863"/>
      <sheetData sheetId="864" refreshError="1"/>
      <sheetData sheetId="865" refreshError="1"/>
      <sheetData sheetId="866"/>
      <sheetData sheetId="867"/>
      <sheetData sheetId="868"/>
      <sheetData sheetId="869"/>
      <sheetData sheetId="870"/>
      <sheetData sheetId="871" refreshError="1"/>
      <sheetData sheetId="872" refreshError="1"/>
      <sheetData sheetId="873" refreshError="1"/>
      <sheetData sheetId="874"/>
      <sheetData sheetId="875"/>
      <sheetData sheetId="876"/>
      <sheetData sheetId="877"/>
      <sheetData sheetId="878"/>
      <sheetData sheetId="879"/>
      <sheetData sheetId="880" refreshError="1"/>
      <sheetData sheetId="881" refreshError="1"/>
      <sheetData sheetId="882"/>
      <sheetData sheetId="883"/>
      <sheetData sheetId="884"/>
      <sheetData sheetId="885"/>
      <sheetData sheetId="886" refreshError="1"/>
      <sheetData sheetId="887"/>
      <sheetData sheetId="888"/>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sheetData sheetId="900" refreshError="1"/>
      <sheetData sheetId="901" refreshError="1"/>
      <sheetData sheetId="902" refreshError="1"/>
      <sheetData sheetId="903" refreshError="1"/>
      <sheetData sheetId="904" refreshError="1"/>
      <sheetData sheetId="905" refreshError="1"/>
      <sheetData sheetId="906"/>
      <sheetData sheetId="907"/>
      <sheetData sheetId="908"/>
      <sheetData sheetId="909"/>
      <sheetData sheetId="910" refreshError="1"/>
      <sheetData sheetId="911" refreshError="1"/>
      <sheetData sheetId="912" refreshError="1"/>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07">
          <cell r="AV207">
            <v>15004078738.595013</v>
          </cell>
        </row>
      </sheetData>
      <sheetData sheetId="991"/>
      <sheetData sheetId="992"/>
      <sheetData sheetId="993"/>
      <sheetData sheetId="994"/>
      <sheetData sheetId="995"/>
      <sheetData sheetId="996" refreshError="1"/>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sheetData sheetId="1031"/>
      <sheetData sheetId="1032"/>
      <sheetData sheetId="1033"/>
      <sheetData sheetId="1034" refreshError="1"/>
      <sheetData sheetId="1035" refreshError="1"/>
      <sheetData sheetId="1036" refreshError="1"/>
      <sheetData sheetId="1037" refreshError="1"/>
      <sheetData sheetId="1038" refreshError="1"/>
      <sheetData sheetId="1039"/>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ow r="10">
          <cell r="Q10">
            <v>58000</v>
          </cell>
        </row>
      </sheetData>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refreshError="1"/>
      <sheetData sheetId="1098"/>
      <sheetData sheetId="1099"/>
      <sheetData sheetId="1100"/>
      <sheetData sheetId="1101"/>
      <sheetData sheetId="1102"/>
      <sheetData sheetId="1103"/>
      <sheetData sheetId="1104"/>
      <sheetData sheetId="1105" refreshError="1"/>
      <sheetData sheetId="1106" refreshError="1"/>
      <sheetData sheetId="1107"/>
      <sheetData sheetId="1108"/>
      <sheetData sheetId="1109"/>
      <sheetData sheetId="1110"/>
      <sheetData sheetId="1111"/>
      <sheetData sheetId="1112" refreshError="1"/>
      <sheetData sheetId="1113"/>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refreshError="1"/>
      <sheetData sheetId="1157" refreshError="1"/>
      <sheetData sheetId="1158"/>
      <sheetData sheetId="1159" refreshError="1"/>
      <sheetData sheetId="1160" refreshError="1"/>
      <sheetData sheetId="1161" refreshError="1"/>
      <sheetData sheetId="1162"/>
      <sheetData sheetId="1163"/>
      <sheetData sheetId="1164" refreshError="1"/>
      <sheetData sheetId="1165"/>
      <sheetData sheetId="1166"/>
      <sheetData sheetId="1167"/>
      <sheetData sheetId="1168"/>
      <sheetData sheetId="1169"/>
      <sheetData sheetId="1170"/>
      <sheetData sheetId="1171" refreshError="1"/>
      <sheetData sheetId="1172" refreshError="1"/>
      <sheetData sheetId="1173" refreshError="1"/>
      <sheetData sheetId="1174" refreshError="1"/>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sheetData sheetId="1209" refreshError="1"/>
      <sheetData sheetId="1210"/>
      <sheetData sheetId="1211" refreshError="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sheetData sheetId="1221" refreshError="1"/>
      <sheetData sheetId="1222"/>
      <sheetData sheetId="1223" refreshError="1"/>
      <sheetData sheetId="1224"/>
      <sheetData sheetId="1225"/>
      <sheetData sheetId="1226"/>
      <sheetData sheetId="1227"/>
      <sheetData sheetId="1228" refreshError="1"/>
      <sheetData sheetId="1229" refreshError="1"/>
      <sheetData sheetId="1230"/>
      <sheetData sheetId="1231"/>
      <sheetData sheetId="1232"/>
      <sheetData sheetId="1233" refreshError="1"/>
      <sheetData sheetId="1234" refreshError="1"/>
      <sheetData sheetId="1235" refreshError="1"/>
      <sheetData sheetId="1236" refreshError="1"/>
      <sheetData sheetId="1237"/>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sheetData sheetId="1263" refreshError="1"/>
      <sheetData sheetId="1264"/>
      <sheetData sheetId="1265" refreshError="1"/>
      <sheetData sheetId="1266"/>
      <sheetData sheetId="1267"/>
      <sheetData sheetId="1268" refreshError="1"/>
      <sheetData sheetId="1269" refreshError="1"/>
      <sheetData sheetId="1270" refreshError="1"/>
      <sheetData sheetId="127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sheetData sheetId="1333" refreshError="1"/>
      <sheetData sheetId="1334"/>
      <sheetData sheetId="1335" refreshError="1"/>
      <sheetData sheetId="1336" refreshError="1"/>
      <sheetData sheetId="1337" refreshError="1"/>
      <sheetData sheetId="1338"/>
      <sheetData sheetId="1339"/>
      <sheetData sheetId="1340"/>
      <sheetData sheetId="1341"/>
      <sheetData sheetId="1342" refreshError="1"/>
      <sheetData sheetId="1343"/>
      <sheetData sheetId="1344"/>
      <sheetData sheetId="1345" refreshError="1"/>
      <sheetData sheetId="1346"/>
      <sheetData sheetId="1347"/>
      <sheetData sheetId="1348"/>
      <sheetData sheetId="1349"/>
      <sheetData sheetId="1350"/>
      <sheetData sheetId="1351"/>
      <sheetData sheetId="1352" refreshError="1"/>
      <sheetData sheetId="1353"/>
      <sheetData sheetId="1354"/>
      <sheetData sheetId="1355" refreshError="1"/>
      <sheetData sheetId="1356" refreshError="1"/>
      <sheetData sheetId="1357" refreshError="1"/>
      <sheetData sheetId="1358"/>
      <sheetData sheetId="1359" refreshError="1"/>
      <sheetData sheetId="1360"/>
      <sheetData sheetId="1361" refreshError="1"/>
      <sheetData sheetId="1362" refreshError="1"/>
      <sheetData sheetId="1363" refreshError="1"/>
      <sheetData sheetId="1364"/>
      <sheetData sheetId="1365"/>
      <sheetData sheetId="1366"/>
      <sheetData sheetId="1367"/>
      <sheetData sheetId="1368"/>
      <sheetData sheetId="1369"/>
      <sheetData sheetId="1370"/>
      <sheetData sheetId="1371"/>
      <sheetData sheetId="1372"/>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sheetData sheetId="1387"/>
      <sheetData sheetId="1388"/>
      <sheetData sheetId="1389"/>
      <sheetData sheetId="1390"/>
      <sheetData sheetId="1391"/>
      <sheetData sheetId="1392"/>
      <sheetData sheetId="1393"/>
      <sheetData sheetId="1394" refreshError="1"/>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refreshError="1"/>
      <sheetData sheetId="1409" refreshError="1"/>
      <sheetData sheetId="1410"/>
      <sheetData sheetId="1411" refreshError="1"/>
      <sheetData sheetId="1412"/>
      <sheetData sheetId="1413" refreshError="1"/>
      <sheetData sheetId="1414"/>
      <sheetData sheetId="1415" refreshError="1"/>
      <sheetData sheetId="1416"/>
      <sheetData sheetId="1417"/>
      <sheetData sheetId="1418"/>
      <sheetData sheetId="1419"/>
      <sheetData sheetId="1420"/>
      <sheetData sheetId="1421" refreshError="1"/>
      <sheetData sheetId="1422" refreshError="1"/>
      <sheetData sheetId="1423" refreshError="1"/>
      <sheetData sheetId="1424" refreshError="1"/>
      <sheetData sheetId="1425" refreshError="1"/>
      <sheetData sheetId="1426" refreshError="1"/>
      <sheetData sheetId="1427"/>
      <sheetData sheetId="1428" refreshError="1"/>
      <sheetData sheetId="1429"/>
      <sheetData sheetId="1430"/>
      <sheetData sheetId="1431" refreshError="1"/>
      <sheetData sheetId="1432" refreshError="1"/>
      <sheetData sheetId="1433" refreshError="1"/>
      <sheetData sheetId="1434" refreshError="1"/>
      <sheetData sheetId="1435" refreshError="1"/>
      <sheetData sheetId="1436"/>
      <sheetData sheetId="1437" refreshError="1"/>
      <sheetData sheetId="1438" refreshError="1"/>
      <sheetData sheetId="1439" refreshError="1"/>
      <sheetData sheetId="1440"/>
      <sheetData sheetId="1441" refreshError="1"/>
      <sheetData sheetId="1442" refreshError="1"/>
      <sheetData sheetId="1443" refreshError="1"/>
      <sheetData sheetId="1444" refreshError="1"/>
      <sheetData sheetId="1445"/>
      <sheetData sheetId="1446"/>
      <sheetData sheetId="1447"/>
      <sheetData sheetId="1448" refreshError="1"/>
      <sheetData sheetId="1449"/>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sheetData sheetId="1554" refreshError="1"/>
      <sheetData sheetId="1555" refreshError="1"/>
      <sheetData sheetId="1556"/>
      <sheetData sheetId="1557"/>
      <sheetData sheetId="1558"/>
      <sheetData sheetId="1559"/>
      <sheetData sheetId="1560"/>
      <sheetData sheetId="156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refreshError="1"/>
      <sheetData sheetId="1649" refreshError="1"/>
      <sheetData sheetId="1650" refreshError="1"/>
      <sheetData sheetId="1651" refreshError="1"/>
      <sheetData sheetId="1652" refreshError="1"/>
      <sheetData sheetId="1653" refreshError="1"/>
      <sheetData sheetId="1654"/>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refreshError="1"/>
      <sheetData sheetId="1740" refreshError="1"/>
      <sheetData sheetId="1741"/>
      <sheetData sheetId="1742"/>
      <sheetData sheetId="1743"/>
      <sheetData sheetId="1744"/>
      <sheetData sheetId="1745"/>
      <sheetData sheetId="1746"/>
      <sheetData sheetId="1747"/>
      <sheetData sheetId="1748"/>
      <sheetData sheetId="1749"/>
      <sheetData sheetId="1750"/>
      <sheetData sheetId="1751" refreshError="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refreshError="1"/>
      <sheetData sheetId="1770" refreshError="1"/>
      <sheetData sheetId="1771" refreshError="1"/>
      <sheetData sheetId="1772" refreshError="1"/>
      <sheetData sheetId="1773" refreshError="1"/>
      <sheetData sheetId="1774" refreshError="1"/>
      <sheetData sheetId="1775" refreshError="1"/>
      <sheetData sheetId="1776"/>
      <sheetData sheetId="1777" refreshError="1"/>
      <sheetData sheetId="1778" refreshError="1"/>
      <sheetData sheetId="1779"/>
      <sheetData sheetId="1780" refreshError="1"/>
      <sheetData sheetId="1781" refreshError="1"/>
      <sheetData sheetId="1782" refreshError="1"/>
      <sheetData sheetId="1783" refreshError="1"/>
      <sheetData sheetId="1784" refreshError="1"/>
      <sheetData sheetId="1785" refreshError="1"/>
      <sheetData sheetId="1786" refreshError="1"/>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refreshError="1"/>
      <sheetData sheetId="1816" refreshError="1"/>
      <sheetData sheetId="1817" refreshError="1"/>
      <sheetData sheetId="1818"/>
      <sheetData sheetId="1819" refreshError="1"/>
      <sheetData sheetId="1820"/>
      <sheetData sheetId="1821"/>
      <sheetData sheetId="1822"/>
      <sheetData sheetId="1823"/>
      <sheetData sheetId="1824"/>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sheetData sheetId="1954"/>
      <sheetData sheetId="1955"/>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ow r="9">
          <cell r="D9">
            <v>1</v>
          </cell>
        </row>
      </sheetData>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row r="14">
          <cell r="G14" t="str">
            <v>HẠ TẦNG KỸ THUẬT, CÔNG TRÌNH THẤP TẦNG, NÚT GIAO ĐƯỜNG SẮT VÀ CÁC HẠNG MỤC PHỤ TRỢ CỦA DỰ ÁN</v>
          </cell>
        </row>
      </sheetData>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refreshError="1"/>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refreshError="1"/>
      <sheetData sheetId="2189"/>
      <sheetData sheetId="2190"/>
      <sheetData sheetId="2191"/>
      <sheetData sheetId="2192"/>
      <sheetData sheetId="2193" refreshError="1"/>
      <sheetData sheetId="2194"/>
      <sheetData sheetId="2195"/>
      <sheetData sheetId="2196"/>
      <sheetData sheetId="2197"/>
      <sheetData sheetId="2198"/>
      <sheetData sheetId="2199"/>
      <sheetData sheetId="2200"/>
      <sheetData sheetId="2201"/>
      <sheetData sheetId="2202"/>
      <sheetData sheetId="2203"/>
      <sheetData sheetId="2204" refreshError="1"/>
      <sheetData sheetId="2205" refreshError="1"/>
      <sheetData sheetId="2206" refreshError="1"/>
      <sheetData sheetId="2207" refreshError="1"/>
      <sheetData sheetId="2208"/>
      <sheetData sheetId="2209"/>
      <sheetData sheetId="2210"/>
      <sheetData sheetId="2211"/>
      <sheetData sheetId="2212"/>
      <sheetData sheetId="2213"/>
      <sheetData sheetId="2214"/>
      <sheetData sheetId="2215"/>
      <sheetData sheetId="2216" refreshError="1"/>
      <sheetData sheetId="2217" refreshError="1"/>
      <sheetData sheetId="2218" refreshError="1"/>
      <sheetData sheetId="2219" refreshError="1"/>
      <sheetData sheetId="2220" refreshError="1"/>
      <sheetData sheetId="2221" refreshError="1"/>
      <sheetData sheetId="2222"/>
      <sheetData sheetId="2223"/>
      <sheetData sheetId="2224"/>
      <sheetData sheetId="2225"/>
      <sheetData sheetId="2226"/>
      <sheetData sheetId="2227"/>
      <sheetData sheetId="2228" refreshError="1"/>
      <sheetData sheetId="2229" refreshError="1"/>
      <sheetData sheetId="2230"/>
      <sheetData sheetId="2231" refreshError="1"/>
      <sheetData sheetId="2232" refreshError="1"/>
      <sheetData sheetId="2233" refreshError="1"/>
      <sheetData sheetId="2234" refreshError="1"/>
      <sheetData sheetId="2235" refreshError="1"/>
      <sheetData sheetId="2236" refreshError="1"/>
      <sheetData sheetId="2237" refreshError="1"/>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refreshError="1"/>
      <sheetData sheetId="2279" refreshError="1"/>
      <sheetData sheetId="2280" refreshError="1"/>
      <sheetData sheetId="2281"/>
      <sheetData sheetId="2282"/>
      <sheetData sheetId="2283"/>
      <sheetData sheetId="2284"/>
      <sheetData sheetId="2285"/>
      <sheetData sheetId="2286"/>
      <sheetData sheetId="2287" refreshError="1"/>
      <sheetData sheetId="2288" refreshError="1"/>
      <sheetData sheetId="2289"/>
      <sheetData sheetId="2290" refreshError="1"/>
      <sheetData sheetId="229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sheetData sheetId="2315" refreshError="1"/>
      <sheetData sheetId="2316" refreshError="1"/>
      <sheetData sheetId="2317"/>
      <sheetData sheetId="2318"/>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sheetData sheetId="2332"/>
      <sheetData sheetId="2333"/>
      <sheetData sheetId="2334"/>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sheetData sheetId="2345"/>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sheetData sheetId="2367"/>
      <sheetData sheetId="2368"/>
      <sheetData sheetId="2369" refreshError="1"/>
      <sheetData sheetId="2370"/>
      <sheetData sheetId="2371"/>
      <sheetData sheetId="2372"/>
      <sheetData sheetId="2373" refreshError="1"/>
      <sheetData sheetId="2374"/>
      <sheetData sheetId="2375"/>
      <sheetData sheetId="2376" refreshError="1"/>
      <sheetData sheetId="2377"/>
      <sheetData sheetId="2378" refreshError="1"/>
      <sheetData sheetId="2379" refreshError="1"/>
      <sheetData sheetId="2380" refreshError="1"/>
      <sheetData sheetId="238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sheetData sheetId="2507"/>
      <sheetData sheetId="2508" refreshError="1"/>
      <sheetData sheetId="2509" refreshError="1"/>
      <sheetData sheetId="2510" refreshError="1"/>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refreshError="1"/>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refreshError="1"/>
      <sheetData sheetId="2564" refreshError="1"/>
      <sheetData sheetId="2565" refreshError="1"/>
      <sheetData sheetId="2566"/>
      <sheetData sheetId="2567"/>
      <sheetData sheetId="2568"/>
      <sheetData sheetId="2569"/>
      <sheetData sheetId="2570"/>
      <sheetData sheetId="2571"/>
      <sheetData sheetId="2572" refreshError="1"/>
      <sheetData sheetId="2573" refreshError="1"/>
      <sheetData sheetId="2574" refreshError="1"/>
      <sheetData sheetId="2575"/>
      <sheetData sheetId="2576"/>
      <sheetData sheetId="2577"/>
      <sheetData sheetId="2578"/>
      <sheetData sheetId="2579"/>
      <sheetData sheetId="2580"/>
      <sheetData sheetId="2581"/>
      <sheetData sheetId="2582"/>
      <sheetData sheetId="2583"/>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sheetData sheetId="2602"/>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sheetData sheetId="2634"/>
      <sheetData sheetId="2635"/>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sheetData sheetId="2648"/>
      <sheetData sheetId="2649"/>
      <sheetData sheetId="2650"/>
      <sheetData sheetId="2651"/>
      <sheetData sheetId="2652" refreshError="1"/>
      <sheetData sheetId="2653" refreshError="1"/>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refreshError="1"/>
      <sheetData sheetId="2694"/>
      <sheetData sheetId="2695"/>
      <sheetData sheetId="2696"/>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refreshError="1"/>
      <sheetData sheetId="2761" refreshError="1"/>
      <sheetData sheetId="2762" refreshError="1"/>
      <sheetData sheetId="2763" refreshError="1"/>
      <sheetData sheetId="2764" refreshError="1"/>
      <sheetData sheetId="2765" refreshError="1"/>
      <sheetData sheetId="2766" refreshError="1"/>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refreshError="1"/>
      <sheetData sheetId="2802" refreshError="1"/>
      <sheetData sheetId="2803"/>
      <sheetData sheetId="2804"/>
      <sheetData sheetId="2805" refreshError="1"/>
      <sheetData sheetId="2806"/>
      <sheetData sheetId="2807"/>
      <sheetData sheetId="2808"/>
      <sheetData sheetId="2809"/>
      <sheetData sheetId="2810"/>
      <sheetData sheetId="2811"/>
      <sheetData sheetId="2812"/>
      <sheetData sheetId="2813" refreshError="1"/>
      <sheetData sheetId="2814"/>
      <sheetData sheetId="2815"/>
      <sheetData sheetId="2816"/>
      <sheetData sheetId="2817" refreshError="1"/>
      <sheetData sheetId="2818" refreshError="1"/>
      <sheetData sheetId="2819"/>
      <sheetData sheetId="2820"/>
      <sheetData sheetId="2821"/>
      <sheetData sheetId="2822"/>
      <sheetData sheetId="2823"/>
      <sheetData sheetId="2824"/>
      <sheetData sheetId="2825"/>
      <sheetData sheetId="2826"/>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sheetData sheetId="2836"/>
      <sheetData sheetId="2837"/>
      <sheetData sheetId="2838"/>
      <sheetData sheetId="2839"/>
      <sheetData sheetId="2840"/>
      <sheetData sheetId="284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sheetData sheetId="2882"/>
      <sheetData sheetId="2883"/>
      <sheetData sheetId="2884"/>
      <sheetData sheetId="2885" refreshError="1"/>
      <sheetData sheetId="2886" refreshError="1"/>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refreshError="1"/>
      <sheetData sheetId="2901" refreshError="1"/>
      <sheetData sheetId="2902"/>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refreshError="1"/>
      <sheetData sheetId="3033" refreshError="1"/>
      <sheetData sheetId="3034" refreshError="1"/>
      <sheetData sheetId="3035" refreshError="1"/>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sheetData sheetId="3060"/>
      <sheetData sheetId="3061" refreshError="1"/>
      <sheetData sheetId="3062" refreshError="1"/>
      <sheetData sheetId="3063" refreshError="1"/>
      <sheetData sheetId="3064" refreshError="1"/>
      <sheetData sheetId="3065" refreshError="1"/>
      <sheetData sheetId="3066"/>
      <sheetData sheetId="3067"/>
      <sheetData sheetId="3068" refreshError="1"/>
      <sheetData sheetId="3069" refreshError="1"/>
      <sheetData sheetId="3070" refreshError="1"/>
      <sheetData sheetId="3071"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um (2)"/>
      <sheetName val="Supplement1"/>
      <sheetName val="Supplement1 (2)"/>
      <sheetName val="A"/>
      <sheetName val="B"/>
      <sheetName val="C"/>
      <sheetName val="D"/>
      <sheetName val="E"/>
      <sheetName val="F"/>
      <sheetName val="G"/>
      <sheetName val="H"/>
      <sheetName val="I"/>
      <sheetName val="K"/>
      <sheetName val="M"/>
      <sheetName val="L"/>
      <sheetName val="N"/>
      <sheetName val="O"/>
      <sheetName val=" Outdoor drainage"/>
      <sheetName val="000"/>
      <sheetName val="XL4Poppy"/>
      <sheetName val="Sat tron"/>
      <sheetName val="Parem"/>
      <sheetName val=" 견적서"/>
      <sheetName val="데이타"/>
      <sheetName val="DATA"/>
      <sheetName val="dtxl"/>
    </sheetNames>
    <sheetDataSet>
      <sheetData sheetId="0" refreshError="1">
        <row r="1">
          <cell r="F1">
            <v>1</v>
          </cell>
        </row>
        <row r="2">
          <cell r="F2">
            <v>0.95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hop"/>
      <sheetName val="thso sanh"/>
      <sheetName val="dutoan"/>
      <sheetName val="dtk490-491(PAI)"/>
      <sheetName val="dtk490-491(PAII)"/>
      <sheetName val="tuong"/>
      <sheetName val="DG "/>
      <sheetName val="denbu"/>
      <sheetName val="Sheet2"/>
      <sheetName val="Sheet1"/>
      <sheetName val="general"/>
      <sheetName val="Main Road"/>
      <sheetName val="DO AM DT"/>
      <sheetName val="tong hop"/>
      <sheetName val="phan tich DG"/>
      <sheetName val="gia vat lieu"/>
      <sheetName val="gia xe may"/>
      <sheetName val="gia nhan cong"/>
      <sheetName val="XL4Test5"/>
      <sheetName val="Sheet4"/>
      <sheetName val="Goc Dien"/>
      <sheetName val="QTDien"/>
      <sheetName val="THKP"/>
      <sheetName val="QTNuoc"/>
      <sheetName val="DTnuoc"/>
      <sheetName val="DT dien"/>
      <sheetName val="QTCSet"/>
      <sheetName val="TBI+NUOC "/>
      <sheetName val="Dien"/>
      <sheetName val="Sheet3"/>
      <sheetName val="TBIWC"/>
      <sheetName val="TBI nuoc"/>
      <sheetName val="00000000"/>
      <sheetName val="10000000"/>
      <sheetName val="gVL"/>
      <sheetName val="MTL$-INTER"/>
      <sheetName val="PHAN DS 22 KV"/>
      <sheetName val="Gioi thieu"/>
      <sheetName val="DG 11"/>
      <sheetName val="Tien luong"/>
      <sheetName val="Kinh phi "/>
      <sheetName val="Phan tich"/>
      <sheetName val="VC"/>
      <sheetName val="XL4Poppy"/>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XXXXXXXX"/>
      <sheetName val="XXXXXXX0"/>
      <sheetName val="Qheet1"/>
      <sheetName val="DE "/>
      <sheetName val="Đoàn Vay Tiền"/>
      <sheetName val="Nợ Đoàn"/>
      <sheetName val="Sum"/>
      <sheetName val="Chart1"/>
      <sheetName val="phùn tich DG"/>
      <sheetName val="hieuchinh30.11"/>
      <sheetName val="Bcaonhanh"/>
      <sheetName val="chitieth.chinh"/>
      <sheetName val="trinhEVN29.8"/>
      <sheetName val="BANGTRA"/>
      <sheetName val="Tinh truoc VAT"/>
      <sheetName val="CP khaosat(Congtinh)"/>
      <sheetName val="CP khaosat(tuyettinh)"/>
      <sheetName val="Bia"/>
      <sheetName val="tra-vat-lieu"/>
      <sheetName val="Congty"/>
      <sheetName val="VPPN"/>
      <sheetName val="XN74"/>
      <sheetName val="XN54"/>
      <sheetName val="XN33"/>
      <sheetName val="NK96"/>
      <sheetName val="MTO REV.0"/>
      <sheetName val="C.noTX0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thdt"/>
      <sheetName val="th"/>
      <sheetName val="ptvl0-1"/>
      <sheetName val="0-1"/>
      <sheetName val="ptvl4-5"/>
      <sheetName val="4-5"/>
      <sheetName val="ptvl3-4"/>
      <sheetName val="3-4"/>
      <sheetName val="ptvl2-3"/>
      <sheetName val="2-3"/>
      <sheetName val="vlcong"/>
      <sheetName val="ptvl1-2"/>
      <sheetName val="1-2"/>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ai trong"/>
      <sheetName val="Pile-Br-Capacity"/>
      <sheetName val="cong"/>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TTTram"/>
      <sheetName val="dtxl"/>
      <sheetName val="dtk486"/>
      <sheetName val="Gia"/>
      <sheetName val="Breakdown bill"/>
      <sheetName val="Breakdown 2"/>
      <sheetName val="GIAVL"/>
      <sheetName val="Temp"/>
      <sheetName val="G2G3_CDR_Dim"/>
      <sheetName val="G2_System_Inputs"/>
      <sheetName val="G2_TDT_Input"/>
      <sheetName val="G2_TDT_Advanced"/>
      <sheetName val="G2G3_GGSN_WC"/>
      <sheetName val="G3_System_Inputs"/>
      <sheetName val="G3_TDT_Input"/>
      <sheetName val="Gia vat tu"/>
      <sheetName val=""/>
      <sheetName val="T2"/>
      <sheetName val="T3"/>
      <sheetName val="T4"/>
      <sheetName val="T5"/>
      <sheetName val="THop"/>
      <sheetName val="THKD"/>
      <sheetName val="20000000"/>
      <sheetName val="30000000"/>
      <sheetName val="40000000"/>
      <sheetName val="DG 285"/>
      <sheetName val="DG  286"/>
      <sheetName val="DG 85"/>
      <sheetName val="DG 89"/>
      <sheetName val="DG THIET BI"/>
      <sheetName val="DGVCTC 285"/>
      <sheetName val="dtk490_491(PAI "/>
      <sheetName val="pc"/>
      <sheetName val="pt"/>
      <sheetName val="111"/>
      <sheetName val="th thu chi"/>
      <sheetName val="tam ung"/>
      <sheetName val="CDPS"/>
      <sheetName val="GIADINH+TKCNHAN"/>
      <sheetName val="cn"/>
      <sheetName val="110104"/>
      <sheetName val="160104"/>
      <sheetName val="260104"/>
      <sheetName val="040204"/>
      <sheetName val="130204"/>
      <sheetName val="230204"/>
      <sheetName val="OANH TDTKAH"/>
      <sheetName val="AHUY TKVP"/>
      <sheetName val="AHUYTKDQ"/>
      <sheetName val="sq"/>
      <sheetName val="Quantity"/>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Ref"/>
      <sheetName val="KKKKKKKK"/>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DS-Thuong 6T dau"/>
      <sheetName val="hieuchinh30_11"/>
      <sheetName val="DM-7606"/>
      <sheetName val="DC_Q.1109"/>
      <sheetName val="DC_Q.1110"/>
      <sheetName val="DC_Q.1111"/>
      <sheetName val="DC_Q.1112"/>
      <sheetName val="DC_Q.1113"/>
      <sheetName val="CTHTchýa TTn_ib_"/>
      <sheetName val="Thang 4"/>
      <sheetName val="Sheet!0"/>
      <sheetName val="BOQ-1"/>
      <sheetName val="gia vat_lieu"/>
      <sheetName val="h,"/>
      <sheetName val="Wall"/>
      <sheetName val="Phu Bai Bridge"/>
      <sheetName val="IBASE"/>
      <sheetName val="Ktmo"/>
      <sheetName val="dtk490 491(PAI "/>
      <sheetName val="t.so"/>
      <sheetName val="BANG TONG HOP (2)"/>
      <sheetName val="갑지"/>
      <sheetName val="DON GIA CAN THO"/>
      <sheetName val="VL,NC"/>
      <sheetName val="_x0000__x0000__x0000__x0000__x0000__x0000__x0000__x0000_"/>
      <sheetName val="tong_hop"/>
      <sheetName val="phan_tich_DG"/>
      <sheetName val="gia_vat_lieu"/>
      <sheetName val="gia_xe_may"/>
      <sheetName val="gia_nhan_cong"/>
      <sheetName val="DE_"/>
      <sheetName val="Goc_Dien"/>
      <sheetName val="DT_dien"/>
      <sheetName val="TBI+NUOC_"/>
      <sheetName val="TBI_nuoc"/>
      <sheetName val="Main_Road"/>
      <sheetName val="PHAN_DS_22_KV"/>
      <sheetName val="Gioi_thieu"/>
      <sheetName val="DG_11"/>
      <sheetName val="Tien_luong"/>
      <sheetName val="Kinh_phi_"/>
      <sheetName val="Phan_tich"/>
      <sheetName val="thi_lai"/>
      <sheetName val="chitieth_chinh"/>
      <sheetName val="trinhEVN29_8"/>
      <sheetName val="Đoàn_Vay_Tiền"/>
      <sheetName val="Nợ_Đoàn"/>
      <sheetName val="DO_AM_DT"/>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MTO_REV_0"/>
      <sheetName val="phùn_tich_DG"/>
      <sheetName val="dtk490_x005f_x000a_491(PAI_x005f_x0009_"/>
      <sheetName val="dtk490_x005f_x000d_491(PAI_x005f_x0009_"/>
      <sheetName val="dtk490_491(PAI_x005f_x0009_"/>
      <sheetName val="gia vat_x005f_x0000_lieu"/>
      <sheetName val="dtk490_x005f_x000d_491(PAI "/>
      <sheetName val="Girder"/>
      <sheetName val="COAT&amp;WRAP-QIOT-#3"/>
      <sheetName val="PNT-QUOT-#3"/>
      <sheetName val="Don gia"/>
      <sheetName val="@K3"/>
      <sheetName val="chi tiet"/>
      <sheetName val="Bu CL"/>
      <sheetName val="Dactinh"/>
      <sheetName val="THUECD"/>
      <sheetName val="LTTHIEU"/>
      <sheetName val="ttluong"/>
      <sheetName val="luong"/>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CHITIET"/>
      <sheetName val="TTVanChuyen"/>
      <sheetName val="chi tiet C"/>
      <sheetName val="Kiem-Toan"/>
      <sheetName val="Du toan"/>
      <sheetName val="Keothep"/>
      <sheetName val="Re-bar"/>
      <sheetName val="DLC DIEN AP"/>
      <sheetName val="SL dau tien"/>
      <sheetName val="HSKVUC"/>
      <sheetName val="VCDD_TBA"/>
      <sheetName val="ND"/>
      <sheetName val="VL"/>
      <sheetName val="chi_tiet"/>
      <sheetName val="Bu_CL"/>
      <sheetName val="TK_SD_DAT"/>
      <sheetName val="QT_THUE"/>
      <sheetName val="0_THXUYEN"/>
      <sheetName val="TGT"/>
      <sheetName val="PL II"/>
      <sheetName val="KS-TK"/>
      <sheetName val="DM 85"/>
      <sheetName val="th CS"/>
      <sheetName val="vt CS"/>
      <sheetName val="DM 66"/>
      <sheetName val="VC CS"/>
      <sheetName val="bia cs"/>
      <sheetName val="vt ds 22"/>
      <sheetName val="THI NGHIEM 22"/>
      <sheetName val="vc vat tu CHUNG "/>
      <sheetName val="Tong hop DZ 22"/>
      <sheetName val="T T CL VC DZ 22"/>
      <sheetName val="Btchlech DZ 22"/>
      <sheetName val="DG vat tu"/>
      <sheetName val="Don gia trung chuyen DZ 22"/>
      <sheetName val="DGCLVC 67"/>
      <sheetName val="trungchuyen DZ 22 "/>
      <sheetName val="TT CL VC DZ 0.4"/>
      <sheetName val="khobai"/>
      <sheetName val="cpdb"/>
      <sheetName val="LP cap dat"/>
      <sheetName val="tobia22KV"/>
      <sheetName val="chi tiet dz 22 kv"/>
      <sheetName val="VCDD DZ 22"/>
      <sheetName val="PDS0,4"/>
      <sheetName val="VTDS0,4"/>
      <sheetName val="TH0,4"/>
      <sheetName val="CHITIET C"/>
      <sheetName val="DM 67"/>
      <sheetName val="DG VC VT 36"/>
      <sheetName val="VCDD0,4"/>
      <sheetName val="CHLECH0,4"/>
      <sheetName val="Bia0,4"/>
      <sheetName val="TN0,4"/>
      <sheetName val="tkct"/>
      <sheetName val="CLVCTC DZ 0.4"/>
      <sheetName val="KHOI LUONG XA"/>
      <sheetName val="chitietdatdao"/>
      <sheetName val="SL CAN THIET"/>
      <sheetName val="TON DZ 0.4 KV"/>
      <sheetName val="TONG KE DZ 22 KV"/>
      <sheetName val="tieuhaoVT DZ 22"/>
      <sheetName val="THVT0,4 T1"/>
      <sheetName val="DGCLVC3285"/>
      <sheetName val="phu luc"/>
      <sheetName val="vc dd tba"/>
      <sheetName val="bia TBA "/>
      <sheetName val="250 KVA"/>
      <sheetName val="chi tiet TBA"/>
      <sheetName val="tong HOP TBA"/>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c vat tu CHUNG"/>
      <sheetName val="trungchuyen DZ"/>
      <sheetName val="GT 1m3 BT"/>
      <sheetName val="Bia0,4 6 TBA"/>
      <sheetName val="PDS0,4 6 TBA"/>
      <sheetName val="VCDD0,4 6 TBA"/>
      <sheetName val="VTDS0,4 6 TBA"/>
      <sheetName val="TH0,4 6 TBA"/>
      <sheetName val="TN0,4 6 TBA"/>
      <sheetName val="PDS0,4 3 TBA"/>
      <sheetName val="VTDS0,4 3 TBA"/>
      <sheetName val="TH0,4 3 TBA"/>
      <sheetName val="CHITIET 0.4 KV"/>
      <sheetName val="VCDD0,4 3 TBA"/>
      <sheetName val="Bia0,4 3 TBA"/>
      <sheetName val="TN0,4 3 TBA"/>
      <sheetName val="VC dd TBA "/>
      <sheetName val="TB TBA"/>
      <sheetName val="Phan dien TBA "/>
      <sheetName val="TH TBA"/>
      <sheetName val="THVT0,4 6 TBA"/>
      <sheetName val="THVT0,4 3 TBA"/>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LK-160"/>
      <sheetName val="DG 134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Chi tiet TD"/>
      <sheetName val="Bia LHK"/>
      <sheetName val="Thepma"/>
      <sheetName val="TN VH"/>
      <sheetName val="Bia TBA VH"/>
      <sheetName val="VC TBA"/>
      <sheetName val="Chi tiet XD"/>
      <sheetName val="Chlech -22"/>
      <sheetName val="LK-KL"/>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CP BAN A"/>
      <sheetName val="DM Tien luong"/>
      <sheetName val="phu_luc"/>
      <sheetName val="vc_dd_tba"/>
      <sheetName val="bia_TBA_"/>
      <sheetName val="250_KVA"/>
      <sheetName val="chi_tiet_TBA"/>
      <sheetName val="chi_tiet_C"/>
      <sheetName val="DM_85"/>
      <sheetName val="tong_HOP_TBA"/>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chtinh"/>
      <sheetName val="Bang TL"/>
      <sheetName val="DGKL"/>
      <sheetName val="luongTT09"/>
      <sheetName val="50000000"/>
      <sheetName val="Recovered_Sheet1"/>
      <sheetName val="Recovered_Sheet2"/>
      <sheetName val="XXXXXXX1"/>
      <sheetName val="XXXXXXX2"/>
      <sheetName val="XXXXXXX3"/>
      <sheetName val="XXXXXXX4"/>
      <sheetName val="60000000"/>
      <sheetName val="XXXXXXX5"/>
      <sheetName val="XXXXXXX6"/>
      <sheetName val="2p.Ô_x0002_3_x0000_"/>
      <sheetName val="2í_x0002_3_x0000_"/>
      <sheetName val="2 -Ä_x0002_3_x0000_"/>
      <sheetName val="chitimc"/>
      <sheetName val="DT_LD"/>
      <sheetName val="Nhancong"/>
      <sheetName val="DOCHAT1"/>
      <sheetName val="DOCHAT2"/>
      <sheetName val="DNTC"/>
      <sheetName val="Compressive_strength (gun)1"/>
      <sheetName val="Compressive_strength (gun)2"/>
      <sheetName val="dongia (2)"/>
      <sheetName val="phu luc vua"/>
      <sheetName val="NC"/>
      <sheetName val="PL03.1"/>
      <sheetName val="A2-DMHS"/>
      <sheetName val="DL1"/>
      <sheetName val="THVATTU"/>
      <sheetName val="Control"/>
      <sheetName val="DTCT"/>
      <sheetName val="MTC"/>
      <sheetName val="PTDG"/>
      <sheetName val="Bang chu"/>
      <sheetName val="THC"/>
      <sheetName val="Vat lieu"/>
      <sheetName val="SILICATE"/>
      <sheetName val="EIRR&gt;1&lt;1"/>
      <sheetName val="EIRR&gt; 2"/>
      <sheetName val="EIRR&lt;2"/>
      <sheetName val="Cp&gt;10-Ln&lt;10"/>
      <sheetName val="Ln&lt;20"/>
      <sheetName val="CT Thang Mo"/>
      <sheetName val="CHITIET VL-NC-TT1p"/>
      <sheetName val="CT  PL"/>
      <sheetName val="CBR"/>
      <sheetName val="nhan cong"/>
      <sheetName val="phu cap"/>
      <sheetName val="vlminh hoa"/>
      <sheetName val="NLV"/>
      <sheetName val="Ncong nhan"/>
      <sheetName val="Ha tang"/>
      <sheetName val="Bangthkp"/>
      <sheetName val="KL_Dat-Da"/>
      <sheetName val="N1"/>
      <sheetName val="Km0_Km8"/>
      <sheetName val="Km27_Km40+390"/>
      <sheetName val="Km8_Km17"/>
      <sheetName val="Tackcoat"/>
      <sheetName val="Primecoat"/>
      <sheetName val="Km17_Km27"/>
      <sheetName val="1-11"/>
      <sheetName val="2-11"/>
      <sheetName val="1-12"/>
      <sheetName val="1-1"/>
      <sheetName val="2-12"/>
      <sheetName val="2-1"/>
      <sheetName val="2-2"/>
      <sheetName val="1-3"/>
      <sheetName val="Sheet5"/>
      <sheetName val="8thangdaunam"/>
      <sheetName val="KDT6"/>
      <sheetName val="KDT7"/>
      <sheetName val="KDT8"/>
      <sheetName val="KDT9"/>
      <sheetName val="KDT10"/>
      <sheetName val="XLT7"/>
      <sheetName val="XL8"/>
      <sheetName val="XLT9"/>
      <sheetName val="XLT6"/>
      <sheetName val="DTDD"/>
      <sheetName val="DTCD"/>
      <sheetName val="DTDD2003"/>
      <sheetName val="Vayvon"/>
      <sheetName val="Tdien"/>
      <sheetName val="DTSON ADB3-N2"/>
      <sheetName val="BangketienvayNHS"/>
      <sheetName val="chi tieu HV"/>
      <sheetName val="sx-tt-tk"/>
      <sheetName val="tsach &amp; thu hoi"/>
      <sheetName val="KK than ton   (2)"/>
      <sheetName val="KK than ton   (3)"/>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00000001"/>
      <sheetName val="XNGBQII-05"/>
      <sheetName val="XNGBQII-05 (02)"/>
      <sheetName val="Shdet3"/>
      <sheetName val="g)a vat lieu"/>
      <sheetName val="gia nhan cmng"/>
      <sheetName val="!-3"/>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th-dn"/>
      <sheetName val="XD"/>
      <sheetName val="nuoc"/>
      <sheetName val="Tbi"/>
      <sheetName val="Ctiet-XD"/>
      <sheetName val="Ctiet-dien"/>
      <sheetName val="Ctiet-nuoc"/>
      <sheetName val="Vtu-XD"/>
      <sheetName val="Vtu-dien"/>
      <sheetName val="Vtu-nuoc"/>
      <sheetName val="Tro giup"/>
      <sheetName val="vlmifh hoa"/>
      <sheetName val="catNam Daf (DELTA) (3)"/>
      <sheetName val="Sheet0"/>
      <sheetName val="QK(@P1) (7)"/>
      <sheetName val="khi tiet KHM"/>
      <sheetName val="DP than"/>
      <sheetName val="Maueoi"/>
      <sheetName val="TH thantkn"/>
      <sheetName val="XNE@QII-05 (3)"/>
      <sheetName val="sx-tt)tk"/>
      <sheetName val="LLV"/>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TH1"/>
      <sheetName val="TH2"/>
      <sheetName val="TH3"/>
      <sheetName val="TH4"/>
      <sheetName val="TH5"/>
      <sheetName val="TH6"/>
      <sheetName val="TH7"/>
      <sheetName val="TH8"/>
      <sheetName val="TH9"/>
      <sheetName val="TH10"/>
      <sheetName val="TH11"/>
      <sheetName val="TH1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Cheet14"/>
      <sheetName val="KLHT"/>
      <sheetName val="000000_x0010_0"/>
      <sheetName val="BiaNgoai"/>
      <sheetName val="BiaTrong"/>
      <sheetName val="PTVT"/>
      <sheetName val="THVT"/>
      <sheetName val="CVC"/>
      <sheetName val="CVCM"/>
      <sheetName val="BG"/>
      <sheetName val="DToan"/>
      <sheetName val="F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GIAVLIEU"/>
      <sheetName val="CCDUCU"/>
      <sheetName val="TONGHOP KH"/>
      <sheetName val="PBOKHAUHAO"/>
      <sheetName val="MTL(AG)"/>
      <sheetName val="Dieuchinh"/>
      <sheetName val="DU_LIEU"/>
      <sheetName val="cat Na dan(DP1)²_x0000__x0000_"/>
      <sheetName val="TN"/>
      <sheetName val="cat Na dan(DP1)²"/>
      <sheetName val="XXPXXXXX"/>
      <sheetName val="vlieu"/>
      <sheetName val="bluong"/>
      <sheetName val="dg"/>
      <sheetName val="banggia1"/>
      <sheetName val="[PHUTRO500.xls?Gia ban NK bq"/>
      <sheetName val="KT(E-E)"/>
      <sheetName val="_PHUTRO500.xls_Gia ban NK bq"/>
      <sheetName val="TT QII-0003"/>
      <sheetName val="PhongBan"/>
      <sheetName val="khluong"/>
      <sheetName val="AC"/>
      <sheetName val="S2_x0000__x0000_20"/>
      <sheetName val="DTSON ADB#-N2"/>
      <sheetName val="pian tich DG"/>
      <sheetName val="vnminh hoa"/>
      <sheetName val="FTICH"/>
      <sheetName val="Ts"/>
      <sheetName val="S2"/>
      <sheetName val="Gi VL"/>
      <sheetName val="BC.TN"/>
      <sheetName val="MSTN"/>
      <sheetName val="_PHUTRO500.xls?Gia ban NK bq"/>
      <sheetName val="REGION"/>
      <sheetName val="OFFGRID"/>
      <sheetName val="BETON"/>
      <sheetName val="TONG HOP VL-NC"/>
      <sheetName val="GOC"/>
      <sheetName val="TH "/>
      <sheetName val="Bia "/>
      <sheetName val="PTd1"/>
      <sheetName val="ptvt1"/>
      <sheetName val="clvt1 "/>
      <sheetName val="to1"/>
      <sheetName val="d1"/>
      <sheetName val="ptvt2"/>
      <sheetName val="clvt2"/>
      <sheetName val="to2"/>
      <sheetName val="d2"/>
      <sheetName val="dGT"/>
      <sheetName val="ptvtD"/>
      <sheetName val="clvtD"/>
      <sheetName val="thD"/>
      <sheetName val="D"/>
      <sheetName val="TH thao do 35"/>
      <sheetName val="bia 35 thao do"/>
      <sheetName val="Bia 15"/>
      <sheetName val="Bia 25"/>
      <sheetName val="Bia  160"/>
      <sheetName val="TH 160"/>
      <sheetName val="TH 15"/>
      <sheetName val="TH 25"/>
      <sheetName val="DGKS_TT"/>
      <sheetName val="DINHMUC_KSDC"/>
      <sheetName val="DINHMUC_KSDH"/>
      <sheetName val="chiet tinh"/>
      <sheetName val="KS-KT"/>
      <sheetName val="DG_VTTB"/>
      <sheetName val="HSDC GOC"/>
      <sheetName val="HS Dia ban"/>
      <sheetName val="LP-BTC"/>
      <sheetName val="VCDD_22"/>
      <sheetName val="SLVC-22"/>
      <sheetName val="VC VT_TB"/>
      <sheetName val="SLVC_0.4"/>
      <sheetName val="VCDD_0.4"/>
      <sheetName val="Kho Tam"/>
      <sheetName val="PQ tuyen"/>
      <sheetName val="EA"/>
      <sheetName val="Ch lech -0,4"/>
      <sheetName val="TH 50"/>
      <sheetName val="Bia 50"/>
      <sheetName val="TH 75"/>
      <sheetName val="TH 31,5"/>
      <sheetName val="Bia 31,5"/>
      <sheetName val="Bia 75"/>
      <sheetName val="VT_TB TBA"/>
      <sheetName val="TH 100"/>
      <sheetName val="Bia  100"/>
      <sheetName val="kl tt"/>
      <sheetName val="Th Thao do 0,4"/>
      <sheetName val="TH thao do 22"/>
      <sheetName val="TH-TBA THAO DO"/>
      <sheetName val="Bia Thao do 0,4"/>
      <sheetName val="Bia Thao do 22"/>
      <sheetName val="LK-CS"/>
      <sheetName val="TN-CS"/>
      <sheetName val="VCDD CS"/>
      <sheetName val="Bia thao do TBA"/>
      <sheetName val="bang dien"/>
      <sheetName val="TD-CS"/>
      <sheetName val="Cl lech-cs"/>
      <sheetName val="SLVC CS"/>
      <sheetName val="Chi tiet - CS"/>
      <sheetName val="TH VTCS"/>
      <sheetName val="TH-XL"/>
      <sheetName val="th-cpk"/>
      <sheetName val="SLVC 0.4"/>
      <sheetName val="VCDD 0.4"/>
      <sheetName val="TDIEN-PHAn PHOI"/>
      <sheetName val="Bia 0.4"/>
      <sheetName val="TU BU"/>
      <sheetName val="TU DIEN"/>
      <sheetName val="TH 400"/>
      <sheetName val="Bia 400"/>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VCDD_CS"/>
      <sheetName val="DGVCTC_67"/>
      <sheetName val="Bia_thao_do_TBA"/>
      <sheetName val="bang_dien"/>
      <sheetName val="Cl_lech-cs"/>
      <sheetName val="SLVC_CS"/>
      <sheetName val="Chi_tiet_-_CS"/>
      <sheetName val="TH_VTCS"/>
      <sheetName val="chiet_tinh"/>
      <sheetName val="VCDD_221"/>
      <sheetName val="Chlech_-22"/>
      <sheetName val="TNGHIEM_22"/>
      <sheetName val="vt_A_cap"/>
      <sheetName val="PQ_tuyen"/>
      <sheetName val="Trung_chuyen"/>
      <sheetName val="TH_dz_22"/>
      <sheetName val="TNGHIEM_0,4"/>
      <sheetName val="SLVC_0_4"/>
      <sheetName val="VCDD_0_4"/>
      <sheetName val="Ch_lech_-0,4"/>
      <sheetName val="TDIEN-PHAn_PHOI"/>
      <sheetName val="VT_ds_0,4"/>
      <sheetName val="Th_0,4"/>
      <sheetName val="Bia_0_4"/>
      <sheetName val="TU_BU"/>
      <sheetName val="TU_DIEN"/>
      <sheetName val="VT_TB_TBA"/>
      <sheetName val="TH_400"/>
      <sheetName val="Bia_400"/>
      <sheetName val="SLVC_TBA"/>
      <sheetName val="VC_TBA"/>
      <sheetName val="kl_tt"/>
      <sheetName val="SLVC_22"/>
      <sheetName val="TH_VT0,4"/>
      <sheetName val="TH_VT22"/>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csdl"/>
      <sheetName val="KLXL"/>
      <sheetName val="TN 0,4 KV"/>
      <sheetName val="KH-Q1,Q2,01"/>
      <sheetName val="DG1426"/>
      <sheetName val="chiet tin_"/>
      <sheetName val="Bia 31__"/>
      <sheetName val="Bìa"/>
      <sheetName val="Thuyết Minh"/>
      <sheetName val="foxz"/>
      <sheetName val="T.Minh"/>
      <sheetName val="tổng DT"/>
      <sheetName val="PL03"/>
      <sheetName val="Coc BT-ST"/>
      <sheetName val="Coc BT-NH"/>
      <sheetName val="Coc go"/>
      <sheetName val="TM"/>
      <sheetName val="PL04"/>
      <sheetName val="TH. S. xuất (PL01)"/>
      <sheetName val="chi tiết SX mốc"/>
      <sheetName val="KL theo KT mốc"/>
      <sheetName val="T.Hợp (PL 02)"/>
      <sheetName val="chi tiết TT12"/>
      <sheetName val=" Nhân công "/>
      <sheetName val="Moc GPMB (bỏ)"/>
      <sheetName val="chỉnh lý riêng lẽ"/>
      <sheetName val="TONGKE-HT"/>
      <sheetName val="LKVL-CK-HT-GD1"/>
      <sheetName val="HOAMY"/>
      <sheetName val="#REF!"/>
      <sheetName val="GT&amp;CHI N04"/>
      <sheetName val="GTNT04"/>
      <sheetName val="GTIEP"/>
      <sheetName val="KTTN"/>
      <sheetName val="TKD"/>
      <sheetName val="DHTVNT04"/>
      <sheetName val="DHTV"/>
      <sheetName val="DCNT04"/>
      <sheetName val="DC1"/>
      <sheetName val="KTNT&amp;CHI N04"/>
      <sheetName val="XLD"/>
      <sheetName val="DC2"/>
      <sheetName val="CT"/>
      <sheetName val="KL"/>
      <sheetName val="TC"/>
      <sheetName val="THTN"/>
      <sheetName val="TL0,4KV"/>
      <sheetName val="00000002"/>
      <sheetName val="M 67"/>
      <sheetName val="T12"/>
      <sheetName val="T11"/>
      <sheetName val=" T10"/>
      <sheetName val=" T9"/>
      <sheetName val=" T8"/>
      <sheetName val=" T7"/>
      <sheetName val=" T6"/>
      <sheetName val=" T5"/>
      <sheetName val="t1"/>
      <sheetName val="mau"/>
      <sheetName val="Báo giá"/>
      <sheetName val="GT&amp;CHI_N04"/>
      <sheetName val="KTNT&amp;CHI_N04"/>
      <sheetName val="KS P"/>
      <sheetName val="Bia 35"/>
      <sheetName val="1600 kVA"/>
      <sheetName val="TONG KE DZ 35"/>
      <sheetName val="gia vt,nc,may"/>
      <sheetName val="dongia"/>
      <sheetName val="THVT0.4"/>
      <sheetName val="Chenh lech 0.4"/>
      <sheetName val="Chi tiet 0.4MK "/>
      <sheetName val="LK-0.4"/>
      <sheetName val="TH 0.4"/>
      <sheetName val="VT 0.4"/>
      <sheetName val="Chi iet 0,4 Kv"/>
      <sheetName val="LK-TBA"/>
      <sheetName val="BIA TD "/>
      <sheetName val="nen"/>
      <sheetName val="mat"/>
      <sheetName val="vua"/>
      <sheetName val="rph"/>
      <sheetName val="dtoan -ctiet"/>
      <sheetName val="dt-kphi"/>
      <sheetName val="dt-kphi (2)"/>
      <sheetName val="dt-kphi-ctiet"/>
      <sheetName val="bth-kphi"/>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KluongKm2,4"/>
      <sheetName val="B.cao"/>
      <sheetName val="T.tiet"/>
      <sheetName val="T.N"/>
      <sheetName val="dn"/>
      <sheetName val="KLnt"/>
      <sheetName val="TSCD DUNG CHUNG "/>
      <sheetName val="KHKHAUHAOTSCHUNG"/>
      <sheetName val="TSCDTOAN NHA MAY"/>
      <sheetName val="CPSXTOAN BO SP"/>
      <sheetName val="PBCPCHUNG CHO CAC DTUONG"/>
      <sheetName val="YEU TO CONG"/>
      <sheetName val="TD 3DIEM"/>
      <sheetName val="TD 2DIEM"/>
      <sheetName val="solieu"/>
      <sheetName val="PLV"/>
      <sheetName val="DTCTtaluy"/>
      <sheetName val="KLDGTT&lt;120%"/>
      <sheetName val="PL2"/>
      <sheetName val="DTnen"/>
      <sheetName val="PL"/>
      <sheetName val="THKL nghiemthu"/>
      <sheetName val="DTCTtaluy (2)"/>
      <sheetName val="KLDGTT&lt;120% (2)"/>
      <sheetName val="TH (2)"/>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may"/>
      <sheetName val="Vatlieu cau"/>
      <sheetName val="cau DS11"/>
      <sheetName val="cau DS12"/>
      <sheetName val="THCDS12"/>
      <sheetName val="dgcau"/>
      <sheetName val="THCDS11"/>
      <sheetName val="DGCT"/>
      <sheetName val="DGCong"/>
      <sheetName val="Vatlieu"/>
      <sheetName val="ìtoan"/>
      <sheetName val="TO HUNG"/>
      <sheetName val="CONGNHAN NE"/>
      <sheetName val="XINGUYEP"/>
      <sheetName val="TH331"/>
      <sheetName val="dt-iphi"/>
      <sheetName val="rph (2)"/>
      <sheetName val="dap"/>
      <sheetName val="gpmb"/>
      <sheetName val="dt-kphi-iso-tong"/>
      <sheetName val="dt-kphi-iso-ctiet"/>
      <sheetName val="Sheet3 (2)"/>
      <sheetName val="Kluong"/>
      <sheetName val="Giatri"/>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P3-PanAn-Factored"/>
      <sheetName val="Don gia chi tiet"/>
      <sheetName val="Du thau"/>
      <sheetName val="PL tham dinh"/>
      <sheetName val="KSTK"/>
      <sheetName val="PTVL"/>
      <sheetName val="Bu VC"/>
      <sheetName val="70000000"/>
      <sheetName val="80000000"/>
      <sheetName val="90000000"/>
      <sheetName val="a0000000"/>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DGCT_x0006_"/>
      <sheetName val="T6"/>
      <sheetName val="T7"/>
      <sheetName val="T8"/>
      <sheetName val="T9"/>
      <sheetName val="T10"/>
      <sheetName val="t1.3"/>
      <sheetName val="HK1"/>
      <sheetName val="HK2"/>
      <sheetName val="CANAM"/>
      <sheetName val="Sheet_x0001_1"/>
      <sheetName val="FPPN"/>
      <sheetName val="NhapSl"/>
      <sheetName val="Nluc"/>
      <sheetName val="Tohop"/>
      <sheetName val="KT_Tthan"/>
      <sheetName val="Tra_TTTD"/>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Nhap don gia VL dia _x0003__x0000_uong"/>
      <sheetName val="ESTI."/>
      <sheetName val="DI-ESTI"/>
      <sheetName val="Phan tich don gia chi Uet"/>
      <sheetName val="TT_35NH"/>
      <sheetName val="_x0000_Ё_x0000__x0000__x0000__x0000_䀤_x0001__x0000__x0000__x0000__x0000_䀶_x0001__x0000_晦晦晦䀙_x0001__x0000__x0000__x0000__x0000_㿰_x0001_H-_x0000_ਈ_x0000_"/>
      <sheetName val="dam"/>
      <sheetName val="Mocantho"/>
      <sheetName val="MoQL91"/>
      <sheetName val="tru"/>
      <sheetName val="10mduongsaumo"/>
      <sheetName val="ctt"/>
      <sheetName val="thanmkhao"/>
      <sheetName val="monho"/>
      <sheetName val="bao cao ngay 13-02"/>
      <sheetName val="CBG"/>
      <sheetName val="PTCT"/>
      <sheetName val="SPL4"/>
      <sheetName val="coc duc"/>
      <sheetName val="sut&lt;1 0"/>
      <sheetName val="`u lun"/>
      <sheetName val="She_x0000_t9"/>
      <sheetName val="ctTBA"/>
      <sheetName val="ktduong"/>
      <sheetName val="cu"/>
      <sheetName val="KTcau2004"/>
      <sheetName val="KT2004XL#moi"/>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dv-kphi-cviet"/>
      <sheetName val="bvh-kphi"/>
      <sheetName val="PCCPCHUNG CHO CAC DTUONG"/>
      <sheetName val="Piers of Main Flyower (1)"/>
      <sheetName val="Du toan chi tiet_x0000_coc nuoc"/>
      <sheetName val="CTC_x000f_NG_02"/>
      <sheetName val="_x0004_GCong"/>
      <sheetName val="PBCPCHUNG CHO CAC _x0007_{WÑNG"/>
      <sheetName val="ma-pt"/>
      <sheetName val="Nhap don gia VL dia _x0003_"/>
      <sheetName val="CHI"/>
      <sheetName val="Phan tich don gia chi ˆUet"/>
      <sheetName val="_x0000_????_x0001__x0000__x0000__x0000__x0000_?_x0001_H-_x0000_?_x0000_????_x0001__x0000_????_x0001__x0000__x0000__x0000_"/>
      <sheetName val="Số liệu"/>
      <sheetName val="TKKYI"/>
      <sheetName val="TKKYII"/>
      <sheetName val="Tổng hợp theo học sinh"/>
      <sheetName val="XL4Test5 (2)"/>
      <sheetName val="dtct cong"/>
      <sheetName val="Ё_x0000_䀤_x0001__x0000_䀶_x0001__x0000_晦晦晦䀙_x0001__x0000_㿰_x0001_H-_x0000_ਈ_x0000_ꏗ㵰휊䀁_x0001__x0000_尩슏⣵䀂"/>
      <sheetName val="Ё"/>
      <sheetName val="?_x0000_?_x0001__x0000_?_x0001__x0000_????_x0001__x0000_?_x0001_H-_x0000_?_x0000_????_x0001__x0000_????"/>
      <sheetName val="?"/>
      <sheetName val="????_x0001_"/>
      <sheetName val="3cau"/>
      <sheetName val="266+623"/>
      <sheetName val="TXL(266+623"/>
      <sheetName val="DDCT"/>
      <sheetName val="M"/>
      <sheetName val="vln"/>
      <sheetName val="IN__x000e_X"/>
      <sheetName val="CHI?TIET"/>
      <sheetName val="Khu xu ly nuoc THiep-XD"/>
      <sheetName val="0_x0000__x0000_ﱸ͕_x0000__x0004__x0000__x0000__x0000__x0000__x0000__x0000_͕_x0000__x0000__x0000__x0000__x0000__x0000__x0000__x0000_列͕_x0000__x0000__x0013__x0000__x0000__x0000_"/>
      <sheetName val="NHTN"/>
      <sheetName val="QLDD"/>
      <sheetName val="Moi truong"/>
      <sheetName val="KHĐ"/>
      <sheetName val="Dbþgia"/>
      <sheetName val="Box-Girder"/>
      <sheetName val="md5!-52"/>
      <sheetName val="coctuatrenda"/>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NHAP"/>
      <sheetName val="???????_x0001_?????_x0001_?????_x0001_?????_x0001_H-???"/>
      <sheetName val="She?t9"/>
      <sheetName val="10mduongsa{ío"/>
      <sheetName val="Pier"/>
      <sheetName val="Pile"/>
      <sheetName val="ptvì0-1"/>
      <sheetName val="_"/>
      <sheetName val="_____x0001_"/>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fej"/>
      <sheetName val="DT1__x0010_3"/>
      <sheetName val="DGKE_00"/>
      <sheetName val="P4-T`nAn-Factored"/>
      <sheetName val="Giai trinh"/>
      <sheetName val="GTGT"/>
      <sheetName val="Mua vao TT"/>
      <sheetName val="Mua vao GTGT"/>
      <sheetName val="Bra"/>
      <sheetName val="BC HDon"/>
      <sheetName val="BC HDon Qui"/>
      <sheetName val="KE KHAI HDONG"/>
      <sheetName val="NKC"/>
      <sheetName val="SoCaiT"/>
      <sheetName val="THDU"/>
      <sheetName val="Nhatkychung"/>
      <sheetName val="vua_x0000__x0000__x0000__x0000__x0000__x0000__x0000__x0000__x0000__x0000__x0000_韘࿊_x0000__x0004__x0000__x0000__x0000__x0000__x0000__x0000_酐࿊_x0000__x0000__x0000__x0000__x0000_"/>
      <sheetName val="dtoan_-ctiet"/>
      <sheetName val="dt-kphi_(2)"/>
      <sheetName val="B_cao"/>
      <sheetName val="T_tiet"/>
      <sheetName val="T_N"/>
      <sheetName val="TSCD_DUNG_CHUNG_"/>
      <sheetName val="TSCDTOAN_NHA_MAY"/>
      <sheetName val="CPSXTOAN_BO_SP"/>
      <sheetName val="PBCPCHUNG_CHO_CAC_DTUONG"/>
      <sheetName val="Piers_of_Main_Flyover_(1)"/>
      <sheetName val="Cot_Tru1"/>
      <sheetName val="COC_KHOAN_M1"/>
      <sheetName val="COC_KHOAN_M2"/>
      <sheetName val="COC_KHOAN_T1"/>
      <sheetName val="COC_KHOAN_T5"/>
      <sheetName val="COC_KHOAN_T4"/>
      <sheetName val="COC_DONG"/>
      <sheetName val="DTCT_02__2595"/>
      <sheetName val="THKL_nghiemthu"/>
      <sheetName val="DTCTtaluy_(2)"/>
      <sheetName val="KLDGTT&lt;120%_(2)"/>
      <sheetName val="TH_(2)"/>
      <sheetName val="YEU_TO_CONG"/>
      <sheetName val="TD_3DIEM"/>
      <sheetName val="TD_2DIEM"/>
      <sheetName val="DU_TOAN"/>
      <sheetName val="Vatlieu_cau"/>
      <sheetName val="cau_DS11"/>
      <sheetName val="cau_DS12"/>
      <sheetName val="TO_HUNG"/>
      <sheetName val="CONGNHAN_NE"/>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Sheet3_(2)"/>
      <sheetName val="rph_(2)"/>
      <sheetName val="NVBH_KHAC"/>
      <sheetName val="NVBH_HOAN"/>
      <sheetName val="sut_duong"/>
      <sheetName val="sut_am"/>
      <sheetName val="bu_lun"/>
      <sheetName val="xoi_lo_chan_ke"/>
      <sheetName val="nhan_cong"/>
      <sheetName val="dtoan_(4)"/>
      <sheetName val="t1_3"/>
      <sheetName val="Don_gia_chi_tiet"/>
      <sheetName val="Du_thau"/>
      <sheetName val="Tro_giup"/>
      <sheetName val="PL_tham_dinh"/>
      <sheetName val="Bu_VC"/>
      <sheetName val="`u_lun"/>
      <sheetName val="TinhToan"/>
      <sheetName val="Thuc thanh"/>
      <sheetName val="T_x0004_ 3DIEM"/>
      <sheetName val="Rheet10"/>
      <sheetName val="KLD_x0007_TT&lt;120%"/>
      <sheetName val="Du toan chi tiet"/>
      <sheetName val="sut&lt;1_0"/>
      <sheetName val="Khu_xu_ly_nuoc_THiep-XD"/>
      <sheetName val="She%t11"/>
      <sheetName val="Nhap don gia VL dia áhuong"/>
      <sheetName val="uong mot ngay cong xay lap"/>
      <sheetName val="dt-k0hi (2)"/>
      <sheetName val="DT_x0003_T_02"/>
      <sheetName val="Sheet3ٺ_x0001_2)"/>
      <sheetName val="S²_x0000__x0000_2"/>
      <sheetName val="[dtTKKT-98-106.xlsၝTHCDS11"/>
      <sheetName val="[dtTKKT-98-106.xls?THCDS11"/>
      <sheetName val="COC KHOAN0T5"/>
      <sheetName val="INV"/>
      <sheetName val="_x0000__x0000__x0000__x0000__x0000__x0000_??_x0000__x0000__x0013__x0000__x0000__x0000__x0000__x0000__x0000__x0000__x0000__x0000__x0000__x0000__x0000__x0000__x0000__x0000__x001f_[dtT"/>
      <sheetName val="CHI TI_x0000__x0000_"/>
      <sheetName val="NVBH(HOAN"/>
      <sheetName val="dt-cphi-ctieT"/>
      <sheetName val="Piers of Main Flylyer (1)"/>
      <sheetName val="DG೼�_02"/>
      <sheetName val="Eodule1"/>
      <sheetName val="S? li?u"/>
      <sheetName val="T?ng h?p theo h?c sinh"/>
      <sheetName val="T²_x0000__x0000_8-49"/>
      <sheetName val="dt-kphi_x0010_øÿet"/>
      <sheetName val="CPVUE_03"/>
      <sheetName val="TD &quot;DIEM"/>
      <sheetName val="Gca may Buu dien"/>
      <sheetName val="882"/>
      <sheetName val="Gia Du Thau "/>
      <sheetName val="Giathanh1m3BT"/>
      <sheetName val="Du toan chi tiet?coc nuoc"/>
      <sheetName val="???_x0001_??_x0001_?????_x0001_??_x0001_H-???"/>
      <sheetName val="TH_11"/>
      <sheetName val="CUAHANG"/>
      <sheetName val="MAKHACH"/>
      <sheetName val="0"/>
      <sheetName val="S²"/>
      <sheetName val="Load"/>
      <sheetName val="Tuong-ٺ_x0001_an"/>
      <sheetName val="dt,kphi-iso-tong"/>
      <sheetName val="dt-kphi_x000a_iso-ctiet"/>
      <sheetName val="sut8100"/>
      <sheetName val="tra-vat-l)eu"/>
      <sheetName val="DL^KH"/>
      <sheetName val="soctiett+"/>
      <sheetName val="Ctietkh`ch"/>
      <sheetName val="tkkhai"/>
      <sheetName val="cp`i"/>
      <sheetName val="LO 5_x0009_"/>
      <sheetName val="____x0001____x0001_______x0001____x0001_H-___"/>
      <sheetName val="Giamay"/>
      <sheetName val="DM_GVT"/>
      <sheetName val="May chuyen nganh"/>
      <sheetName val="TT06"/>
      <sheetName val="tra_x0000__x0000__x0000__x0000__x0000_±@Z"/>
      <sheetName val="DGAT_02"/>
      <sheetName val="DEF"/>
      <sheetName val="Du toan chi tiet coc juoc"/>
      <sheetName val="Du toan_x0000_chi tiet coc"/>
      <sheetName val="KHÐ"/>
      <sheetName val="Sheet1 (3)"/>
      <sheetName val="bth-kpha"/>
      <sheetName val="Luong_x0000_mot ngay cong xay lap"/>
      <sheetName val="KL thanh toan-Xuan Dao"/>
      <sheetName val="vua_x0000_韘࿊_x0000__x0004__x0000_酐࿊_x0000_須࿊_x0000__x0004__x0000__x0016_[dtTKKT-98-10"/>
      <sheetName val="vua???????????韘࿊?_x0004_??????酐࿊?????"/>
      <sheetName val="FPPN_x0000__x0000_ﬄΥ_x0000__x0004__x0000__x0000__x0000__x0000__x0000__x0000_錜Ι_x0000__x0000__x0000__x0000__x0000__x0000__x0000__x0000_㤼Ę_x0000__x0000_ĥ"/>
      <sheetName val="Sheet1 (2)"/>
      <sheetName val="YE2_x0000__x0000_ CONG"/>
      <sheetName val="ma_pt"/>
      <sheetName val="DothiP1"/>
      <sheetName val="congtronD75 (tc-tc)"/>
      <sheetName val="congtronD100(Ht+TC)"/>
      <sheetName val="congtronD100 (tc+tc)"/>
      <sheetName val="congtronD75(ht-tc)"/>
      <sheetName val="토공"/>
      <sheetName val="Ca may"/>
      <sheetName val="Btra"/>
      <sheetName val="asphal"/>
      <sheetName val="DTnunc"/>
      <sheetName val="TH VL, NC, DDHT Thanhphuoc"/>
      <sheetName val="DESIGN DATA"/>
      <sheetName val="STRESSES CHECK"/>
      <sheetName val="Tra_bang"/>
      <sheetName val="Tunnel-Vong"/>
      <sheetName val="TL Dap"/>
      <sheetName val="Tieu nang"/>
      <sheetName val="C47"/>
      <sheetName val="C45-BH"/>
      <sheetName val="Ðoàn_Vay_Ti?n"/>
      <sheetName val="N?_Ðoàn"/>
      <sheetName val="1000000"/>
      <sheetName val="SheetĹ"/>
      <sheetName val="Electrical Works"/>
      <sheetName val="H_T_ INCOMING SYSTEM"/>
      <sheetName val="Ｎｏ.13"/>
      <sheetName val="一発シート"/>
      <sheetName val="L-Mechanical"/>
      <sheetName val="sort2"/>
      <sheetName val="경비2내역"/>
      <sheetName val="dtk490_x005f_x000a_491(PAI "/>
      <sheetName val="electrical"/>
      <sheetName val="12-XLT11"/>
      <sheetName val="DC von 10.2020"/>
      <sheetName val="Pricing sheet"/>
      <sheetName val="XL4Poppy??????????_x0001_?ʀӾ?_x0004_??????"/>
      <sheetName val="B-B"/>
      <sheetName val="Analysis"/>
      <sheetName val="C-C"/>
      <sheetName val="D-D"/>
      <sheetName val="gia_vatlieu"/>
      <sheetName val="Ðoàn_Vay_Ti_n"/>
      <sheetName val="N__Ðoàn"/>
      <sheetName val="dtk490_x000a_491(PAI_"/>
      <sheetName val="CN_kho_doi"/>
      <sheetName val="CTHTchua_TTn?ib?"/>
      <sheetName val="CN2004_N?p_TCT"/>
      <sheetName val="gia_vat"/>
      <sheetName val="Gia_vat_tu"/>
      <sheetName val="th_thu_chi"/>
      <sheetName val="tam_ung"/>
      <sheetName val="Tinh_truoc_VAT"/>
      <sheetName val="CP_khaosat(Congtinh)"/>
      <sheetName val="CP_khaosat(tuyettinh)"/>
      <sheetName val="Tai_trong"/>
      <sheetName val="TH_kl_cac_cong_tac"/>
      <sheetName val="KL_cac_cong_tac_chinh"/>
      <sheetName val="DM_DonVi_(3)"/>
      <sheetName val="T_luc"/>
      <sheetName val="T_gian"/>
      <sheetName val="S_luong"/>
      <sheetName val="TD_Tho(1)"/>
      <sheetName val="TD_Tho(2)"/>
      <sheetName val="TD_Tho(3)"/>
      <sheetName val="ĐoànРVay_Tiền"/>
      <sheetName val="CTHTchua_TTn_ib_"/>
      <sheetName val="CN2004_N_p_TCT"/>
      <sheetName val="FAB별"/>
      <sheetName val="XL4Poppy___________x0001__ʀӾ__x0004_______"/>
      <sheetName val="XL4Poppy_x0000__x0000__x0000__x0000__x0000__x0000__x0000__x0000__x0000__x0000__x0001__x0000_??_x0000__x0004__x0000__x0000__x0000__x0000__x0000__x0000_?"/>
      <sheetName val="XL4Poppy??????????_x0001_????_x0004_???????"/>
      <sheetName val="XL4Poppy___________x0001__??__x0004_______?"/>
      <sheetName val="Ðoàn?Vay Ti?n"/>
      <sheetName val="TT04"/>
      <sheetName val="XL4Poppy___________x0001______x0004________"/>
      <sheetName val="Ðoàn_Vay Ti_n"/>
      <sheetName val="????????"/>
      <sheetName val="Bang chiet tinh TBA"/>
      <sheetName val="XL4Poppy______________________2"/>
      <sheetName val="CN_kho_ðoi"/>
      <sheetName val="CTHTchýa_TTn?ib?"/>
      <sheetName val="dtk490_491(PAI_"/>
      <sheetName val="Breakdown_bill"/>
      <sheetName val="Breakdown_2"/>
      <sheetName val="Loading"/>
      <sheetName val="QD79"/>
      <sheetName val="THCP Lap dat"/>
      <sheetName val="CHUNG CU CARRILON"/>
      <sheetName val="Work-Condition"/>
      <sheetName val="XL4Poppy_____________________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refreshError="1"/>
      <sheetData sheetId="87"/>
      <sheetData sheetId="88"/>
      <sheetData sheetId="89"/>
      <sheetData sheetId="90"/>
      <sheetData sheetId="91" refreshError="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sheetData sheetId="119"/>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 sheetId="157" refreshError="1"/>
      <sheetData sheetId="158" refreshError="1"/>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sheetData sheetId="325" refreshError="1"/>
      <sheetData sheetId="326"/>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sheetData sheetId="527"/>
      <sheetData sheetId="528"/>
      <sheetData sheetId="529"/>
      <sheetData sheetId="530"/>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sheetData sheetId="662"/>
      <sheetData sheetId="663"/>
      <sheetData sheetId="664"/>
      <sheetData sheetId="665" refreshError="1"/>
      <sheetData sheetId="666"/>
      <sheetData sheetId="667"/>
      <sheetData sheetId="668" refreshError="1"/>
      <sheetData sheetId="669" refreshError="1"/>
      <sheetData sheetId="670"/>
      <sheetData sheetId="671"/>
      <sheetData sheetId="672"/>
      <sheetData sheetId="673"/>
      <sheetData sheetId="674"/>
      <sheetData sheetId="675" refreshError="1"/>
      <sheetData sheetId="676" refreshError="1"/>
      <sheetData sheetId="677" refreshError="1"/>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sheetData sheetId="753" refreshError="1"/>
      <sheetData sheetId="754" refreshError="1"/>
      <sheetData sheetId="755" refreshError="1"/>
      <sheetData sheetId="756" refreshError="1"/>
      <sheetData sheetId="757" refreshError="1"/>
      <sheetData sheetId="758" refreshError="1"/>
      <sheetData sheetId="759" refreshError="1"/>
      <sheetData sheetId="760"/>
      <sheetData sheetId="761" refreshError="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sheetData sheetId="793"/>
      <sheetData sheetId="794"/>
      <sheetData sheetId="795"/>
      <sheetData sheetId="796"/>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sheetData sheetId="927"/>
      <sheetData sheetId="928"/>
      <sheetData sheetId="929"/>
      <sheetData sheetId="930" refreshError="1"/>
      <sheetData sheetId="931"/>
      <sheetData sheetId="932"/>
      <sheetData sheetId="933" refreshError="1"/>
      <sheetData sheetId="934" refreshError="1"/>
      <sheetData sheetId="935"/>
      <sheetData sheetId="936"/>
      <sheetData sheetId="937"/>
      <sheetData sheetId="938"/>
      <sheetData sheetId="939" refreshError="1"/>
      <sheetData sheetId="940" refreshError="1"/>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refreshError="1"/>
      <sheetData sheetId="956" refreshError="1"/>
      <sheetData sheetId="957" refreshError="1"/>
      <sheetData sheetId="958" refreshError="1"/>
      <sheetData sheetId="959" refreshError="1"/>
      <sheetData sheetId="960" refreshError="1"/>
      <sheetData sheetId="961" refreshError="1"/>
      <sheetData sheetId="962"/>
      <sheetData sheetId="963"/>
      <sheetData sheetId="964"/>
      <sheetData sheetId="965"/>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sheetData sheetId="1000" refreshError="1"/>
      <sheetData sheetId="1001" refreshError="1"/>
      <sheetData sheetId="1002" refreshError="1"/>
      <sheetData sheetId="1003" refreshError="1"/>
      <sheetData sheetId="1004"/>
      <sheetData sheetId="1005"/>
      <sheetData sheetId="1006" refreshError="1"/>
      <sheetData sheetId="1007" refreshError="1"/>
      <sheetData sheetId="1008" refreshError="1"/>
      <sheetData sheetId="1009" refreshError="1"/>
      <sheetData sheetId="1010" refreshError="1"/>
      <sheetData sheetId="1011" refreshError="1"/>
      <sheetData sheetId="1012" refreshError="1"/>
      <sheetData sheetId="1013"/>
      <sheetData sheetId="1014"/>
      <sheetData sheetId="1015"/>
      <sheetData sheetId="1016" refreshError="1"/>
      <sheetData sheetId="1017" refreshError="1"/>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sheetData sheetId="1044"/>
      <sheetData sheetId="1045"/>
      <sheetData sheetId="1046" refreshError="1"/>
      <sheetData sheetId="1047" refreshError="1"/>
      <sheetData sheetId="1048"/>
      <sheetData sheetId="1049"/>
      <sheetData sheetId="1050"/>
      <sheetData sheetId="1051" refreshError="1"/>
      <sheetData sheetId="1052"/>
      <sheetData sheetId="1053"/>
      <sheetData sheetId="1054" refreshError="1"/>
      <sheetData sheetId="1055"/>
      <sheetData sheetId="1056" refreshError="1"/>
      <sheetData sheetId="1057" refreshError="1"/>
      <sheetData sheetId="1058" refreshError="1"/>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sheetData sheetId="1185"/>
      <sheetData sheetId="1186" refreshError="1"/>
      <sheetData sheetId="1187" refreshError="1"/>
      <sheetData sheetId="1188" refreshError="1"/>
      <sheetData sheetId="1189" refreshError="1"/>
      <sheetData sheetId="1190"/>
      <sheetData sheetId="1191"/>
      <sheetData sheetId="1192"/>
      <sheetData sheetId="1193"/>
      <sheetData sheetId="1194"/>
      <sheetData sheetId="1195">
        <row r="26">
          <cell r="F26">
            <v>3215814000</v>
          </cell>
        </row>
      </sheetData>
      <sheetData sheetId="1196"/>
      <sheetData sheetId="1197"/>
      <sheetData sheetId="1198"/>
      <sheetData sheetId="1199"/>
      <sheetData sheetId="1200">
        <row r="20">
          <cell r="F20">
            <v>119868000</v>
          </cell>
        </row>
      </sheetData>
      <sheetData sheetId="1201"/>
      <sheetData sheetId="1202"/>
      <sheetData sheetId="1203"/>
      <sheetData sheetId="1204"/>
      <sheetData sheetId="1205"/>
      <sheetData sheetId="1206"/>
      <sheetData sheetId="1207"/>
      <sheetData sheetId="1208"/>
      <sheetData sheetId="1209"/>
      <sheetData sheetId="1210" refreshError="1"/>
      <sheetData sheetId="121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sheetData sheetId="1226"/>
      <sheetData sheetId="1227"/>
      <sheetData sheetId="1228"/>
      <sheetData sheetId="1229"/>
      <sheetData sheetId="1230"/>
      <sheetData sheetId="1231" refreshError="1"/>
      <sheetData sheetId="1232"/>
      <sheetData sheetId="1233"/>
      <sheetData sheetId="1234"/>
      <sheetData sheetId="1235"/>
      <sheetData sheetId="1236"/>
      <sheetData sheetId="1237"/>
      <sheetData sheetId="1238"/>
      <sheetData sheetId="1239"/>
      <sheetData sheetId="1240"/>
      <sheetData sheetId="1241"/>
      <sheetData sheetId="1242" refreshError="1"/>
      <sheetData sheetId="1243" refreshError="1"/>
      <sheetData sheetId="1244" refreshError="1"/>
      <sheetData sheetId="1245"/>
      <sheetData sheetId="1246"/>
      <sheetData sheetId="1247"/>
      <sheetData sheetId="1248"/>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sheetData sheetId="1263" refreshError="1"/>
      <sheetData sheetId="1264" refreshError="1"/>
      <sheetData sheetId="1265" refreshError="1"/>
      <sheetData sheetId="1266" refreshError="1"/>
      <sheetData sheetId="1267" refreshError="1"/>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refreshError="1"/>
      <sheetData sheetId="1307" refreshError="1"/>
      <sheetData sheetId="1308" refreshError="1"/>
      <sheetData sheetId="1309" refreshError="1"/>
      <sheetData sheetId="1310"/>
      <sheetData sheetId="1311"/>
      <sheetData sheetId="1312"/>
      <sheetData sheetId="1313"/>
      <sheetData sheetId="1314"/>
      <sheetData sheetId="1315"/>
      <sheetData sheetId="1316"/>
      <sheetData sheetId="1317"/>
      <sheetData sheetId="1318"/>
      <sheetData sheetId="1319"/>
      <sheetData sheetId="1320" refreshError="1"/>
      <sheetData sheetId="1321" refreshError="1"/>
      <sheetData sheetId="1322"/>
      <sheetData sheetId="1323"/>
      <sheetData sheetId="1324"/>
      <sheetData sheetId="1325"/>
      <sheetData sheetId="1326"/>
      <sheetData sheetId="1327"/>
      <sheetData sheetId="1328"/>
      <sheetData sheetId="1329"/>
      <sheetData sheetId="1330"/>
      <sheetData sheetId="1331"/>
      <sheetData sheetId="1332"/>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sheetData sheetId="1345"/>
      <sheetData sheetId="1346"/>
      <sheetData sheetId="1347"/>
      <sheetData sheetId="1348" refreshError="1"/>
      <sheetData sheetId="1349"/>
      <sheetData sheetId="1350"/>
      <sheetData sheetId="1351"/>
      <sheetData sheetId="1352"/>
      <sheetData sheetId="1353"/>
      <sheetData sheetId="1354" refreshError="1"/>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refreshError="1"/>
      <sheetData sheetId="1425" refreshError="1"/>
      <sheetData sheetId="1426" refreshError="1"/>
      <sheetData sheetId="1427" refreshError="1"/>
      <sheetData sheetId="1428" refreshError="1"/>
      <sheetData sheetId="1429" refreshError="1"/>
      <sheetData sheetId="1430" refreshError="1"/>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refreshError="1"/>
      <sheetData sheetId="1448"/>
      <sheetData sheetId="1449"/>
      <sheetData sheetId="1450"/>
      <sheetData sheetId="1451"/>
      <sheetData sheetId="1452"/>
      <sheetData sheetId="1453"/>
      <sheetData sheetId="1454"/>
      <sheetData sheetId="1455"/>
      <sheetData sheetId="1456"/>
      <sheetData sheetId="1457"/>
      <sheetData sheetId="1458"/>
      <sheetData sheetId="1459" refreshError="1"/>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sheetData sheetId="1496" refreshError="1"/>
      <sheetData sheetId="1497" refreshError="1"/>
      <sheetData sheetId="1498"/>
      <sheetData sheetId="1499" refreshError="1"/>
      <sheetData sheetId="1500" refreshError="1"/>
      <sheetData sheetId="1501"/>
      <sheetData sheetId="1502"/>
      <sheetData sheetId="1503"/>
      <sheetData sheetId="1504"/>
      <sheetData sheetId="1505"/>
      <sheetData sheetId="1506"/>
      <sheetData sheetId="1507"/>
      <sheetData sheetId="1508"/>
      <sheetData sheetId="1509" refreshError="1"/>
      <sheetData sheetId="1510" refreshError="1"/>
      <sheetData sheetId="1511" refreshError="1"/>
      <sheetData sheetId="1512" refreshError="1"/>
      <sheetData sheetId="1513"/>
      <sheetData sheetId="1514"/>
      <sheetData sheetId="1515"/>
      <sheetData sheetId="1516"/>
      <sheetData sheetId="1517" refreshError="1"/>
      <sheetData sheetId="1518"/>
      <sheetData sheetId="1519"/>
      <sheetData sheetId="1520"/>
      <sheetData sheetId="152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sheetData sheetId="1535"/>
      <sheetData sheetId="1536"/>
      <sheetData sheetId="1537"/>
      <sheetData sheetId="1538" refreshError="1"/>
      <sheetData sheetId="1539" refreshError="1"/>
      <sheetData sheetId="1540"/>
      <sheetData sheetId="1541"/>
      <sheetData sheetId="1542" refreshError="1"/>
      <sheetData sheetId="1543"/>
      <sheetData sheetId="1544" refreshError="1"/>
      <sheetData sheetId="1545"/>
      <sheetData sheetId="1546"/>
      <sheetData sheetId="1547"/>
      <sheetData sheetId="1548"/>
      <sheetData sheetId="1549"/>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sheetData sheetId="1559" refreshError="1"/>
      <sheetData sheetId="1560" refreshError="1"/>
      <sheetData sheetId="1561"/>
      <sheetData sheetId="1562" refreshError="1"/>
      <sheetData sheetId="1563" refreshError="1"/>
      <sheetData sheetId="1564" refreshError="1"/>
      <sheetData sheetId="1565" refreshError="1"/>
      <sheetData sheetId="1566" refreshError="1"/>
      <sheetData sheetId="1567" refreshError="1"/>
      <sheetData sheetId="1568" refreshError="1"/>
      <sheetData sheetId="1569"/>
      <sheetData sheetId="1570" refreshError="1"/>
      <sheetData sheetId="1571" refreshError="1"/>
      <sheetData sheetId="1572" refreshError="1"/>
      <sheetData sheetId="1573" refreshError="1"/>
      <sheetData sheetId="1574" refreshError="1"/>
      <sheetData sheetId="1575"/>
      <sheetData sheetId="1576" refreshError="1"/>
      <sheetData sheetId="1577" refreshError="1"/>
      <sheetData sheetId="1578"/>
      <sheetData sheetId="1579" refreshError="1"/>
      <sheetData sheetId="1580"/>
      <sheetData sheetId="1581" refreshError="1"/>
      <sheetData sheetId="1582"/>
      <sheetData sheetId="1583"/>
      <sheetData sheetId="1584"/>
      <sheetData sheetId="1585"/>
      <sheetData sheetId="1586" refreshError="1"/>
      <sheetData sheetId="1587" refreshError="1"/>
      <sheetData sheetId="1588" refreshError="1"/>
      <sheetData sheetId="1589"/>
      <sheetData sheetId="1590"/>
      <sheetData sheetId="1591"/>
      <sheetData sheetId="1592" refreshError="1"/>
      <sheetData sheetId="1593" refreshError="1"/>
      <sheetData sheetId="1594"/>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sheetData sheetId="1608"/>
      <sheetData sheetId="1609"/>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sheetData sheetId="1686"/>
      <sheetData sheetId="1687" refreshError="1"/>
      <sheetData sheetId="1688" refreshError="1"/>
      <sheetData sheetId="1689" refreshError="1"/>
      <sheetData sheetId="1690" refreshError="1"/>
      <sheetData sheetId="1691"/>
      <sheetData sheetId="1692"/>
      <sheetData sheetId="1693" refreshError="1"/>
      <sheetData sheetId="1694"/>
      <sheetData sheetId="1695" refreshError="1"/>
      <sheetData sheetId="1696"/>
      <sheetData sheetId="1697" refreshError="1"/>
      <sheetData sheetId="1698" refreshError="1"/>
      <sheetData sheetId="1699"/>
      <sheetData sheetId="1700"/>
      <sheetData sheetId="1701" refreshError="1"/>
      <sheetData sheetId="1702" refreshError="1"/>
      <sheetData sheetId="1703"/>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sheetData sheetId="1719"/>
      <sheetData sheetId="1720"/>
      <sheetData sheetId="1721"/>
      <sheetData sheetId="1722"/>
      <sheetData sheetId="1723" refreshError="1"/>
      <sheetData sheetId="1724" refreshError="1"/>
      <sheetData sheetId="1725" refreshError="1"/>
      <sheetData sheetId="1726"/>
      <sheetData sheetId="1727"/>
      <sheetData sheetId="1728" refreshError="1"/>
      <sheetData sheetId="1729"/>
      <sheetData sheetId="1730" refreshError="1"/>
      <sheetData sheetId="1731"/>
      <sheetData sheetId="1732"/>
      <sheetData sheetId="1733"/>
      <sheetData sheetId="1734"/>
      <sheetData sheetId="1735"/>
      <sheetData sheetId="1736" refreshError="1"/>
      <sheetData sheetId="1737" refreshError="1"/>
      <sheetData sheetId="1738" refreshError="1"/>
      <sheetData sheetId="1739" refreshError="1"/>
      <sheetData sheetId="1740" refreshError="1"/>
      <sheetData sheetId="1741" refreshError="1"/>
      <sheetData sheetId="1742" refreshError="1"/>
      <sheetData sheetId="1743"/>
      <sheetData sheetId="1744" refreshError="1"/>
      <sheetData sheetId="1745"/>
      <sheetData sheetId="1746"/>
      <sheetData sheetId="1747" refreshError="1"/>
      <sheetData sheetId="1748"/>
      <sheetData sheetId="1749" refreshError="1"/>
      <sheetData sheetId="1750"/>
      <sheetData sheetId="1751" refreshError="1"/>
      <sheetData sheetId="1752"/>
      <sheetData sheetId="1753"/>
      <sheetData sheetId="1754" refreshError="1"/>
      <sheetData sheetId="1755"/>
      <sheetData sheetId="1756" refreshError="1"/>
      <sheetData sheetId="1757" refreshError="1"/>
      <sheetData sheetId="1758" refreshError="1"/>
      <sheetData sheetId="1759"/>
      <sheetData sheetId="1760"/>
      <sheetData sheetId="176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sheetData sheetId="1833"/>
      <sheetData sheetId="1834"/>
      <sheetData sheetId="1835" refreshError="1"/>
      <sheetData sheetId="1836" refreshError="1"/>
      <sheetData sheetId="1837"/>
      <sheetData sheetId="1838"/>
      <sheetData sheetId="1839"/>
      <sheetData sheetId="1840"/>
      <sheetData sheetId="1841"/>
      <sheetData sheetId="1842" refreshError="1"/>
      <sheetData sheetId="1843" refreshError="1"/>
      <sheetData sheetId="1844" refreshError="1"/>
      <sheetData sheetId="1845" refreshError="1"/>
      <sheetData sheetId="1846" refreshError="1"/>
      <sheetData sheetId="184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AM DT"/>
      <sheetName val="C,PHI"/>
      <sheetName val="catnen"/>
      <sheetName val="CAODO"/>
      <sheetName val="MD-HG"/>
      <sheetName val="RANH SDOC"/>
      <sheetName val="Sheet1"/>
      <sheetName val="Sheet2"/>
      <sheetName val="Sheet3"/>
      <sheetName val="XL4Poppy"/>
      <sheetName val="DANH SACH"/>
      <sheetName val="00000000"/>
      <sheetName val="10000000"/>
      <sheetName val="TAM QUANG"/>
      <sheetName val="T1-2006"/>
      <sheetName val="T2-06"/>
      <sheetName val="T3-06"/>
      <sheetName val="T4,06"/>
      <sheetName val="T5-2006"/>
      <sheetName val="T6-2006"/>
      <sheetName val="T7-2006"/>
      <sheetName val="Dskh diem le-F5 vnm"/>
      <sheetName val="DSKH DIEM LE NPP"/>
      <sheetName val="tra-vat-lieu"/>
      <sheetName val="Doi chieu I-2006"/>
      <sheetName val="Thu I"/>
      <sheetName val="7_BCT"/>
      <sheetName val="6-BCT (3)"/>
      <sheetName val="B CAO 3-06"/>
      <sheetName val="DIENTHOAI"/>
      <sheetName val="Luy ke I"/>
      <sheetName val="Baocaothu"/>
      <sheetName val="B CAO THANG"/>
      <sheetName val="S03-BH"/>
      <sheetName val="Bang gia tong hop"/>
      <sheetName val="MTL$-INTER"/>
      <sheetName val="gVL"/>
      <sheetName val="SPL4"/>
      <sheetName val="IN"/>
      <sheetName val="PBCPVC"/>
      <sheetName val="BANG LUONG "/>
      <sheetName val="BÁO CÁO KHO"/>
      <sheetName val="NHAP KHO"/>
      <sheetName val="DOANH THU"/>
      <sheetName val="242"/>
      <sheetName val="NKCHUNG"/>
      <sheetName val="THCN"/>
      <sheetName val="SOCAI"/>
      <sheetName val="THCN_TK"/>
      <sheetName val="CTCN_KH"/>
      <sheetName val="CDPS"/>
      <sheetName val="CDKT"/>
      <sheetName val="KQKD I"/>
      <sheetName val="KQKD II"/>
      <sheetName val="QT TNDN moi"/>
      <sheetName val="PL03"/>
      <sheetName val="QT TNDN"/>
      <sheetName val="KHTSCD"/>
      <sheetName val="MA"/>
      <sheetName val="XL4Test5"/>
      <sheetName val="CTCLCH~1"/>
      <sheetName val="Tong_ke"/>
      <sheetName val="Tinh toan"/>
      <sheetName val="So lieu"/>
      <sheetName val="C,ÐHI"/>
      <sheetName val="RÁNH SDOC"/>
      <sheetName val="ptdg-duong"/>
      <sheetName val="TONG KE DZ 0.4 KV"/>
      <sheetName val="SLN"/>
      <sheetName val="TINHDAODAP"/>
      <sheetName val="TIENLUONG"/>
      <sheetName val="KL"/>
      <sheetName val="Sheat1"/>
      <sheetName val="GiaVL"/>
      <sheetName val="tuong"/>
      <sheetName val="DSKH DIEM²_x0000__x0000_NPP"/>
      <sheetName val="SOLIEU"/>
      <sheetName val="Tru So Lam Viec"/>
      <sheetName val="PTVT (MAU)"/>
      <sheetName val="Bang 2B"/>
      <sheetName val="Gia vat tu"/>
      <sheetName val="DSKH DIEM²"/>
      <sheetName val="DSKH DIEM_x0006__x0000__x0000_lapr"/>
      <sheetName val="DO_AM_DT"/>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DOANH_THU"/>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BO"/>
      <sheetName val="DSKH DIEM_x0006_"/>
      <sheetName val="dtxl"/>
      <sheetName val="CMA_Samplings KTra TSHH tang"/>
      <sheetName val="CHITIET VL-NC-TT-3p"/>
      <sheetName val="VCV-BE-TONG"/>
      <sheetName val="She%t3"/>
      <sheetName val="Ts"/>
      <sheetName val="_x0000__x0000__x0000__x0000__x0000__x0000__x0000__x0000_"/>
      <sheetName val="May"/>
      <sheetName val="Vat lieu"/>
      <sheetName val="KKKKKKKK"/>
      <sheetName val="baocaongay"/>
      <sheetName val="chietsuat"/>
      <sheetName val="dochathientruong"/>
      <sheetName val="MARSHALL TEST"/>
      <sheetName val="dungtrongmax"/>
      <sheetName val="CAU hien trang"/>
      <sheetName val="Areas"/>
      <sheetName val="Define finishing"/>
      <sheetName val="DTCT"/>
      <sheetName val="GIAVLIEU"/>
      <sheetName val="DSKH DIEM²??NPP"/>
      <sheetName val="A6"/>
      <sheetName val="Sum"/>
      <sheetName val="m doc"/>
      <sheetName val="NC"/>
      <sheetName val="DSKH DIEM²__NPP"/>
      <sheetName val="Quantity"/>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DOANH_THU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DI-ESTI"/>
      <sheetName val="????????"/>
      <sheetName val="DSKH DIEM_x0006_??lapr"/>
      <sheetName val="Load1"/>
      <sheetName val="Ktmo"/>
      <sheetName val="muc"/>
      <sheetName val="duong"/>
      <sheetName val="Du lieu"/>
      <sheetName val="muc-cuc"/>
      <sheetName val="Muc t.xa"/>
      <sheetName val="________"/>
      <sheetName val="DSKH DIEM_x0006___lapr"/>
      <sheetName val="CHitiet"/>
      <sheetName val="NEW-PANEL"/>
      <sheetName val="BANG LUONG"/>
      <sheetName val="LK 22"/>
      <sheetName val="chi tiet TBA"/>
      <sheetName val="DG "/>
      <sheetName val="DO QM DT"/>
      <sheetName val="Names"/>
      <sheetName val="DATA"/>
      <sheetName val="giathanh1"/>
      <sheetName val=""/>
      <sheetName val="T12-"/>
      <sheetName val="DSKH DIEM²_x005f_x0000__x005f_x0000_NPP"/>
      <sheetName val="DSKH DIEM_x005f_x0006__x005f_x0000__x005f_x0000_l"/>
      <sheetName val="DSKH DIEM_x005f_x0006_??lapr"/>
      <sheetName val="Don gia"/>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H"/>
      <sheetName val="TKP"/>
      <sheetName val="DLNS"/>
      <sheetName val="CPTV"/>
      <sheetName val="LP-BTC"/>
      <sheetName val="SLVC TBA"/>
      <sheetName val="VCDD_22"/>
      <sheetName val="SLVC-22"/>
      <sheetName val="chi tiet dz 22 kv"/>
      <sheetName val="TH dz 22"/>
      <sheetName val="VC VT_TB"/>
      <sheetName val="SLVC_0.4"/>
      <sheetName val="DG vat tu"/>
      <sheetName val="bia22KV"/>
      <sheetName val="TONG KE DZ 22 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Bia 0,4"/>
      <sheetName val="Ch lech -0,4"/>
      <sheetName val="CHITIET 0.4 KV"/>
      <sheetName val="Th 0,4"/>
      <sheetName val="DM 85"/>
      <sheetName val="Bia TBA"/>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chiet tin_x0000_"/>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MQT"/>
      <sheetName val="DGXDCB_DD"/>
      <sheetName val="Bia 31ۨ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camayTT01"/>
      <sheetName val="1246"/>
      <sheetName val="luongTT01"/>
      <sheetName val="DG"/>
      <sheetName val="chiet tin?"/>
      <sheetName val="Bia 31ۨ?"/>
      <sheetName val="Bia 31??"/>
      <sheetName val="SL CAN THIET"/>
      <sheetName val="csdl"/>
      <sheetName val="kpkstk"/>
      <sheetName val="TH XL"/>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Tong hop DZ 22"/>
      <sheetName val="VCDD DZ 22"/>
      <sheetName val="PDS0,4"/>
      <sheetName val="DG VC VT 36"/>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KH-Q1,Q2,01"/>
      <sheetName val="DG1426"/>
      <sheetName val="chiet tin_"/>
      <sheetName val="Bia 31__"/>
      <sheetName val="Bia"/>
      <sheetName val="chi tiet"/>
      <sheetName val="Bu CL"/>
      <sheetName val="Dactinh"/>
      <sheetName val="THUECD"/>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TTVanChuyen"/>
      <sheetName val="chi tiet C"/>
      <sheetName val="Kiem-Toan"/>
      <sheetName val="Du toan"/>
      <sheetName val="Keothep"/>
      <sheetName val="Re-bar"/>
      <sheetName val="ND"/>
      <sheetName val="VL"/>
      <sheetName val="chi_tiet"/>
      <sheetName val="Bu_CL"/>
      <sheetName val="TK_SD_DAT"/>
      <sheetName val="QT_THUE"/>
      <sheetName val="0_THXUYEN"/>
      <sheetName val="Tong hop"/>
      <sheetName val="THCT"/>
      <sheetName val="TH_CPTB"/>
      <sheetName val="TH_CPXL"/>
      <sheetName val="TH_CPKHAC"/>
      <sheetName val="DMUC"/>
      <sheetName val="THKP"/>
      <sheetName val="TH-DT"/>
      <sheetName val="VLCHINH_"/>
      <sheetName val="VLCHINH"/>
      <sheetName val="CTXL"/>
      <sheetName val="CTKCAU (2)"/>
      <sheetName val="CTKCAU"/>
      <sheetName val="CTTN"/>
      <sheetName val="VANCHUYEN"/>
      <sheetName val="V.Ch"/>
      <sheetName val="Sheet8"/>
      <sheetName val="Sheet9"/>
      <sheetName val="Sheet10"/>
      <sheetName val="Sheet11"/>
      <sheetName val="Sheet12"/>
      <sheetName val="Sheet13"/>
      <sheetName val="Sheet14"/>
      <sheetName val="Sheet15"/>
      <sheetName val="Sheet16"/>
      <sheetName val="Module1"/>
      <sheetName val="#REF"/>
      <sheetName val="#REF!"/>
      <sheetName val="THKP_BH1"/>
      <sheetName val="THDT_BH1"/>
      <sheetName val="DM_TN"/>
      <sheetName val="DINH_MUC"/>
      <sheetName val="VLC_BH1"/>
      <sheetName val="VLC_BK2"/>
      <sheetName val="CTXL_BH1"/>
      <sheetName val="CTXL_BK2"/>
      <sheetName val="THTN_BH1"/>
      <sheetName val="CTTN_BH1"/>
      <sheetName val="CP_VC_BH1"/>
      <sheetName val="CAPPHOI"/>
      <sheetName val="CTKETCAU"/>
      <sheetName val="DAOMONG"/>
      <sheetName val="KL_BOULON"/>
      <sheetName val="TSO_CHUNG"/>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CTXL-bu240"/>
      <sheetName val="TH-bu240"/>
      <sheetName val="LKE_VT"/>
      <sheetName val="TH DT"/>
      <sheetName val="TH CP khac"/>
      <sheetName val="THDT-CT"/>
      <sheetName val="Module2"/>
      <sheetName val="Dgia-66"/>
      <sheetName val="Dgia-67"/>
      <sheetName val="Ctiet Cthe"/>
      <sheetName val="Gia-VL"/>
      <sheetName val="DG 285"/>
      <sheetName val="bt-DZ22"/>
      <sheetName val="khung ten TD"/>
      <sheetName val="tonghop"/>
      <sheetName val="thso sanh"/>
      <sheetName val="dutoan"/>
      <sheetName val="dtk490-491(PAI)"/>
      <sheetName val="dtk490-491(PAII)"/>
      <sheetName val="denbu"/>
      <sheetName val="general"/>
      <sheetName val="Main Road"/>
      <sheetName val="phan tich DG"/>
      <sheetName val="gia vat lieu"/>
      <sheetName val="gia xe may"/>
      <sheetName val="gia nhan cong"/>
      <sheetName val="Sheet4"/>
      <sheetName val="Goc Dien"/>
      <sheetName val="QTDien"/>
      <sheetName val="QTNuoc"/>
      <sheetName val="DTnuoc"/>
      <sheetName val="DT dien"/>
      <sheetName val="QTCSet"/>
      <sheetName val="TBI+NUOC "/>
      <sheetName val="Dien"/>
      <sheetName val="TBIWC"/>
      <sheetName val="TBI nuoc"/>
      <sheetName val="Gioi thieu"/>
      <sheetName val="DG 11"/>
      <sheetName val="Tien luong"/>
      <sheetName val="Kinh phi "/>
      <sheetName val="Phan tich"/>
      <sheetName val="VC"/>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XXXXXXXX"/>
      <sheetName val="XXXXXXX0"/>
      <sheetName val="Qheet1"/>
      <sheetName val="DE "/>
      <sheetName val="Đoàn Vay Tiền"/>
      <sheetName val="Nợ Đoàn"/>
      <sheetName val="Chart1"/>
      <sheetName val="phùn tich DG"/>
      <sheetName val="hieuchinh30.11"/>
      <sheetName val="Bcaonhanh"/>
      <sheetName val="chitieth.chinh"/>
      <sheetName val="trinhEVN29.8"/>
      <sheetName val="BANGTRA"/>
      <sheetName val="Tinh truoc VAT"/>
      <sheetName val="CP khaosat(Congtinh)"/>
      <sheetName val="CP khaosat(tuyettinh)"/>
      <sheetName val="Congty"/>
      <sheetName val="VPPN"/>
      <sheetName val="XN74"/>
      <sheetName val="XN54"/>
      <sheetName val="XN33"/>
      <sheetName val="NK96"/>
      <sheetName val="MTO REV.0"/>
      <sheetName val="C.noTX01"/>
      <sheetName val="T.HopCNo"/>
      <sheetName val="THCNoATrung"/>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thdt"/>
      <sheetName val="ptvl0-1"/>
      <sheetName val="0-1"/>
      <sheetName val="ptvl4-5"/>
      <sheetName val="4-5"/>
      <sheetName val="ptvl3-4"/>
      <sheetName val="3-4"/>
      <sheetName val="ptvl2-3"/>
      <sheetName val="2-3"/>
      <sheetName val="vlcong"/>
      <sheetName val="ptvl1-2"/>
      <sheetName val="1-2"/>
      <sheetName val="lt-tl"/>
      <sheetName val="px3-tl"/>
      <sheetName val="px1-tl"/>
      <sheetName val="vp-tl"/>
      <sheetName val="px2,tb-tl"/>
      <sheetName val="th-qt"/>
      <sheetName val="bqt"/>
      <sheetName val="tl-khovt"/>
      <sheetName val="dtkhovt"/>
      <sheetName val="Sheet17"/>
      <sheetName val="Sheet18"/>
      <sheetName val="Tai trong"/>
      <sheetName val="Pile-Br-Capacity"/>
      <sheetName val="cong"/>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TTTram"/>
      <sheetName val="dtk486"/>
      <sheetName val="Gia"/>
      <sheetName val="Breakdown bill"/>
      <sheetName val="Breakdown 2"/>
      <sheetName val="Temp"/>
      <sheetName val="G2G3_CDR_Dim"/>
      <sheetName val="G2_System_Inputs"/>
      <sheetName val="G2_TDT_Input"/>
      <sheetName val="G2_TDT_Advanced"/>
      <sheetName val="G2G3_GGSN_WC"/>
      <sheetName val="G3_System_Inputs"/>
      <sheetName val="G3_TDT_Input"/>
      <sheetName val="T2"/>
      <sheetName val="T3"/>
      <sheetName val="T4"/>
      <sheetName val="T5"/>
      <sheetName val="THop"/>
      <sheetName val="THKD"/>
      <sheetName val="20000000"/>
      <sheetName val="30000000"/>
      <sheetName val="40000000"/>
      <sheetName val="DG  286"/>
      <sheetName val="DG 85"/>
      <sheetName val="DG THIET BI"/>
      <sheetName val="DGVCTC 285"/>
      <sheetName val="dtk490_491(PAI "/>
      <sheetName val="pc"/>
      <sheetName val="pt"/>
      <sheetName val="111"/>
      <sheetName val="th thu chi"/>
      <sheetName val="tam ung"/>
      <sheetName val="GIADINH+TKCNHAN"/>
      <sheetName val="cn"/>
      <sheetName val="110104"/>
      <sheetName val="160104"/>
      <sheetName val="260104"/>
      <sheetName val="040204"/>
      <sheetName val="130204"/>
      <sheetName val="230204"/>
      <sheetName val="OANH TDTKAH"/>
      <sheetName val="AHUY TKVP"/>
      <sheetName val="AHUYTKDQ"/>
      <sheetName val="sq"/>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nhan cong"/>
      <sheetName val="phu cap"/>
      <sheetName val="vlminh hoa"/>
      <sheetName val="NLV"/>
      <sheetName val="Ncong nhan"/>
      <sheetName val="Ha tang"/>
      <sheetName val="Bangthkp"/>
      <sheetName val="KL_Dat-Da"/>
      <sheetName val="N1"/>
      <sheetName val="Km0_Km8"/>
      <sheetName val="Km27_Km40+390"/>
      <sheetName val="Km8_Km17"/>
      <sheetName val="Tackcoat"/>
      <sheetName val="Primecoat"/>
      <sheetName val="Km17_Km27"/>
      <sheetName val="1-11"/>
      <sheetName val="2-11"/>
      <sheetName val="1-12"/>
      <sheetName val="1-1"/>
      <sheetName val="2-12"/>
      <sheetName val="2-1"/>
      <sheetName val="2-2"/>
      <sheetName val="1-3"/>
      <sheetName val="Sheet5"/>
      <sheetName val="8thangdaunam"/>
      <sheetName val="KDT6"/>
      <sheetName val="KDT7"/>
      <sheetName val="KDT8"/>
      <sheetName val="KDT9"/>
      <sheetName val="KDT10"/>
      <sheetName val="XLT7"/>
      <sheetName val="XL8"/>
      <sheetName val="XLT9"/>
      <sheetName val="XLT6"/>
      <sheetName val="DTDD"/>
      <sheetName val="DTDD2003"/>
      <sheetName val="Vayvon"/>
      <sheetName val="Tdien"/>
      <sheetName val="DTSON ADB3-N2"/>
      <sheetName val="BangketienvayNHS"/>
      <sheetName val="chi tieu HV"/>
      <sheetName val="sx-tt-tk"/>
      <sheetName val="tsach &amp; thu hoi"/>
      <sheetName val="KK than ton   (2)"/>
      <sheetName val="KK than ton   (3)"/>
      <sheetName val="TT cac ho"/>
      <sheetName val="TT trong nganh"/>
      <sheetName val="chi tiet KHM"/>
      <sheetName val="Pham cap"/>
      <sheetName val="DT than"/>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00000001"/>
      <sheetName val="XNGBQII-05"/>
      <sheetName val="XNGBQII-05 (02)"/>
      <sheetName val="Shdet3"/>
      <sheetName val="g)a vat lieu"/>
      <sheetName val="gia nhan cmng"/>
      <sheetName val="!-3"/>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th-dn"/>
      <sheetName val="XD"/>
      <sheetName val="nuoc"/>
      <sheetName val="Tbi"/>
      <sheetName val="Ctiet-XD"/>
      <sheetName val="Ctiet-dien"/>
      <sheetName val="Ctiet-nuoc"/>
      <sheetName val="Vtu-XD"/>
      <sheetName val="Vtu-dien"/>
      <sheetName val="Vtu-nuoc"/>
      <sheetName val="Tro giup"/>
      <sheetName val="vlmifh hoa"/>
      <sheetName val="catNam Daf (DELTA) (3)"/>
      <sheetName val="Sheet0"/>
      <sheetName val="QK(@P1) (7)"/>
      <sheetName val="khi tiet KHM"/>
      <sheetName val="DP than"/>
      <sheetName val="Maueoi"/>
      <sheetName val="TH thantkn"/>
      <sheetName val="XNE@QII-05 (3)"/>
      <sheetName val="sx-tt)tk"/>
      <sheetName val="LLV"/>
      <sheetName val="t.so"/>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50000000"/>
      <sheetName val="TH1"/>
      <sheetName val="TH2"/>
      <sheetName val="TH3"/>
      <sheetName val="TH4"/>
      <sheetName val="TH5"/>
      <sheetName val="TH6"/>
      <sheetName val="TH7"/>
      <sheetName val="TH8"/>
      <sheetName val="TH9"/>
      <sheetName val="TH10"/>
      <sheetName val="TH11"/>
      <sheetName val="TH1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Cheet14"/>
      <sheetName val="KLHT"/>
      <sheetName val="000000_x0010_0"/>
      <sheetName val="BiaNgoai"/>
      <sheetName val="BiaTrong"/>
      <sheetName val="PTVT"/>
      <sheetName val="THVT"/>
      <sheetName val="CVC"/>
      <sheetName val="CVCM"/>
      <sheetName val="BG"/>
      <sheetName val="DToan"/>
      <sheetName val="F1"/>
      <sheetName val="BOQ-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DS-Thuong 6T dau"/>
      <sheetName val="CCDUCU"/>
      <sheetName val="TONGHOP KH"/>
      <sheetName val="PBOKHAUHAO"/>
      <sheetName val="MTL(AG)"/>
      <sheetName val="Wall"/>
      <sheetName val="Dieuchinh"/>
      <sheetName val="DU_LIEU"/>
      <sheetName val="cat Na dan(DP1)²_x0000__x0000_"/>
      <sheetName val="TN"/>
      <sheetName val="cat Na dan(DP1)²"/>
      <sheetName val="XXPXXXXX"/>
      <sheetName val="vlieu"/>
      <sheetName val="bluong"/>
      <sheetName val="banggia1"/>
      <sheetName val="[PHUTRO500.xls?Gia ban NK bq"/>
      <sheetName val="KT(E-E)"/>
      <sheetName val="_PHUTRO500.xls_Gia ban NK bq"/>
      <sheetName val="T1"/>
      <sheetName val="T6"/>
      <sheetName val="T7"/>
      <sheetName val="T8"/>
      <sheetName val="T9"/>
      <sheetName val="T10"/>
      <sheetName val="T11"/>
      <sheetName val="T12"/>
      <sheetName val="LK"/>
      <sheetName val="SL_dau_tien1"/>
      <sheetName val="HSDC_GOC1"/>
      <sheetName val="Th_Thao_do_0,41"/>
      <sheetName val="TH_thao_do_221"/>
      <sheetName val="TH-TBA_THAO_DO1"/>
      <sheetName val="Bia_Thao_do_0,41"/>
      <sheetName val="Bia_Thao_do_221"/>
      <sheetName val="DM_851"/>
      <sheetName val="Bia_CS1"/>
      <sheetName val="VCDD_CS1"/>
      <sheetName val="DGVCTC_671"/>
      <sheetName val="Bia_thao_do_TBA1"/>
      <sheetName val="bang_dien1"/>
      <sheetName val="Cl_lech-cs1"/>
      <sheetName val="vt_CS1"/>
      <sheetName val="SLVC_CS1"/>
      <sheetName val="Chi_tiet_-_CS1"/>
      <sheetName val="th_CS1"/>
      <sheetName val="TH_VTCS1"/>
      <sheetName val="th_CT1"/>
      <sheetName val="chiet_tinh1"/>
      <sheetName val="DM_671"/>
      <sheetName val="VCDD_222"/>
      <sheetName val="Chlech_-221"/>
      <sheetName val="TNGHIEM_221"/>
      <sheetName val="chi_tiet_dz_22_kv1"/>
      <sheetName val="vt_A_cap1"/>
      <sheetName val="vc_vat_tu_CHUNG_1"/>
      <sheetName val="PQ_tuyen1"/>
      <sheetName val="Trung_chuyen1"/>
      <sheetName val="T_T_CL_VC_DZ_221"/>
      <sheetName val="TH_dz_221"/>
      <sheetName val="TNGHIEM_0,41"/>
      <sheetName val="DG_891"/>
      <sheetName val="SLVC_0_42"/>
      <sheetName val="VCDD_0_42"/>
      <sheetName val="Ch_lech_-0,41"/>
      <sheetName val="TDIEN-PHAn_PHOI1"/>
      <sheetName val="CHITIET_0_4_KV1"/>
      <sheetName val="VT_ds_0,41"/>
      <sheetName val="Th_0,41"/>
      <sheetName val="Bia_0_41"/>
      <sheetName val="TU_BU1"/>
      <sheetName val="TU_DIEN1"/>
      <sheetName val="chi_tiet_TBA1"/>
      <sheetName val="VT_TB_TBA1"/>
      <sheetName val="TH_4001"/>
      <sheetName val="Bia_4001"/>
      <sheetName val="DM_661"/>
      <sheetName val="SLVC_TBA1"/>
      <sheetName val="VC_TBA1"/>
      <sheetName val="kl_tt1"/>
      <sheetName val="TONG_KE_DZ_22_KV1"/>
      <sheetName val="SLVC_221"/>
      <sheetName val="TH_VT0,41"/>
      <sheetName val="TH_VT221"/>
      <sheetName val="TONG_DZ_0_4_KV1"/>
      <sheetName val="DG_vat_tu1"/>
      <sheetName val="TH_thao_do_351"/>
      <sheetName val="bia_35_thao_do1"/>
      <sheetName val="Bia_151"/>
      <sheetName val="Bia_251"/>
      <sheetName val="Bia__1601"/>
      <sheetName val="TH_1601"/>
      <sheetName val="TH_151"/>
      <sheetName val="TH_251"/>
      <sheetName val="DLC_DIEN_AP1"/>
      <sheetName val="HS_Dia_ban1"/>
      <sheetName val="VC_VT_TB1"/>
      <sheetName val="SLVC_0_43"/>
      <sheetName val="vt_221"/>
      <sheetName val="VCDD_0_43"/>
      <sheetName val="Kho_Tam1"/>
      <sheetName val="Bia_0,41"/>
      <sheetName val="Bia_TBA1"/>
      <sheetName val="TH_501"/>
      <sheetName val="Bia_501"/>
      <sheetName val="TH_751"/>
      <sheetName val="TH_31,51"/>
      <sheetName val="Bia_31,51"/>
      <sheetName val="Bia_751"/>
      <sheetName val="TH_1001"/>
      <sheetName val="Bia__1001"/>
      <sheetName val="PHAN_DS_22_KV1"/>
      <sheetName val="VC_CS1"/>
      <sheetName val="SL_dau_tien2"/>
      <sheetName val="HSDC_GOC2"/>
      <sheetName val="Th_Thao_do_0,42"/>
      <sheetName val="TH_thao_do_222"/>
      <sheetName val="TH-TBA_THAO_DO2"/>
      <sheetName val="Bia_Thao_do_0,42"/>
      <sheetName val="Bia_Thao_do_222"/>
      <sheetName val="DM_852"/>
      <sheetName val="Bia_CS2"/>
      <sheetName val="VCDD_CS2"/>
      <sheetName val="DGVCTC_672"/>
      <sheetName val="Bia_thao_do_TBA2"/>
      <sheetName val="bang_dien2"/>
      <sheetName val="Cl_lech-cs2"/>
      <sheetName val="vt_CS2"/>
      <sheetName val="SLVC_CS2"/>
      <sheetName val="Chi_tiet_-_CS2"/>
      <sheetName val="th_CS2"/>
      <sheetName val="TH_VTCS2"/>
      <sheetName val="th_CT2"/>
      <sheetName val="chiet_tinh2"/>
      <sheetName val="DM_672"/>
      <sheetName val="VCDD_223"/>
      <sheetName val="Chlech_-222"/>
      <sheetName val="TNGHIEM_222"/>
      <sheetName val="chi_tiet_dz_22_kv2"/>
      <sheetName val="vt_A_cap2"/>
      <sheetName val="vc_vat_tu_CHUNG_2"/>
      <sheetName val="PQ_tuyen2"/>
      <sheetName val="Trung_chuyen2"/>
      <sheetName val="T_T_CL_VC_DZ_222"/>
      <sheetName val="TH_dz_222"/>
      <sheetName val="TNGHIEM_0,42"/>
      <sheetName val="DG_892"/>
      <sheetName val="SLVC_0_44"/>
      <sheetName val="VCDD_0_44"/>
      <sheetName val="Ch_lech_-0,42"/>
      <sheetName val="TDIEN-PHAn_PHOI2"/>
      <sheetName val="CHITIET_0_4_KV2"/>
      <sheetName val="VT_ds_0,42"/>
      <sheetName val="Th_0,42"/>
      <sheetName val="Bia_0_42"/>
      <sheetName val="TU_BU2"/>
      <sheetName val="TU_DIEN2"/>
      <sheetName val="chi_tiet_TBA2"/>
      <sheetName val="VT_TB_TBA2"/>
      <sheetName val="TH_4002"/>
      <sheetName val="Bia_4002"/>
      <sheetName val="DM_662"/>
      <sheetName val="SLVC_TBA2"/>
      <sheetName val="VC_TBA2"/>
      <sheetName val="kl_tt2"/>
      <sheetName val="TONG_KE_DZ_22_KV2"/>
      <sheetName val="SLVC_222"/>
      <sheetName val="TH_VT0,42"/>
      <sheetName val="TH_VT222"/>
      <sheetName val="TONG_DZ_0_4_KV2"/>
      <sheetName val="DG_vat_tu2"/>
      <sheetName val="TH_thao_do_352"/>
      <sheetName val="bia_35_thao_do2"/>
      <sheetName val="Bia_152"/>
      <sheetName val="Bia_252"/>
      <sheetName val="Bia__1602"/>
      <sheetName val="TH_1602"/>
      <sheetName val="TH_152"/>
      <sheetName val="TH_252"/>
      <sheetName val="DLC_DIEN_AP2"/>
      <sheetName val="HS_Dia_ban2"/>
      <sheetName val="VC_VT_TB2"/>
      <sheetName val="SLVC_0_45"/>
      <sheetName val="vt_222"/>
      <sheetName val="VCDD_0_45"/>
      <sheetName val="Kho_Tam2"/>
      <sheetName val="Bia_0,42"/>
      <sheetName val="Bia_TBA2"/>
      <sheetName val="TH_502"/>
      <sheetName val="Bia_502"/>
      <sheetName val="TH_752"/>
      <sheetName val="TH_31,52"/>
      <sheetName val="Bia_31,52"/>
      <sheetName val="Bia_752"/>
      <sheetName val="TH_1002"/>
      <sheetName val="Bia__1002"/>
      <sheetName val="PHAN_DS_22_KV2"/>
      <sheetName val="VC_CS2"/>
      <sheetName val="SL_dau_tien3"/>
      <sheetName val="HSDC_GOC3"/>
      <sheetName val="Th_Thao_do_0,43"/>
      <sheetName val="TH_thao_do_223"/>
      <sheetName val="TH-TBA_THAO_DO3"/>
      <sheetName val="Bia_Thao_do_0,43"/>
      <sheetName val="Bia_Thao_do_223"/>
      <sheetName val="DM_853"/>
      <sheetName val="Bia_CS3"/>
      <sheetName val="VCDD_CS3"/>
      <sheetName val="DGVCTC_673"/>
      <sheetName val="Bia_thao_do_TBA3"/>
      <sheetName val="bang_dien3"/>
      <sheetName val="Cl_lech-cs3"/>
      <sheetName val="vt_CS3"/>
      <sheetName val="SLVC_CS3"/>
      <sheetName val="Chi_tiet_-_CS3"/>
      <sheetName val="th_CS3"/>
      <sheetName val="TH_VTCS3"/>
      <sheetName val="th_CT3"/>
      <sheetName val="chiet_tinh3"/>
      <sheetName val="DM_673"/>
      <sheetName val="VCDD_224"/>
      <sheetName val="Chlech_-223"/>
      <sheetName val="TNGHIEM_223"/>
      <sheetName val="chi_tiet_dz_22_kv3"/>
      <sheetName val="vt_A_cap3"/>
      <sheetName val="vc_vat_tu_CHUNG_3"/>
      <sheetName val="PQ_tuyen3"/>
      <sheetName val="Trung_chuyen3"/>
      <sheetName val="T_T_CL_VC_DZ_223"/>
      <sheetName val="TH_dz_223"/>
      <sheetName val="TNGHIEM_0,43"/>
      <sheetName val="DG_893"/>
      <sheetName val="SLVC_0_46"/>
      <sheetName val="VCDD_0_46"/>
      <sheetName val="Ch_lech_-0,43"/>
      <sheetName val="TDIEN-PHAn_PHOI3"/>
      <sheetName val="CHITIET_0_4_KV3"/>
      <sheetName val="VT_ds_0,43"/>
      <sheetName val="Th_0,43"/>
      <sheetName val="Bia_0_43"/>
      <sheetName val="TU_BU3"/>
      <sheetName val="TU_DIEN3"/>
      <sheetName val="chi_tiet_TBA3"/>
      <sheetName val="VT_TB_TBA3"/>
      <sheetName val="TH_4003"/>
      <sheetName val="Bia_4003"/>
      <sheetName val="DM_663"/>
      <sheetName val="SLVC_TBA3"/>
      <sheetName val="VC_TBA3"/>
      <sheetName val="kl_tt3"/>
      <sheetName val="TONG_KE_DZ_22_KV3"/>
      <sheetName val="SLVC_223"/>
      <sheetName val="TH_VT0,43"/>
      <sheetName val="TH_VT223"/>
      <sheetName val="TONG_DZ_0_4_KV3"/>
      <sheetName val="DG_vat_tu3"/>
      <sheetName val="TH_thao_do_353"/>
      <sheetName val="bia_35_thao_do3"/>
      <sheetName val="Bia_153"/>
      <sheetName val="Bia_253"/>
      <sheetName val="Bia__1603"/>
      <sheetName val="TH_1603"/>
      <sheetName val="TH_153"/>
      <sheetName val="TH_253"/>
      <sheetName val="DLC_DIEN_AP3"/>
      <sheetName val="HS_Dia_ban3"/>
      <sheetName val="VC_VT_TB3"/>
      <sheetName val="SLVC_0_47"/>
      <sheetName val="vt_223"/>
      <sheetName val="VCDD_0_47"/>
      <sheetName val="Kho_Tam3"/>
      <sheetName val="Bia_0,43"/>
      <sheetName val="Bia_TBA3"/>
      <sheetName val="TH_503"/>
      <sheetName val="Bia_503"/>
      <sheetName val="TH_753"/>
      <sheetName val="TH_31,53"/>
      <sheetName val="Bia_31,53"/>
      <sheetName val="Bia_753"/>
      <sheetName val="TH_1003"/>
      <sheetName val="Bia__1003"/>
      <sheetName val="PHAN_DS_22_KV3"/>
      <sheetName val="VC_CS3"/>
      <sheetName val="SL_dau_tien4"/>
      <sheetName val="HSDC_GOC4"/>
      <sheetName val="Th_Thao_do_0,44"/>
      <sheetName val="TH_thao_do_224"/>
      <sheetName val="TH-TBA_THAO_DO4"/>
      <sheetName val="Bia_Thao_do_0,44"/>
      <sheetName val="Bia_Thao_do_224"/>
      <sheetName val="DM_854"/>
      <sheetName val="Bia_CS4"/>
      <sheetName val="VCDD_CS4"/>
      <sheetName val="DGVCTC_674"/>
      <sheetName val="Bia_thao_do_TBA4"/>
      <sheetName val="bang_dien4"/>
      <sheetName val="Cl_lech-cs4"/>
      <sheetName val="vt_CS4"/>
      <sheetName val="SLVC_CS4"/>
      <sheetName val="Chi_tiet_-_CS4"/>
      <sheetName val="th_CS4"/>
      <sheetName val="TH_VTCS4"/>
      <sheetName val="th_CT4"/>
      <sheetName val="chiet_tinh4"/>
      <sheetName val="DM_674"/>
      <sheetName val="VCDD_225"/>
      <sheetName val="Chlech_-224"/>
      <sheetName val="TNGHIEM_224"/>
      <sheetName val="chi_tiet_dz_22_kv4"/>
      <sheetName val="vt_A_cap4"/>
      <sheetName val="vc_vat_tu_CHUNG_4"/>
      <sheetName val="PQ_tuyen4"/>
      <sheetName val="Trung_chuyen4"/>
      <sheetName val="T_T_CL_VC_DZ_224"/>
      <sheetName val="TH_dz_224"/>
      <sheetName val="TNGHIEM_0,44"/>
      <sheetName val="DG_894"/>
      <sheetName val="SLVC_0_48"/>
      <sheetName val="VCDD_0_48"/>
      <sheetName val="Ch_lech_-0,44"/>
      <sheetName val="TDIEN-PHAn_PHOI4"/>
      <sheetName val="CHITIET_0_4_KV4"/>
      <sheetName val="VT_ds_0,44"/>
      <sheetName val="Th_0,44"/>
      <sheetName val="Bia_0_44"/>
      <sheetName val="TU_BU4"/>
      <sheetName val="TU_DIEN4"/>
      <sheetName val="chi_tiet_TBA4"/>
      <sheetName val="VT_TB_TBA4"/>
      <sheetName val="TH_4004"/>
      <sheetName val="Bia_4004"/>
      <sheetName val="DM_664"/>
      <sheetName val="SLVC_TBA4"/>
      <sheetName val="VC_TBA4"/>
      <sheetName val="kl_tt4"/>
      <sheetName val="TONG_KE_DZ_22_KV4"/>
      <sheetName val="SLVC_224"/>
      <sheetName val="TH_VT0,44"/>
      <sheetName val="TH_VT224"/>
      <sheetName val="TONG_DZ_0_4_KV4"/>
      <sheetName val="DG_vat_tu4"/>
      <sheetName val="TH_thao_do_354"/>
      <sheetName val="bia_35_thao_do4"/>
      <sheetName val="Bia_154"/>
      <sheetName val="Bia_254"/>
      <sheetName val="Bia__1604"/>
      <sheetName val="TH_1604"/>
      <sheetName val="TH_154"/>
      <sheetName val="TH_254"/>
      <sheetName val="DLC_DIEN_AP4"/>
      <sheetName val="HS_Dia_ban4"/>
      <sheetName val="VC_VT_TB4"/>
      <sheetName val="SLVC_0_49"/>
      <sheetName val="vt_224"/>
      <sheetName val="VCDD_0_49"/>
      <sheetName val="Kho_Tam4"/>
      <sheetName val="Bia_0,44"/>
      <sheetName val="Bia_TBA4"/>
      <sheetName val="TH_504"/>
      <sheetName val="Bia_504"/>
      <sheetName val="TH_754"/>
      <sheetName val="TH_31,54"/>
      <sheetName val="Bia_31,54"/>
      <sheetName val="Bia_754"/>
      <sheetName val="TH_1004"/>
      <sheetName val="Bia__1004"/>
      <sheetName val="SL_dau_tien5"/>
      <sheetName val="HSDC_GOC5"/>
      <sheetName val="Th_Thao_do_0,45"/>
      <sheetName val="TH_thao_do_225"/>
      <sheetName val="TH-TBA_THAO_DO5"/>
      <sheetName val="Bia_Thao_do_0,45"/>
      <sheetName val="Bia_Thao_do_225"/>
      <sheetName val="DM_855"/>
      <sheetName val="Bia_CS5"/>
      <sheetName val="VCDD_CS5"/>
      <sheetName val="DGVCTC_675"/>
      <sheetName val="Bia_thao_do_TBA5"/>
      <sheetName val="bang_dien5"/>
      <sheetName val="Cl_lech-cs5"/>
      <sheetName val="vt_CS5"/>
      <sheetName val="SLVC_CS5"/>
      <sheetName val="Chi_tiet_-_CS5"/>
      <sheetName val="th_CS5"/>
      <sheetName val="TH_VTCS5"/>
      <sheetName val="th_CT5"/>
      <sheetName val="chiet_tinh5"/>
      <sheetName val="DM_675"/>
      <sheetName val="VCDD_226"/>
      <sheetName val="Chlech_-225"/>
      <sheetName val="TNGHIEM_225"/>
      <sheetName val="chi_tiet_dz_22_kv5"/>
      <sheetName val="vt_A_cap5"/>
      <sheetName val="vc_vat_tu_CHUNG_5"/>
      <sheetName val="PQ_tuyen5"/>
      <sheetName val="Trung_chuyen5"/>
      <sheetName val="T_T_CL_VC_DZ_225"/>
      <sheetName val="TH_dz_225"/>
      <sheetName val="TNGHIEM_0,45"/>
      <sheetName val="DG_895"/>
      <sheetName val="SLVC_0_410"/>
      <sheetName val="VCDD_0_410"/>
      <sheetName val="Ch_lech_-0,45"/>
      <sheetName val="TDIEN-PHAn_PHOI5"/>
      <sheetName val="CHITIET_0_4_KV5"/>
      <sheetName val="VT_ds_0,45"/>
      <sheetName val="Th_0,45"/>
      <sheetName val="Bia_0_45"/>
      <sheetName val="TU_BU5"/>
      <sheetName val="TU_DIEN5"/>
      <sheetName val="chi_tiet_TBA5"/>
      <sheetName val="VT_TB_TBA5"/>
      <sheetName val="TH_4005"/>
      <sheetName val="Bia_4005"/>
      <sheetName val="DM_665"/>
      <sheetName val="SLVC_TBA5"/>
      <sheetName val="VC_TBA5"/>
      <sheetName val="kl_tt5"/>
      <sheetName val="TONG_KE_DZ_22_KV5"/>
      <sheetName val="SLVC_225"/>
      <sheetName val="TH_VT0,45"/>
      <sheetName val="TH_VT225"/>
      <sheetName val="TONG_DZ_0_4_KV5"/>
      <sheetName val="DG_vat_tu5"/>
      <sheetName val="TH_thao_do_355"/>
      <sheetName val="bia_35_thao_do5"/>
      <sheetName val="Bia_155"/>
      <sheetName val="Bia_255"/>
      <sheetName val="Bia__1605"/>
      <sheetName val="TH_1605"/>
      <sheetName val="TH_155"/>
      <sheetName val="TH_255"/>
      <sheetName val="DLC_DIEN_AP5"/>
      <sheetName val="chiet tin"/>
      <sheetName val="Ref"/>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hieuchinh30_11"/>
      <sheetName val="DM-7606"/>
      <sheetName val="DC_Q.1109"/>
      <sheetName val="DC_Q.1110"/>
      <sheetName val="DC_Q.1111"/>
      <sheetName val="DC_Q.1112"/>
      <sheetName val="DC_Q.1113"/>
      <sheetName val="CTHTchýa TTn_ib_"/>
      <sheetName val="Thang 4"/>
      <sheetName val="Sheet!0"/>
      <sheetName val="gia vat_lieu"/>
      <sheetName val="h,"/>
      <sheetName val="Phu Bai Bridge"/>
      <sheetName val="PhÇnCK"/>
      <sheetName val="CAU_hien_trang"/>
      <sheetName val="CMA_Samplings_KTra_TSHH_tang"/>
      <sheetName val="Vat_lieu"/>
      <sheetName val="MARSHALL_TEST"/>
      <sheetName val="Define_finishing"/>
      <sheetName val="DSKH_DIEM²??NPP"/>
      <sheetName val="m_doc"/>
      <sheetName val="DSKH_DIEM??lapr"/>
      <sheetName val="DSKH_DIEM²__NPP"/>
      <sheetName val="CDCLCH~1"/>
      <sheetName val="PTDG"/>
      <sheetName val="Material"/>
      <sheetName val="3BearCap"/>
      <sheetName val="DSKH DIEM_x005f_x0006___lapr"/>
      <sheetName val="DSKH_DIEM__lapr"/>
      <sheetName val="VC DD 22"/>
      <sheetName val=" TH-0,4"/>
      <sheetName val="bia 22"/>
      <sheetName val="DIEN 22"/>
      <sheetName val="PD DD 0,4"/>
      <sheetName val="VCDD0,4"/>
      <sheetName val="DD-TBA"/>
      <sheetName val="TH-TBA"/>
      <sheetName val="TONG KE TBA"/>
      <sheetName val="Don gia Soc Trang"/>
      <sheetName val="bang tien luong"/>
      <sheetName val="PHAN TICH VAT TU BIET THU H7"/>
      <sheetName val="bang tien luong (2)"/>
      <sheetName val="BTHDT"/>
      <sheetName val="Main"/>
      <sheetName val="Pro"/>
      <sheetName val="Loading"/>
      <sheetName val="Loss Stress"/>
      <sheetName val="Check"/>
      <sheetName val="Noi suy cap"/>
      <sheetName val="Girder"/>
      <sheetName val="Thuc thanh"/>
      <sheetName val="QL1A-QL1A moi"/>
      <sheetName val="C.Bong Lang"/>
      <sheetName val="Vanh dai III (TKKT)"/>
      <sheetName val="SL-NC-MB"/>
      <sheetName val="CX-AD-LC"/>
      <sheetName val="Cau-YBai-Tam"/>
      <sheetName val="KluongKm2,4"/>
      <sheetName val="B.cao"/>
      <sheetName val="T.tiet"/>
      <sheetName val="T.N"/>
      <sheetName val="VUA"/>
      <sheetName val="DG CAU"/>
      <sheetName val="THOP CAU"/>
      <sheetName val="TLP CAU"/>
      <sheetName val="DAKT1"/>
      <sheetName val="XL4Poppy (2)"/>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KTQT-AFC"/>
      <sheetName val="CLDG"/>
      <sheetName val="CLKL"/>
      <sheetName val="Bang du toan"/>
      <sheetName val="Bu gia"/>
      <sheetName val="PT vat tu"/>
      <sheetName val="To trinh"/>
      <sheetName val="bang2"/>
      <sheetName val="coHoan"/>
      <sheetName val="ETH"/>
      <sheetName val="7"/>
      <sheetName val="DT1"/>
      <sheetName val="DT2"/>
      <sheetName val="PLV"/>
      <sheetName val="Dongia"/>
      <sheetName val="DTCTtaluy"/>
      <sheetName val="KLDGTT&lt;120%"/>
      <sheetName val="PL2"/>
      <sheetName val="DTnen"/>
      <sheetName val="PL"/>
      <sheetName val="THKL nghiemthu"/>
      <sheetName val="DTCTtaluy (2)"/>
      <sheetName val="KLDGTT&lt;120% (2)"/>
      <sheetName val="TH (2)"/>
      <sheetName val="XXXXXXX1"/>
      <sheetName val="Nam 2001"/>
      <sheetName val="Tang TSCD 98-02"/>
      <sheetName val="BIEN DONG"/>
      <sheetName val="TSCD 2001"/>
      <sheetName val="Quy 1-2002"/>
      <sheetName val="Quy 2-2002"/>
      <sheetName val="Quy 3-2002"/>
      <sheetName val="Quy 4-02"/>
      <sheetName val="XN79"/>
      <sheetName val="CTMT"/>
      <sheetName val="boHoan"/>
      <sheetName val="C.     Lang"/>
      <sheetName val="DG CAࡕ"/>
      <sheetName val="QL1A-QL1Q moi"/>
      <sheetName val="SL)NC-MB"/>
      <sheetName val="XNGBQI-05"/>
      <sheetName val="XNGBQI-05 (02)"/>
      <sheetName val="KluongKm2_x000c_4"/>
      <sheetName val="TK331D"/>
      <sheetName val="334 d"/>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ojg KLBS"/>
      <sheetName val="BDCNH"/>
      <sheetName val="bcdtk"/>
      <sheetName val="BCDKTNH"/>
      <sheetName val="BCDKTTHUE"/>
      <sheetName val="tscd"/>
      <sheetName val="HK1"/>
      <sheetName val="HK2"/>
      <sheetName val="CANAM"/>
      <sheetName val="Tai khoan"/>
      <sheetName val="P_x000c_V"/>
      <sheetName val="XL@Test5"/>
      <sheetName val="C.   ( Lang"/>
      <sheetName val="ɂIEN DONG"/>
      <sheetName val="Maumo)"/>
      <sheetName val="DG CA?"/>
      <sheetName val="TTDZ22"/>
      <sheetName val="NCong-Day-Su"/>
      <sheetName val="¶"/>
      <sheetName val="Tonchop"/>
      <sheetName val="Quy_x0000_2-2002"/>
      <sheetName val="BGThau_x0008__x0000__x0000_0000000_x0001__x0006__x0000__x0000_Sheet1_x0008__x0000__x0000_To"/>
      <sheetName val="S`eet12"/>
      <sheetName val="XHXPXXX1"/>
      <sheetName val="0000000!"/>
      <sheetName val="To tri.h"/>
      <sheetName val="cnHoan"/>
      <sheetName val="V_x0010_PN"/>
      <sheetName val="?IEN DONG"/>
      <sheetName val="IBASE"/>
      <sheetName val="˜Ünh m÷c"/>
      <sheetName val="Ünh m÷c"/>
      <sheetName val="PTVL"/>
      <sheetName val="KK bo sung"/>
      <sheetName val="Bu gi`"/>
      <sheetName val="Tendon"/>
      <sheetName val="NHAN_x0000_CONG"/>
      <sheetName val="S29_x0007__x0000__x0000_S"/>
      <sheetName val="Quy"/>
      <sheetName val="TDT"/>
      <sheetName val="S29_x0007_"/>
      <sheetName val="THPDMoi  (2)"/>
      <sheetName val="dongia (2)"/>
      <sheetName val="gtrinh"/>
      <sheetName val="phuluc1"/>
      <sheetName val="TONG HOP VL-NC"/>
      <sheetName val="lam-moi"/>
      <sheetName val="TONGKE3p "/>
      <sheetName val="TH VL, NC, DDHT Thanhphuoc"/>
      <sheetName val="thao-go"/>
      <sheetName val="TONGKE-HT"/>
      <sheetName val="LKVL-CK-HT-GD1"/>
      <sheetName val="t-h HA THE"/>
      <sheetName val="CHITIET VL-NC-TT -1p"/>
      <sheetName val="TONG HOP VL-NC TT"/>
      <sheetName val="TNHCHINH"/>
      <sheetName val="CHITIET VL-NC"/>
      <sheetName val="Tiepdia"/>
      <sheetName val="TDTKP"/>
      <sheetName val="TDTKP1"/>
      <sheetName val="KPVC-BD "/>
      <sheetName val="Q3-01-duyet"/>
      <sheetName val="XL4Te3t5"/>
      <sheetName val="CHIET TINH TBA"/>
      <sheetName val="Bang TK goc"/>
      <sheetName val="DGchitiet "/>
      <sheetName val="XL4@oppy"/>
      <sheetName val="Km&quot;33s,"/>
      <sheetName val="Km227O838-228_100"/>
      <sheetName val="Dang TSCD 98-02"/>
      <sheetName val="dtkhovd"/>
      <sheetName val="CDMT"/>
      <sheetName val="DT1????????"/>
      <sheetName val="Quy?2-2002"/>
      <sheetName val="DT1?"/>
      <sheetName val="S29_x0007_??S"/>
      <sheetName val="S29_x0007_?S"/>
      <sheetName val="Sêeet9"/>
      <sheetName val="Tang TRCD 98-02"/>
      <sheetName val="TSCD 2000"/>
      <sheetName val="phi"/>
      <sheetName val="CĮ     Lang"/>
      <sheetName val="126"/>
      <sheetName val="127"/>
      <sheetName val="128"/>
      <sheetName val="129"/>
      <sheetName val="130"/>
      <sheetName val="131"/>
      <sheetName val="132"/>
      <sheetName val="133"/>
      <sheetName val="134"/>
      <sheetName val="135"/>
      <sheetName val="136"/>
      <sheetName val="137"/>
      <sheetName val="138"/>
      <sheetName val="139"/>
      <sheetName val="KHUPHO8"/>
      <sheetName val="THONGKE"/>
      <sheetName val="Km227Э227_838s,"/>
      <sheetName val="Thuc_thanh"/>
      <sheetName val="QL1A-QL1A_moi"/>
      <sheetName val="C_Bong_Lang"/>
      <sheetName val="Vanh_dai_III_(TKKT)"/>
      <sheetName val="NHAN_CONG"/>
      <sheetName val="DG_CAU"/>
      <sheetName val="THOP_CAU"/>
      <sheetName val="TLP_CAU"/>
      <sheetName val="XL4Poppy_(2)"/>
      <sheetName val="B_cao"/>
      <sheetName val="T_tiet"/>
      <sheetName val="T_N"/>
      <sheetName val="Tong_KLBS"/>
      <sheetName val="To_trinh"/>
      <sheetName val="Bang_du_toan"/>
      <sheetName val="Bu_gia"/>
      <sheetName val="PT_vat_tu"/>
      <sheetName val="Nam_2001"/>
      <sheetName val="Tang_TSCD_98-02"/>
      <sheetName val="BIEN_DONG"/>
      <sheetName val="TSCD_2001"/>
      <sheetName val="Quy_1-2002"/>
      <sheetName val="Quy_2-2002"/>
      <sheetName val="Quy_3-2002"/>
      <sheetName val="Quy_4-02"/>
      <sheetName val="THKL_nghiemthu"/>
      <sheetName val="DTCTtaluy_(2)"/>
      <sheetName val="KLDGTT&lt;120%_(2)"/>
      <sheetName val="TH_(2)"/>
      <sheetName val="C______Lang"/>
      <sheetName val="QL1A-QL1Q_moi"/>
      <sheetName val="KluongKm24"/>
      <sheetName val="DG_CAࡕ"/>
      <sheetName val="chi_tieu_HV"/>
      <sheetName val="tsach_&amp;_thu_hoi"/>
      <sheetName val="KK_than_ton___(2)"/>
      <sheetName val="TT_cac_ho"/>
      <sheetName val="TT_trong_nganh"/>
      <sheetName val="chi_tiet_KHM"/>
      <sheetName val="Pham_cap"/>
      <sheetName val="DT_than"/>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334_d"/>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PV"/>
      <sheetName val="C____(_Lang"/>
      <sheetName val="Tojg_KLBS"/>
      <sheetName val="MTO_REV_0"/>
      <sheetName val="KK_bo_sung"/>
      <sheetName val="BGThau_x0008__x0000_0000000_x0001__x0006__x0000_Sheet1_x0008__x0000_To dr"/>
      <sheetName val="4_x0004__x0000__x0000_XN54_x0004__x0000__x0000_XN33_x0004__x0000__x0000_NK96_x0006__x0000__x0000_Sheet4"/>
      <sheetName val="Sheetr"/>
      <sheetName val="Km225_838-228_100"/>
      <sheetName val="çha tri SX"/>
      <sheetName val="So Conç!îfhiep"/>
      <sheetName val="DG CA_"/>
      <sheetName val="INV"/>
      <sheetName val="XXXXXXX2"/>
      <sheetName val="XXXXXXX3"/>
      <sheetName val="XXXXXXX4"/>
      <sheetName val="_IEN DONG"/>
      <sheetName val="DT1________"/>
      <sheetName val="DT1_"/>
      <sheetName val="S29_x0007___S"/>
      <sheetName val="S29_x0007__S"/>
      <sheetName val="CT_x0000_doanh thu 2005"/>
      <sheetName val="PPVT"/>
      <sheetName val="XLÿÿest5"/>
      <sheetName val="Na2_x0000__x0000_01"/>
      <sheetName val="XNGBQII-_x0010_4 (3)"/>
      <sheetName val="_x0000__x0000_쫀䃝Z"/>
      <sheetName val="_x0000__x0000__x0000__x0000_¢é@Z_x0000__x000d__x0000__x0004_"/>
      <sheetName val="BGThau_x0008_"/>
      <sheetName val="XNGBQI-01 (02)"/>
      <sheetName val="M+MC"/>
      <sheetName val="NHAN"/>
      <sheetName val="ctTBA"/>
      <sheetName val="NHAN CWNG"/>
      <sheetName val="Hạng mục 2"/>
      <sheetName val="Quy $-02"/>
      <sheetName val="ɂIEN_DONG"/>
      <sheetName val="DG_CA?"/>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CT"/>
      <sheetName val="Na2"/>
      <sheetName val="4_x0004_"/>
      <sheetName val="GVL-NC-M"/>
      <sheetName val="_x0000__x0000__x0000__x0000_¢é@Z_x0000__x000a__x0000__x0004_"/>
      <sheetName val="Vong KLBS"/>
      <sheetName val="coctuatrenda"/>
      <sheetName val="name"/>
      <sheetName val="CI     Lang"/>
      <sheetName val="KTQT-AF_x0003_"/>
      <sheetName val="KLDGT_x0014_&lt;120%"/>
      <sheetName val="Congt9"/>
      <sheetName val="DTCTtallu"/>
      <sheetName val="Km227?227_838s,"/>
      <sheetName val="_x0000__x0000_??Z"/>
      <sheetName val="Du kien DT 9 thang de fop"/>
      <sheetName val="DG_CA_"/>
      <sheetName val="XNGBQIV-02_x0000__x0000_)"/>
      <sheetName val="Khoi luong"/>
      <sheetName val="DG _x0000__x0000__x0000__x0000__x0000__x0000__x0000__x0000__x0000__x0009__x0000_᲌Ա_x0000__x0004__x0000__x0000__x0000__x0000__x0000__x0000_窰԰_x0000__x0000__x0000__x0000__x0000_"/>
      <sheetName val="Pier"/>
      <sheetName val="Pile"/>
      <sheetName val="Na2_x0000__x0000_€01"/>
      <sheetName val="Exterior Walls Finishes"/>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H?ng m?c 2"/>
      <sheetName val="_x0000__x0000__x0017_[Q3-01-duyet.xls]Maumo)_x0000_?_x0000__x0000__x0000_"/>
      <sheetName val="?IEN_DONG"/>
      <sheetName val="00000003"/>
      <sheetName val="CPQL"/>
      <sheetName val="THCPQL"/>
      <sheetName val="Quy_2-20021"/>
      <sheetName val="To_tri_h"/>
      <sheetName val="VPN"/>
      <sheetName val="Bu_gi`"/>
      <sheetName val="˜Ünh_m÷c"/>
      <sheetName val="roto_truc"/>
      <sheetName val="Day_dt"/>
      <sheetName val="stato_tam_say"/>
      <sheetName val="Stato_ep"/>
      <sheetName val="Canh_gio"/>
      <sheetName val="Ss_Z-_GB"/>
      <sheetName val="Ünh_m÷c"/>
      <sheetName val="S29S"/>
      <sheetName val="CTdoanh_thu_2005"/>
      <sheetName val="BGThau0000000Sheet1To"/>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KPVC-BD_"/>
      <sheetName val="çha_tri_SX"/>
      <sheetName val="So_Conç!îfhiep"/>
      <sheetName val="S29"/>
      <sheetName val="Dang_TSCD_98-02"/>
      <sheetName val="Tang_TRCD_98-02"/>
      <sheetName val="TSCD_2000"/>
      <sheetName val="XNGBQII-4_(3)"/>
      <sheetName val="CHIET_TINH_TBA"/>
      <sheetName val="Bang_TK_goc"/>
      <sheetName val="DGchitiet_"/>
      <sheetName val="4XN54XN33NK96Sheet4"/>
      <sheetName val="_IEN_DONG"/>
      <sheetName val="S29??S"/>
      <sheetName val="S29?S"/>
      <sheetName val="S29__S"/>
      <sheetName val="S29_S"/>
      <sheetName val="NHAN_CWNG"/>
      <sheetName val="MTO_REV_2(ARMOR)"/>
      <sheetName val="CĮ_____Lang"/>
      <sheetName val="BGThau0000000Sheet1To_dr"/>
      <sheetName val="XNGBQI-01_(02)"/>
      <sheetName val="CI_____Lang"/>
      <sheetName val="Du_kien_DT_9_thang_de_fop"/>
      <sheetName val="C?     Lang"/>
      <sheetName val="ThongSo"/>
      <sheetName val="c`i tiet KHM"/>
      <sheetName val="TH (2+"/>
      <sheetName val="100000p0"/>
      <sheetName val="30000:00"/>
      <sheetName val="T.tidt"/>
      <sheetName val="coJoan"/>
      <sheetName val="XN&lt;4"/>
      <sheetName val="CL_x0007_G"/>
      <sheetName val="Tongh$p"/>
      <sheetName val="Tang TSCD 90-02"/>
      <sheetName val="Qy 1-2002"/>
      <sheetName val="Quy 3-2x02"/>
      <sheetName val="C/     Lang"/>
      <sheetName val="_x0000__x0000__x0000__x0000_€¢é@Z_x0000__x000d__x0000__x0004_"/>
      <sheetName val="_x0000__x0001__x0000__x0000__x0000__x0000__x0000__x0000__x0000__x0000__x0000__x0000__x0000__x0002__x0000__x0000__x0000__x0000__x0000__x0000__x0000_Ƥ_x0000_Ő_x0000__x0000__x0000_㋎˴_x0000_"/>
      <sheetName val="Thep-MatCat"/>
      <sheetName val="NhapSL"/>
      <sheetName val="SDH TP"/>
      <sheetName val="_x0000__x0000__x0000__x0000__x0000__x0000__x0000__x0000_ (2)"/>
      <sheetName val="Km23"/>
      <sheetName val="_x0000__x0000__x0000__x0000_€¢é@Z_x0000__x000a__x0000__x0004_"/>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BGThau_x0008_??0000000_x0001__x0006_??Sheet1_x0008_??To"/>
      <sheetName val="NHAN?CONG"/>
      <sheetName val="BGThau_x0008_?0000000_x0001__x0006_?Sheet1_x0008_?To dr"/>
      <sheetName val="Na2??01"/>
      <sheetName val="CT?doanh thu 2005"/>
      <sheetName val="4_x0004_??XN54_x0004_??XN33_x0004_??NK96_x0006_??Sheet4"/>
      <sheetName val="??쫀䃝Z"/>
      <sheetName val="????¢é@Z?_x000d_?_x0004_"/>
      <sheetName val="BGThau_x0008_?0000000_x0001__x0006_?Sheet1_x0008_?To"/>
      <sheetName val="[Q3-01-duyet.xlsUboHoan"/>
      <sheetName val="Shѥet10"/>
      <sheetName val="��nh m�c"/>
      <sheetName val="Na2_x0000__x0000_�01"/>
      <sheetName val="S�eet9"/>
      <sheetName val="�ha tri SX"/>
      <sheetName val="So Con�!�fhiep"/>
      <sheetName val="Tgng hop CP T10"/>
      <sheetName val="TT_10KV"/>
      <sheetName val="4_x0004_?XN54_x0004_?XN33_x0004_?NK96_x0006_?Sheet4"/>
      <sheetName val="XL��est5"/>
      <sheetName val="_x0000__x0000__x0000__x0000_���@Z_x0000__x000d__x0000__x0004_"/>
      <sheetName val="Tai_khկ_x0000_缀"/>
      <sheetName val="diachi"/>
      <sheetName val="Na2??€01"/>
      <sheetName val="ɂIEJ DONG"/>
      <sheetName val="Tonghmp"/>
      <sheetName val="KH_Q1_Q2_01"/>
      <sheetName val="Hedging"/>
      <sheetName val="Km2_x0000__x0000_,"/>
      <sheetName val="MTO REV.0_x0000__x0000__x0000__x0000__x0000__x0000__x0000__x0000__x0000__x0009__x0000_쫀Ӛ_x0000__x0004__x0000__x0000__x0000__x0000__x0000__x0000__xdd0c_"/>
      <sheetName val="Thuc_thanh1"/>
      <sheetName val="QL1A-QL1A_moi1"/>
      <sheetName val="C_Bong_Lang1"/>
      <sheetName val="Vanh_dai_III_(TKKT)1"/>
      <sheetName val="NHAN_CONG1"/>
      <sheetName val="DG_CAU1"/>
      <sheetName val="THOP_CAU1"/>
      <sheetName val="TLP_CAU1"/>
      <sheetName val="Qheet19"/>
      <sheetName val="THKL nghiamthu"/>
      <sheetName val="Balg du toan"/>
      <sheetName val="ESTI."/>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3-20021"/>
      <sheetName val="Quy_4-021"/>
      <sheetName val="THKL_nghiemthu1"/>
      <sheetName val="DTCTtaluy_(2)1"/>
      <sheetName val="Km227_227_838s,"/>
      <sheetName val="_x0000__x0000__x0000__x0000__x0000__x0000__x0000__x0000__(2)"/>
      <sheetName val="PboCPQ1-03"/>
      <sheetName val="KLDGTT&lt;120%_(2)1"/>
      <sheetName val="TH_(2)1"/>
      <sheetName val="೼_xffff_uc thanh"/>
      <sheetName val="mtk_b"/>
      <sheetName val="B-B"/>
      <sheetName val="XNGBQIV-02"/>
      <sheetName val="Tai_khկ"/>
      <sheetName val="CHITIET VL-N_x0003_-TT-3p"/>
      <sheetName val="DG3285"/>
      <sheetName val="????¢é@Z?_x000a_?_x0004_"/>
      <sheetName val="NKC"/>
      <sheetName val="DG _x0000__x0000__x0000__x0000__x0000__x0000__x0000__x0000__x0000_ _x0000_᲌Ա_x0000__x0004__x0000__x0000__x0000__x0000__x0000__x0000_窰԰_x0000__x0000__x0000__x0000__x0000_"/>
      <sheetName val="Analysis"/>
      <sheetName val="C-C"/>
      <sheetName val="D-D"/>
      <sheetName val="KKKKKKKK (2)"/>
      <sheetName val="KKKKKKKK_(2)"/>
      <sheetName val="DG BAU"/>
      <sheetName val="TLP BAU"/>
      <sheetName val="KK uhan uon   (2)"/>
      <sheetName val="So Cong oghiep"/>
      <sheetName val="MTO REV.0 쫀Ӛ_x0004__xdd0c_"/>
      <sheetName val="���@Z_x000a__x0004_"/>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gia_tri_SX1"/>
      <sheetName val="So_Cong_nghiep1"/>
      <sheetName val="Bia_BC1"/>
      <sheetName val="TH_thanton1"/>
      <sheetName val="Dat_da_thai1"/>
      <sheetName val="GTSX_(TT)1"/>
      <sheetName val="TONGKE1P"/>
      <sheetName val="Vanh dai II_x0000__x0000__x0000_^ÀÏ"/>
      <sheetName val="C.Bojg Lang"/>
      <sheetName val="XNGBQI_(2)1"/>
      <sheetName val="XNGBQI-04_(2)1"/>
      <sheetName val="XNGBQII-04_(2)1"/>
      <sheetName val="XNGBQII-04_(3)1"/>
      <sheetName val="XNGBQIII-04_(2)1"/>
      <sheetName val="XNGBQIII-04_(3)1"/>
      <sheetName val="XNGBQIV-04_(2)1"/>
      <sheetName val="XN²_x0000__x0000_-05 (02)"/>
      <sheetName val="XN²"/>
      <sheetName val="U_x0007__x0006__x0009_"/>
      <sheetName val="XNGBQIV-04_(3)1"/>
      <sheetName val="SILICATE"/>
      <sheetName val="KluongKm2_x005f_x000c_4"/>
      <sheetName val="P_x005f_x000c_V"/>
      <sheetName val="CT Thang Mo"/>
      <sheetName val="CT  PL"/>
      <sheetName val="Gia_GC_Satthep"/>
      <sheetName val="入力"/>
      <sheetName val="XNGBQIV-02??)"/>
      <sheetName val="????Z"/>
      <sheetName val="DG ?????????_x0009_?᲌Ա?_x0004_??????窰԰?????"/>
      <sheetName val="??_x0017_[Q3-01-duyet.xls]Maumo)?????"/>
      <sheetName val="DG _x0000__x0000__x0000__x0000__x0000__x0000__x0000__x0000__x0000__x0009__x0000_??_x0000__x0004__x0000__x0000__x0000__x0000__x0000__x0000_??_x0000__x0000__x0000__x0000__x0000_"/>
      <sheetName val="DG _x0000__x0000__x0000__x0000__x0000__x0000__x0000__x0000__x0000_ _x0000_??_x0000__x0004__x0000__x0000__x0000__x0000__x0000__x0000_??_x0000__x0000__x0000__x0000__x0000_"/>
      <sheetName val="XNGBQI-05_(02)1"/>
      <sheetName val="Gia_ban_NK_bq1"/>
      <sheetName val="CT_doanh_thu_20051"/>
      <sheetName val="Dthu_2006_sua1"/>
      <sheetName val="Doanh_thu_gia_thanh1"/>
      <sheetName val="6_thang_20061"/>
      <sheetName val="Bao_cao_thue_(2)1"/>
      <sheetName val="Tong_hop_CP_T101"/>
      <sheetName val="Bao_cao_thue1"/>
      <sheetName val="Thue_cong_trinh1"/>
      <sheetName val="Gia_thanh1"/>
      <sheetName val="Pke_toan1"/>
      <sheetName val="Gia_thanh_cong_trinh_-_Hoa1"/>
      <sheetName val="Ke_toan_thuc_hien_cong_trinh1"/>
      <sheetName val="Du_kien_DT_9_thang_de_nop1"/>
      <sheetName val="Tai_khoan1"/>
      <sheetName val="C____(_Lang1"/>
      <sheetName val="334_d1"/>
      <sheetName val="DG_1"/>
      <sheetName val="Tojg_KLBS1"/>
      <sheetName val="MTO_REV_01"/>
      <sheetName val="KK_bo_sung1"/>
      <sheetName val="S29_x005f_x0007_"/>
      <sheetName val="BGThau_x005f_x0008_"/>
      <sheetName val="V_x005f_x0010_PN"/>
      <sheetName val="S29_x005f_x0007___S"/>
      <sheetName val="S29_x005f_x0007__S"/>
      <sheetName val="4_x005f_x0004_"/>
      <sheetName val="Km033s,"/>
      <sheetName val="KLDGTT&lt;120'"/>
      <sheetName val="KLDGTT&lt;120_"/>
      <sheetName val="DG_CA?1"/>
      <sheetName val="U_x0007__x0006_ "/>
      <sheetName val="DG ????????? ?᲌Ա?_x0004_??????窰԰?????"/>
      <sheetName val="SCHU"/>
      <sheetName val="KluongK-2,4"/>
      <sheetName val="2_x0000__x0000_-BMD2004"/>
      <sheetName val="COCORI"/>
      <sheetName val="[Q3-01-duyet.xls][Q3-01-duyet.x"/>
      <sheetName val="[Q3-01-duyet.xls]30000:00"/>
      <sheetName val="breakdown"/>
      <sheetName val="[Q3-01-duyet.xls]C/     Lang"/>
      <sheetName val="V.0_x0000__x0000__x0000__x0000__x0000__x0000__x0000__x0000__x0000__x0009__x0000_??_x0000__x0004__x0000__x0000__x0000__x0000__x0000__x0000_??_x0000__x0000__x0000__x0000__x0000_"/>
      <sheetName val="V.0_x0000__x0000__x0000__x0000__x0000__x0000__x0000__x0000__x0000_ _x0000_??_x0000__x0004__x0000__x0000__x0000__x0000__x0000__x0000_??_x0000__x0000__x0000__x0000__x0000_"/>
      <sheetName val="MTO REV.0_x0000__x0000__x0000__x0000__x0000__x0000__x0000__x0000__x0000__x0009__x0000_쫀Ӛ_x0000__x0004__x0000__x0000_︾Ö_x0000__x0000_২"/>
      <sheetName val="Km2"/>
      <sheetName val="MTO REV.0_x0000__x0000__x0000__x0000__x0000__x0000__x0000__x0000__x0000__x0009__x0000_쫀Ӛ_x0000__x0004__x0000__x0000__x0000__x0000__x0000__x0000_�"/>
      <sheetName val="Vanh dai II"/>
      <sheetName val="V.0"/>
      <sheetName val="[Q3-01-duyet.xls]_Q3_01_duyet_2"/>
      <sheetName val="[Q3-01-duyet.xls]_Q3_01_duyet_3"/>
      <sheetName val="_x0000__x0000__x0000__x0000_¢é@Z_x0000_ _x0000__x0004_"/>
      <sheetName val="????¢é@Z? ?_x0004_"/>
      <sheetName val="S29_x0007__x0000__x0005_"/>
      <sheetName val="Km227_838-228_!00"/>
      <sheetName val="Misc Data"/>
      <sheetName val="TABLE"/>
      <sheetName val="Tong hop VT-may"/>
      <sheetName val="P. tich"/>
      <sheetName val="MTO REV.0?????????_x0009_?쫀Ӛ?_x0004_??????_xdd0c_"/>
      <sheetName val="????€¢é@Z?_x000d_?_x0004_"/>
      <sheetName val="Km2??,"/>
      <sheetName val="?_x0001_???????????_x0002_???????Ƥ?Ő???㋎˴?"/>
      <sheetName val="MTO REV.0????????? ?쫀Ӛ?_x0004_??????_xdd0c_"/>
      <sheetName val="Archi"/>
      <sheetName val="DI_ESTI"/>
      <sheetName val="個案9411"/>
      <sheetName val="Analisa Upah &amp; Bahan Plum"/>
      <sheetName val="諸経費"/>
      <sheetName val="清水計算営業税率関連"/>
      <sheetName val="SiteWorks"/>
      <sheetName val="Bang gia NC "/>
      <sheetName val="HS_957"/>
      <sheetName val="??_x0005__x0000__x0000_"/>
      <sheetName val="??ꙭ&gt;_x0000_"/>
      <sheetName val="??_x0005__x0000_-"/>
      <sheetName val="??_x0005__x0000_m"/>
      <sheetName val="2.1 受電設備棟"/>
      <sheetName val="2.2 受・防火水槽"/>
      <sheetName val="2.3 排水処理設備棟"/>
      <sheetName val="2.4 倉庫棟"/>
      <sheetName val="2.5 守衛棟"/>
      <sheetName val="Comparison"/>
      <sheetName val="NKC6"/>
      <sheetName val="Quy_x005f_x0000_2-2002"/>
      <sheetName val="BGThau_x005f_x0008__x005f_x0000__x005f_x0000_0000"/>
      <sheetName val="S29_x005f_x0007__x005f_x0000__x005f_x0000_S"/>
      <sheetName val="XNGBQII-_x005f_x0010_4 (3)"/>
      <sheetName val="실행철강하도"/>
      <sheetName val="PNT-QUOT-#3"/>
      <sheetName val="Tra_bang"/>
      <sheetName val="C_     Lang"/>
      <sheetName val="H_ng m_c 2"/>
      <sheetName val="BGThau_x0008___0000000_x0001__x0006___Sheet1_x0008___To"/>
      <sheetName val="_Q3-01-duyet.xlsUboHoan"/>
      <sheetName val="30000_00"/>
      <sheetName val="BGThau_x0008__0000000_x0001__x0006__Sheet1_x0008__To dr"/>
      <sheetName val="4_x0004___XN54_x0004___XN33_x0004___NK96_x0006___Sheet4"/>
      <sheetName val="BGThau_x0008__0000000_x0001__x0006__Sheet1_x0008__To"/>
      <sheetName val="Na2__01"/>
      <sheetName val="4_x0004__XN54_x0004__XN33_x0004__NK96_x0006__Sheet4"/>
      <sheetName val="CT_doanh thu 2005"/>
      <sheetName val="__쫀䃝Z"/>
      <sheetName val="____¢é@Z____x0004_"/>
      <sheetName val="HS"/>
      <sheetName val="BIDDING-SUM"/>
      <sheetName val="手动计画"/>
      <sheetName val="D &amp; W sizes"/>
      <sheetName val="6MONTHS"/>
      <sheetName val="Goc CC"/>
      <sheetName val="FD"/>
      <sheetName val="GI"/>
      <sheetName val="EE (3)"/>
      <sheetName val="PAVEMENT"/>
      <sheetName val="TRAFFIC"/>
      <sheetName val="Unit Price list"/>
      <sheetName val="EQT-ESTN"/>
      <sheetName val="tifico"/>
      <sheetName val="ɂIEN_DONG1"/>
      <sheetName val="Hat5mm&lt;3%"/>
      <sheetName val="Thiet Bi"/>
      <sheetName val="MTO REV.0_x0000__x0000__x0000__x0000__x0000__x0000__x0000__x0000__x0000_ _x0000_쫀Ӛ_x0000__x0004__x0000__x0000_︾Ö_x0000__x0000_২"/>
      <sheetName val="MTO REV.0_x0000__x0000__x0000__x0000__x0000__x0000__x0000__x0000__x0000_ _x0000_쫀Ӛ_x0000__x0004__x0000__x0000__x0000__x0000__x0000__x0000_�"/>
      <sheetName val="DGCT"/>
      <sheetName val="14"/>
      <sheetName val="CTDT"/>
      <sheetName val="CTXVLP"/>
      <sheetName val="BGThau_x0008__x0000__x0000_0000"/>
      <sheetName val="4_x0004__x0000__x0000_XN54_x000"/>
      <sheetName val="_x0000__x0000__x0000__x0000_¢é"/>
      <sheetName val="BGThau_x0008__x0000_0000000_x00"/>
      <sheetName val="_x0000__x0000__x0000__x0000_€¢é"/>
      <sheetName val="_x0000__x0000___Z"/>
      <sheetName val="_x0000__x0001__x0000__x0000__x0"/>
      <sheetName val="_x0000__x0000__x0017__Q3-01-duy"/>
      <sheetName val="BGThau_x0008___0000000_x0001__x"/>
      <sheetName val="4_x0004___XN54_x0004___XN33_x00"/>
      <sheetName val="____¢é@Z__x000d___x0004_"/>
      <sheetName val="Na2__€01"/>
      <sheetName val="Vanh dai II_x0000__x0000__x000"/>
      <sheetName val="MTO REV.0_x0000__x0000__x0000__"/>
      <sheetName val="4_x0004__x0000_XN54_x0004__x000"/>
      <sheetName val="BGThau_x0008__0000000_x0001__x0"/>
      <sheetName val="4_x0004__XN54_x0004__XN33_x0004"/>
      <sheetName val="_x0000__x0000__x0000__x0000__x0"/>
      <sheetName val="_Q3-01-duyet.xls_30000_00"/>
      <sheetName val="Dầm -4.7m"/>
      <sheetName val="SCOPE OF WORK"/>
      <sheetName val="Summary"/>
      <sheetName val="D_MUC"/>
      <sheetName val="개산공사비"/>
      <sheetName val="HESO"/>
      <sheetName val="TOTAL SUMMARY"/>
      <sheetName val="Hạng_mục_2"/>
      <sheetName val="FAB별"/>
      <sheetName val="DGG"/>
      <sheetName val="Div26 - Elect"/>
      <sheetName val="MBW"/>
      <sheetName val="Utilities"/>
      <sheetName val="Civil_B1"/>
      <sheetName val="Civil_B4"/>
      <sheetName val="Duc_bk"/>
      <sheetName val="BenLuc"/>
      <sheetName val="QG"/>
      <sheetName val="¢é@Z_x000a_"/>
      <sheetName val="Quy_$-02"/>
      <sheetName val="Khoi_luong"/>
      <sheetName val="KTQT-AF"/>
      <sheetName val="KLDGT&lt;120%"/>
      <sheetName val="Na2??�01"/>
      <sheetName val="????���@Z?_x000d_?_x0004_"/>
      <sheetName val="Tai_khկ?缀"/>
      <sheetName val="_x0000_ongia (2)"/>
      <sheetName val="4hao-go"/>
      <sheetName val="��n0"/>
      <sheetName val="��nက"/>
      <sheetName val="��n0_x0000__x0003__x0000_"/>
      <sheetName val="��nက_x0000_ꀀꌩ쌀"/>
      <sheetName val="_x0000__x0000__x0000__x0000_���@Z_x0000_ _x0000__x0004_"/>
      <sheetName val="_x0000__x0000__x0000__x0000_€¢é@Z_x0000_ _x0000__x0004_"/>
      <sheetName val="MTO REV.0_x0000__x0000__x0000__x0000__x0000__x0000__x0000__x0000__x0000_ _x0000_쫀Ӛ_x0000__x0004__x0000__x0000__x0000__x0000__x0000__x0000_?"/>
    </sheetNames>
    <sheetDataSet>
      <sheetData sheetId="0" refreshError="1">
        <row r="100">
          <cell r="B100">
            <v>23.237500000000001</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refreshError="1"/>
      <sheetData sheetId="216" refreshError="1"/>
      <sheetData sheetId="217"/>
      <sheetData sheetId="218"/>
      <sheetData sheetId="219"/>
      <sheetData sheetId="220" refreshError="1"/>
      <sheetData sheetId="221" refreshError="1"/>
      <sheetData sheetId="222"/>
      <sheetData sheetId="223"/>
      <sheetData sheetId="224" refreshError="1"/>
      <sheetData sheetId="225" refreshError="1"/>
      <sheetData sheetId="226"/>
      <sheetData sheetId="227"/>
      <sheetData sheetId="228" refreshError="1"/>
      <sheetData sheetId="229" refreshError="1"/>
      <sheetData sheetId="230"/>
      <sheetData sheetId="231"/>
      <sheetData sheetId="232" refreshError="1"/>
      <sheetData sheetId="233"/>
      <sheetData sheetId="234"/>
      <sheetData sheetId="235"/>
      <sheetData sheetId="236" refreshError="1"/>
      <sheetData sheetId="237"/>
      <sheetData sheetId="238" refreshError="1"/>
      <sheetData sheetId="239" refreshError="1"/>
      <sheetData sheetId="240"/>
      <sheetData sheetId="241"/>
      <sheetData sheetId="242"/>
      <sheetData sheetId="243"/>
      <sheetData sheetId="244"/>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sheetData sheetId="255"/>
      <sheetData sheetId="256" refreshError="1"/>
      <sheetData sheetId="257"/>
      <sheetData sheetId="258" refreshError="1"/>
      <sheetData sheetId="259"/>
      <sheetData sheetId="260"/>
      <sheetData sheetId="261"/>
      <sheetData sheetId="262" refreshError="1"/>
      <sheetData sheetId="263" refreshError="1"/>
      <sheetData sheetId="264" refreshError="1"/>
      <sheetData sheetId="265" refreshError="1"/>
      <sheetData sheetId="266" refreshError="1"/>
      <sheetData sheetId="267" refreshError="1"/>
      <sheetData sheetId="268"/>
      <sheetData sheetId="269"/>
      <sheetData sheetId="270" refreshError="1"/>
      <sheetData sheetId="27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sheetData sheetId="312"/>
      <sheetData sheetId="313" refreshError="1"/>
      <sheetData sheetId="314" refreshError="1"/>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refreshError="1"/>
      <sheetData sheetId="443" refreshError="1"/>
      <sheetData sheetId="444"/>
      <sheetData sheetId="445"/>
      <sheetData sheetId="446"/>
      <sheetData sheetId="447"/>
      <sheetData sheetId="448"/>
      <sheetData sheetId="449"/>
      <sheetData sheetId="450" refreshError="1"/>
      <sheetData sheetId="451" refreshError="1"/>
      <sheetData sheetId="452" refreshError="1"/>
      <sheetData sheetId="453" refreshError="1"/>
      <sheetData sheetId="454" refreshError="1"/>
      <sheetData sheetId="455" refreshError="1"/>
      <sheetData sheetId="456"/>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refreshError="1"/>
      <sheetData sheetId="796" refreshError="1"/>
      <sheetData sheetId="797" refreshError="1"/>
      <sheetData sheetId="798" refreshError="1"/>
      <sheetData sheetId="799" refreshError="1"/>
      <sheetData sheetId="800" refreshError="1"/>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refreshError="1"/>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sheetData sheetId="928" refreshError="1"/>
      <sheetData sheetId="929" refreshError="1"/>
      <sheetData sheetId="930" refreshError="1"/>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refreshError="1"/>
      <sheetData sheetId="988" refreshError="1"/>
      <sheetData sheetId="989"/>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sheetData sheetId="1001"/>
      <sheetData sheetId="1002"/>
      <sheetData sheetId="1003"/>
      <sheetData sheetId="1004"/>
      <sheetData sheetId="1005"/>
      <sheetData sheetId="1006"/>
      <sheetData sheetId="1007"/>
      <sheetData sheetId="1008"/>
      <sheetData sheetId="1009" refreshError="1"/>
      <sheetData sheetId="1010" refreshError="1"/>
      <sheetData sheetId="1011"/>
      <sheetData sheetId="1012" refreshError="1"/>
      <sheetData sheetId="1013"/>
      <sheetData sheetId="1014" refreshError="1"/>
      <sheetData sheetId="1015" refreshError="1"/>
      <sheetData sheetId="1016"/>
      <sheetData sheetId="1017"/>
      <sheetData sheetId="1018"/>
      <sheetData sheetId="1019" refreshError="1"/>
      <sheetData sheetId="1020" refreshError="1"/>
      <sheetData sheetId="1021" refreshError="1"/>
      <sheetData sheetId="1022" refreshError="1"/>
      <sheetData sheetId="1023"/>
      <sheetData sheetId="1024" refreshError="1"/>
      <sheetData sheetId="1025" refreshError="1"/>
      <sheetData sheetId="1026"/>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refreshError="1"/>
      <sheetData sheetId="1448" refreshError="1"/>
      <sheetData sheetId="1449" refreshError="1"/>
      <sheetData sheetId="1450" refreshError="1"/>
      <sheetData sheetId="1451" refreshError="1"/>
      <sheetData sheetId="1452"/>
      <sheetData sheetId="1453"/>
      <sheetData sheetId="1454"/>
      <sheetData sheetId="1455"/>
      <sheetData sheetId="1456"/>
      <sheetData sheetId="1457"/>
      <sheetData sheetId="1458"/>
      <sheetData sheetId="1459"/>
      <sheetData sheetId="1460"/>
      <sheetData sheetId="1461"/>
      <sheetData sheetId="1462"/>
      <sheetData sheetId="1463" refreshError="1"/>
      <sheetData sheetId="1464"/>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sheetData sheetId="1474" refreshError="1"/>
      <sheetData sheetId="1475" refreshError="1"/>
      <sheetData sheetId="1476" refreshError="1"/>
      <sheetData sheetId="1477" refreshError="1"/>
      <sheetData sheetId="1478"/>
      <sheetData sheetId="1479"/>
      <sheetData sheetId="1480"/>
      <sheetData sheetId="1481"/>
      <sheetData sheetId="1482"/>
      <sheetData sheetId="1483"/>
      <sheetData sheetId="1484"/>
      <sheetData sheetId="1485"/>
      <sheetData sheetId="1486"/>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sheetData sheetId="1504"/>
      <sheetData sheetId="1505"/>
      <sheetData sheetId="1506"/>
      <sheetData sheetId="1507" refreshError="1"/>
      <sheetData sheetId="1508"/>
      <sheetData sheetId="1509"/>
      <sheetData sheetId="1510"/>
      <sheetData sheetId="1511"/>
      <sheetData sheetId="1512"/>
      <sheetData sheetId="1513" refreshError="1"/>
      <sheetData sheetId="1514" refreshError="1"/>
      <sheetData sheetId="1515"/>
      <sheetData sheetId="1516"/>
      <sheetData sheetId="1517"/>
      <sheetData sheetId="1518"/>
      <sheetData sheetId="1519" refreshError="1"/>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refreshError="1"/>
      <sheetData sheetId="1547"/>
      <sheetData sheetId="1548"/>
      <sheetData sheetId="1549"/>
      <sheetData sheetId="1550"/>
      <sheetData sheetId="1551"/>
      <sheetData sheetId="1552"/>
      <sheetData sheetId="1553"/>
      <sheetData sheetId="1554"/>
      <sheetData sheetId="1555" refreshError="1"/>
      <sheetData sheetId="1556" refreshError="1"/>
      <sheetData sheetId="1557" refreshError="1"/>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refreshError="1"/>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refreshError="1"/>
      <sheetData sheetId="1617"/>
      <sheetData sheetId="1618"/>
      <sheetData sheetId="1619"/>
      <sheetData sheetId="1620"/>
      <sheetData sheetId="1621"/>
      <sheetData sheetId="1622" refreshError="1"/>
      <sheetData sheetId="1623" refreshError="1"/>
      <sheetData sheetId="1624" refreshError="1"/>
      <sheetData sheetId="1625" refreshError="1"/>
      <sheetData sheetId="1626"/>
      <sheetData sheetId="1627" refreshError="1"/>
      <sheetData sheetId="1628" refreshError="1"/>
      <sheetData sheetId="1629"/>
      <sheetData sheetId="1630"/>
      <sheetData sheetId="1631"/>
      <sheetData sheetId="1632"/>
      <sheetData sheetId="1633"/>
      <sheetData sheetId="1634"/>
      <sheetData sheetId="1635" refreshError="1"/>
      <sheetData sheetId="1636"/>
      <sheetData sheetId="1637" refreshError="1"/>
      <sheetData sheetId="1638" refreshError="1"/>
      <sheetData sheetId="1639" refreshError="1"/>
      <sheetData sheetId="1640" refreshError="1"/>
      <sheetData sheetId="1641"/>
      <sheetData sheetId="1642" refreshError="1"/>
      <sheetData sheetId="1643"/>
      <sheetData sheetId="1644" refreshError="1"/>
      <sheetData sheetId="1645"/>
      <sheetData sheetId="1646" refreshError="1"/>
      <sheetData sheetId="1647"/>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sheetData sheetId="1670" refreshError="1"/>
      <sheetData sheetId="1671" refreshError="1"/>
      <sheetData sheetId="1672" refreshError="1"/>
      <sheetData sheetId="1673"/>
      <sheetData sheetId="1674"/>
      <sheetData sheetId="1675"/>
      <sheetData sheetId="1676"/>
      <sheetData sheetId="1677"/>
      <sheetData sheetId="1678" refreshError="1"/>
      <sheetData sheetId="1679"/>
      <sheetData sheetId="1680"/>
      <sheetData sheetId="1681"/>
      <sheetData sheetId="1682"/>
      <sheetData sheetId="1683"/>
      <sheetData sheetId="1684"/>
      <sheetData sheetId="1685"/>
      <sheetData sheetId="1686"/>
      <sheetData sheetId="1687" refreshError="1"/>
      <sheetData sheetId="1688" refreshError="1"/>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sheetData sheetId="1784" refreshError="1"/>
      <sheetData sheetId="1785"/>
      <sheetData sheetId="1786"/>
      <sheetData sheetId="1787"/>
      <sheetData sheetId="1788"/>
      <sheetData sheetId="1789" refreshError="1"/>
      <sheetData sheetId="1790"/>
      <sheetData sheetId="1791"/>
      <sheetData sheetId="1792"/>
      <sheetData sheetId="1793"/>
      <sheetData sheetId="1794" refreshError="1"/>
      <sheetData sheetId="1795" refreshError="1"/>
      <sheetData sheetId="1796" refreshError="1"/>
      <sheetData sheetId="1797" refreshError="1"/>
      <sheetData sheetId="1798" refreshError="1"/>
      <sheetData sheetId="1799"/>
      <sheetData sheetId="1800"/>
      <sheetData sheetId="1801"/>
      <sheetData sheetId="1802"/>
      <sheetData sheetId="1803"/>
      <sheetData sheetId="1804" refreshError="1"/>
      <sheetData sheetId="1805" refreshError="1"/>
      <sheetData sheetId="1806" refreshError="1"/>
      <sheetData sheetId="1807"/>
      <sheetData sheetId="1808" refreshError="1"/>
      <sheetData sheetId="1809"/>
      <sheetData sheetId="1810" refreshError="1"/>
      <sheetData sheetId="1811"/>
      <sheetData sheetId="1812" refreshError="1"/>
      <sheetData sheetId="1813"/>
      <sheetData sheetId="1814" refreshError="1"/>
      <sheetData sheetId="1815" refreshError="1"/>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refreshError="1"/>
      <sheetData sheetId="1842" refreshError="1"/>
      <sheetData sheetId="1843" refreshError="1"/>
      <sheetData sheetId="1844" refreshError="1"/>
      <sheetData sheetId="1845" refreshError="1"/>
      <sheetData sheetId="1846"/>
      <sheetData sheetId="1847" refreshError="1"/>
      <sheetData sheetId="1848" refreshError="1"/>
      <sheetData sheetId="1849" refreshError="1"/>
      <sheetData sheetId="1850"/>
      <sheetData sheetId="1851"/>
      <sheetData sheetId="1852"/>
      <sheetData sheetId="1853"/>
      <sheetData sheetId="1854" refreshError="1"/>
      <sheetData sheetId="1855" refreshError="1"/>
      <sheetData sheetId="1856"/>
      <sheetData sheetId="1857" refreshError="1"/>
      <sheetData sheetId="1858"/>
      <sheetData sheetId="1859" refreshError="1"/>
      <sheetData sheetId="1860" refreshError="1"/>
      <sheetData sheetId="1861" refreshError="1"/>
      <sheetData sheetId="1862" refreshError="1"/>
      <sheetData sheetId="1863"/>
      <sheetData sheetId="1864" refreshError="1"/>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refreshError="1"/>
      <sheetData sheetId="1910" refreshError="1"/>
      <sheetData sheetId="1911" refreshError="1"/>
      <sheetData sheetId="1912" refreshError="1"/>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refreshError="1"/>
      <sheetData sheetId="1966" refreshError="1"/>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sheetData sheetId="2037" refreshError="1"/>
      <sheetData sheetId="2038" refreshError="1"/>
      <sheetData sheetId="2039" refreshError="1"/>
      <sheetData sheetId="2040" refreshError="1"/>
      <sheetData sheetId="2041" refreshError="1"/>
      <sheetData sheetId="2042" refreshError="1"/>
      <sheetData sheetId="2043"/>
      <sheetData sheetId="2044" refreshError="1"/>
      <sheetData sheetId="2045" refreshError="1"/>
      <sheetData sheetId="2046" refreshError="1"/>
      <sheetData sheetId="2047" refreshError="1"/>
      <sheetData sheetId="2048" refreshError="1"/>
      <sheetData sheetId="2049" refreshError="1"/>
      <sheetData sheetId="2050" refreshError="1"/>
      <sheetData sheetId="2051"/>
      <sheetData sheetId="2052" refreshError="1"/>
      <sheetData sheetId="2053" refreshError="1"/>
      <sheetData sheetId="2054" refreshError="1"/>
      <sheetData sheetId="2055"/>
      <sheetData sheetId="2056" refreshError="1"/>
      <sheetData sheetId="2057"/>
      <sheetData sheetId="2058"/>
      <sheetData sheetId="2059"/>
      <sheetData sheetId="2060"/>
      <sheetData sheetId="2061"/>
      <sheetData sheetId="2062"/>
      <sheetData sheetId="2063"/>
      <sheetData sheetId="2064"/>
      <sheetData sheetId="2065"/>
      <sheetData sheetId="2066" refreshError="1"/>
      <sheetData sheetId="2067"/>
      <sheetData sheetId="2068" refreshError="1"/>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refreshError="1"/>
      <sheetData sheetId="2088" refreshError="1"/>
      <sheetData sheetId="2089" refreshError="1"/>
      <sheetData sheetId="2090"/>
      <sheetData sheetId="2091"/>
      <sheetData sheetId="2092" refreshError="1"/>
      <sheetData sheetId="2093"/>
      <sheetData sheetId="2094"/>
      <sheetData sheetId="2095"/>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sheetData sheetId="2106" refreshError="1"/>
      <sheetData sheetId="2107"/>
      <sheetData sheetId="2108"/>
      <sheetData sheetId="2109"/>
      <sheetData sheetId="2110"/>
      <sheetData sheetId="2111" refreshError="1"/>
      <sheetData sheetId="2112" refreshError="1"/>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refreshError="1"/>
      <sheetData sheetId="2131" refreshError="1"/>
      <sheetData sheetId="2132"/>
      <sheetData sheetId="2133"/>
      <sheetData sheetId="2134"/>
      <sheetData sheetId="2135"/>
      <sheetData sheetId="2136"/>
      <sheetData sheetId="2137"/>
      <sheetData sheetId="2138"/>
      <sheetData sheetId="2139"/>
      <sheetData sheetId="2140"/>
      <sheetData sheetId="2141" refreshError="1"/>
      <sheetData sheetId="2142" refreshError="1"/>
      <sheetData sheetId="2143"/>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sheetData sheetId="2158"/>
      <sheetData sheetId="2159"/>
      <sheetData sheetId="2160"/>
      <sheetData sheetId="2161"/>
      <sheetData sheetId="2162"/>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sheetData sheetId="2175"/>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sheetData sheetId="2186"/>
      <sheetData sheetId="2187" refreshError="1"/>
      <sheetData sheetId="2188"/>
      <sheetData sheetId="2189" refreshError="1"/>
      <sheetData sheetId="2190" refreshError="1"/>
      <sheetData sheetId="2191" refreshError="1"/>
      <sheetData sheetId="2192"/>
      <sheetData sheetId="2193" refreshError="1"/>
      <sheetData sheetId="2194" refreshError="1"/>
      <sheetData sheetId="2195" refreshError="1"/>
      <sheetData sheetId="2196"/>
      <sheetData sheetId="2197" refreshError="1"/>
      <sheetData sheetId="2198"/>
      <sheetData sheetId="2199" refreshError="1"/>
      <sheetData sheetId="2200" refreshError="1"/>
      <sheetData sheetId="2201" refreshError="1"/>
      <sheetData sheetId="2202"/>
      <sheetData sheetId="2203"/>
      <sheetData sheetId="2204" refreshError="1"/>
      <sheetData sheetId="2205" refreshError="1"/>
      <sheetData sheetId="2206"/>
      <sheetData sheetId="2207"/>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sheetData sheetId="2313" refreshError="1"/>
      <sheetData sheetId="2314"/>
      <sheetData sheetId="2315"/>
      <sheetData sheetId="2316"/>
      <sheetData sheetId="2317"/>
      <sheetData sheetId="2318"/>
      <sheetData sheetId="2319"/>
      <sheetData sheetId="2320"/>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sheetData sheetId="2334"/>
      <sheetData sheetId="2335" refreshError="1"/>
      <sheetData sheetId="2336" refreshError="1"/>
      <sheetData sheetId="233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ct"/>
      <sheetName val="dt-thl"/>
      <sheetName val="thkp"/>
      <sheetName val="gvl"/>
      <sheetName val="Sheet11"/>
      <sheetName val="Sheet12"/>
      <sheetName val="Sheet13"/>
      <sheetName val="Sheet14"/>
      <sheetName val="Sheet15"/>
      <sheetName val="Sheet16"/>
      <sheetName val="DTCT"/>
      <sheetName val="B2.3"/>
      <sheetName val="CL XD"/>
      <sheetName val="THop"/>
      <sheetName val="CT"/>
      <sheetName val="TienLuong"/>
      <sheetName val="00000000"/>
      <sheetName val="10000000"/>
      <sheetName val="XXXXXXXX"/>
      <sheetName val="CHO TC"/>
      <sheetName val="Tinh"/>
      <sheetName val="Tinh (m2)"/>
      <sheetName val="Datyeu"/>
      <sheetName val="SS106"/>
      <sheetName val="00000001"/>
      <sheetName val="XL4Poppy"/>
      <sheetName val="tra-vat-lieu"/>
      <sheetName val="ESTI."/>
      <sheetName val="DI-ESTI"/>
      <sheetName val="tuong"/>
      <sheetName val="DO AM DT"/>
      <sheetName val="Sheet1"/>
      <sheetName val="Tro giup"/>
      <sheetName val="20000000"/>
      <sheetName val="XL4Test5"/>
      <sheetName val="XL4Test5 (2)"/>
      <sheetName val="XL4Test5 (3)"/>
      <sheetName val="XL4Test5 (4)"/>
      <sheetName val="XL4Test5 (5)"/>
      <sheetName val="DS Nam VP"/>
      <sheetName val="Tong Hop thang"/>
      <sheetName val="DANH SACH CAN BO TAP DOAN"/>
      <sheetName val="Lam Vien"/>
      <sheetName val="so da"/>
      <sheetName val="PXCBT CHUA DONG BH"/>
      <sheetName val="DS Nu VP"/>
      <sheetName val="CTy CPTM DV CL"/>
      <sheetName val="cua suot"/>
      <sheetName val="XNCG"/>
      <sheetName val="CTY DTPT ha tang "/>
      <sheetName val="Chi nhanh"/>
      <sheetName val="CTy TNHH Bao Ve "/>
      <sheetName val="Cty TNHH An Lac Vien QN"/>
      <sheetName val="20.8"/>
      <sheetName val="D1"/>
      <sheetName val="D2"/>
      <sheetName val="D3"/>
      <sheetName val="D4"/>
      <sheetName val="Ky BH"/>
      <sheetName val="D5"/>
      <sheetName val="D6"/>
      <sheetName val="IDEVCO HA NOI"/>
      <sheetName val="Ngan Son"/>
      <sheetName val="Nha May Kinh"/>
      <sheetName val="TH PXCBT"/>
      <sheetName val="Tong Cty An Lac Vien"/>
      <sheetName val="Thuong Mai"/>
      <sheetName val="Khoi Van Phong"/>
      <sheetName val="CTy CP Xay dung"/>
      <sheetName val="KD Ve Cua Suot"/>
      <sheetName val="TONG HOP"/>
      <sheetName val="DS HA LONG"/>
      <sheetName val="dtct cong"/>
      <sheetName val="ctTBA"/>
      <sheetName val="Gia vat tu"/>
      <sheetName val="DG "/>
      <sheetName val="THOP XL"/>
      <sheetName val="ML"/>
      <sheetName val="TT"/>
      <sheetName val="TD"/>
      <sheetName val="DV"/>
      <sheetName val="BMC"/>
      <sheetName val="DN"/>
      <sheetName val="DUL"/>
      <sheetName val="DTHH"/>
      <sheetName val="Dam chu"/>
      <sheetName val="DO_AM_DT"/>
      <sheetName val="B2_3"/>
      <sheetName val="CL_XD"/>
      <sheetName val="CHO_TC"/>
      <sheetName val="Tinh_(m2)"/>
      <sheetName val="DG_"/>
      <sheetName val="Thuc thanh"/>
      <sheetName val="Du Toan"/>
      <sheetName val="BC nhanh"/>
      <sheetName val="BC TCTy"/>
      <sheetName val="BC GD "/>
      <sheetName val="BC ngay"/>
      <sheetName val="SL va do am"/>
      <sheetName val="Da voi"/>
      <sheetName val="Da set"/>
      <sheetName val="Lo nung"/>
      <sheetName val="Nghien lieu"/>
      <sheetName val="Nghien xi"/>
      <sheetName val="Nghien than"/>
      <sheetName val="BC P KH"/>
      <sheetName val="Du_lieu"/>
      <sheetName val="BGVL"/>
      <sheetName val="NC&amp;M"/>
      <sheetName val="DG Nen"/>
      <sheetName val="Bia"/>
      <sheetName val="tra-vat-lgeu"/>
      <sheetName val="PTVTplhoc"/>
      <sheetName val="PTVTT.rao"/>
      <sheetName val="DTOANT.rao"/>
      <sheetName val="T.HOP "/>
      <sheetName val="DTOANDien"/>
      <sheetName val="DTOANP.HOC"/>
      <sheetName val="TLUONG pNHA O"/>
      <sheetName val="TLUONGT.rao"/>
      <sheetName val="PTVTWC"/>
      <sheetName val="CL VTU"/>
      <sheetName val="TTHEP WC"/>
      <sheetName val="THEP TRao"/>
      <sheetName val="DGIA"/>
      <sheetName val="THEP PHONG HOC"/>
      <sheetName val="Vanchuyen"/>
      <sheetName val="Sheet9"/>
      <sheetName val="Sheet10"/>
      <sheetName val="_x0000__x0000__x0000__x0000__x0000__x0000__x0000__x0000_"/>
      <sheetName val="Name"/>
      <sheetName val="Sheet2"/>
      <sheetName val="IBASE"/>
      <sheetName val="Package1"/>
      <sheetName val="????????"/>
      <sheetName val="Tổng kê"/>
      <sheetName val="B2_31"/>
      <sheetName val="CL_XD1"/>
      <sheetName val="CHO_TC1"/>
      <sheetName val="Tinh_(m2)1"/>
      <sheetName val="ESTI_"/>
      <sheetName val="DO_AM_DT1"/>
      <sheetName val="DG_1"/>
      <sheetName val="DS_Nam_VP"/>
      <sheetName val="Tong_Hop_thang"/>
      <sheetName val="DANH_SACH_CAN_BO_TAP_DOAN"/>
      <sheetName val="Lam_Vien"/>
      <sheetName val="so_da"/>
      <sheetName val="PXCBT_CHUA_DONG_BH"/>
      <sheetName val="DS_Nu_VP"/>
      <sheetName val="CTy_CPTM_DV_CL"/>
      <sheetName val="cua_suot"/>
      <sheetName val="CTY_DTPT_ha_tang_"/>
      <sheetName val="Chi_nhanh"/>
      <sheetName val="CTy_TNHH_Bao_Ve_"/>
      <sheetName val="Cty_TNHH_An_Lac_Vien_QN"/>
      <sheetName val="20_8"/>
      <sheetName val="Ky_BH"/>
      <sheetName val="IDEVCO_HA_NOI"/>
      <sheetName val="Ngan_Son"/>
      <sheetName val="Nha_May_Kinh"/>
      <sheetName val="TH_PXCBT"/>
      <sheetName val="Tong_Cty_An_Lac_Vien"/>
      <sheetName val="Thuong_Mai"/>
      <sheetName val="Khoi_Van_Phong"/>
      <sheetName val="CTy_CP_Xay_dung"/>
      <sheetName val="KD_Ve_Cua_Suot"/>
      <sheetName val="TONG_HOP"/>
      <sheetName val="DS_HA_LONG"/>
      <sheetName val="dtct_cong"/>
      <sheetName val="Tro_giup"/>
      <sheetName val="XL4Test5_(2)"/>
      <sheetName val="XL4Test5_(3)"/>
      <sheetName val="XL4Test5_(4)"/>
      <sheetName val="XL4Test5_(5)"/>
      <sheetName val="Gia_vat_tu"/>
      <sheetName val="Du_Toan"/>
      <sheetName val="THOP_XL"/>
      <sheetName val="Thuc_thanh"/>
      <sheetName val="BC_nhanh"/>
      <sheetName val="BC_TCTy"/>
      <sheetName val="BC_GD_"/>
      <sheetName val="BC_ngay"/>
      <sheetName val="SL_va_do_am"/>
      <sheetName val="Da_voi"/>
      <sheetName val="Da_set"/>
      <sheetName val="Lo_nung"/>
      <sheetName val="Nghien_lieu"/>
      <sheetName val="Nghien_xi"/>
      <sheetName val="Nghien_than"/>
      <sheetName val="BC_P_KH"/>
      <sheetName val="Dam_chu"/>
      <sheetName val="PTVTT_rao"/>
      <sheetName val="DTOANT_rao"/>
      <sheetName val="T_HOP_"/>
      <sheetName val="DTOANP_HOC"/>
      <sheetName val="TLUONG_pNHA_O"/>
      <sheetName val="TLUONGT_rao"/>
      <sheetName val="CL_VTU"/>
      <sheetName val="TTHEP_WC"/>
      <sheetName val="THEP_TRao"/>
      <sheetName val="THEP_PHONG_HOC"/>
      <sheetName val="AASHTO92"/>
      <sheetName val="Sheet3"/>
      <sheetName val="CHU Y"/>
      <sheetName val="BLK"/>
      <sheetName val="NHAT KY CT (vat)"/>
      <sheetName val="111CT"/>
      <sheetName val="111"/>
      <sheetName val="112DT"/>
      <sheetName val="131-IN"/>
      <sheetName val="331-IN"/>
      <sheetName val="311NT"/>
      <sheetName val="311CT"/>
      <sheetName val="6211"/>
      <sheetName val="6212"/>
      <sheetName val="133"/>
      <sheetName val="627"/>
      <sheetName val="635"/>
      <sheetName val="642"/>
      <sheetName val="PC-VAT"/>
      <sheetName val="PC"/>
      <sheetName val="PT-VAT"/>
      <sheetName val="PT"/>
      <sheetName val="CTGS "/>
      <sheetName val="112NT"/>
      <sheetName val="SO CAI"/>
      <sheetName val="SO CAICT"/>
      <sheetName val="NHAT KY CT"/>
      <sheetName val="DT"/>
      <sheetName val="SHTK"/>
      <sheetName val="BCDPS"/>
      <sheetName val="CDKT"/>
      <sheetName val="CDKT1"/>
      <sheetName val="KQKD1"/>
      <sheetName val="LCTT1"/>
      <sheetName val="TMBCTC"/>
      <sheetName val="CCDC"/>
      <sheetName val="131"/>
      <sheetName val="331"/>
      <sheetName val="TGTSCD"/>
      <sheetName val="KKTSCD"/>
      <sheetName val="________"/>
      <sheetName val="KKKKKKKK"/>
      <sheetName val="THCT"/>
      <sheetName val="THTram"/>
      <sheetName val="THDZ0,4"/>
      <sheetName val="TH DZ35"/>
      <sheetName val="Tổng hợp VT"/>
      <sheetName val="SL va do al"/>
      <sheetName val="StartUp"/>
      <sheetName val="So lieu"/>
      <sheetName val="DL"/>
      <sheetName val="LL"/>
      <sheetName val="WS+WL"/>
      <sheetName val="EQ"/>
      <sheetName val="dinh be"/>
      <sheetName val="Day be"/>
      <sheetName val="XAMU"/>
      <sheetName val="CheckXMCH"/>
      <sheetName val="CheckXMNC"/>
      <sheetName val="CHECK BE"/>
      <sheetName val="CheckXMGN"/>
      <sheetName val="CheckTHAN"/>
      <sheetName val="Ratio Ka"/>
      <sheetName val="Pilling"/>
      <sheetName val="Dulieu2"/>
      <sheetName val="Hepl"/>
      <sheetName val="Sodosx"/>
      <sheetName val="Hinhve"/>
      <sheetName val="PL-gio"/>
      <sheetName val="CT-tau"/>
      <sheetName val="I-I"/>
      <sheetName val="T?ng kê"/>
      <sheetName val="TTTram"/>
      <sheetName val="KKKKKKKK (2)"/>
      <sheetName val="KKKKKKKK (3)"/>
      <sheetName val="KKKKKKKK (4)"/>
      <sheetName val="KKKKKKKK (5)"/>
      <sheetName val="DG_Nen"/>
      <sheetName val="Tổng_hợp_VT"/>
      <sheetName val="Tổng_kê"/>
      <sheetName val="B2_32"/>
      <sheetName val="CL_XD2"/>
      <sheetName val="CHO_TC2"/>
      <sheetName val="Tinh_(m2)2"/>
      <sheetName val="ESTI_1"/>
      <sheetName val="DO_AM_DT2"/>
      <sheetName val="dtct_cong1"/>
      <sheetName val="DG_2"/>
      <sheetName val="Tro_giup1"/>
      <sheetName val="XL4Test5_(2)1"/>
      <sheetName val="XL4Test5_(3)1"/>
      <sheetName val="XL4Test5_(4)1"/>
      <sheetName val="XL4Test5_(5)1"/>
      <sheetName val="Gia_vat_tu1"/>
      <sheetName val="DS_Nam_VP1"/>
      <sheetName val="Tong_Hop_thang1"/>
      <sheetName val="DANH_SACH_CAN_BO_TAP_DOAN1"/>
      <sheetName val="Lam_Vien1"/>
      <sheetName val="so_da1"/>
      <sheetName val="PXCBT_CHUA_DONG_BH1"/>
      <sheetName val="DS_Nu_VP1"/>
      <sheetName val="CTy_CPTM_DV_CL1"/>
      <sheetName val="cua_suot1"/>
      <sheetName val="CTY_DTPT_ha_tang_1"/>
      <sheetName val="Chi_nhanh1"/>
      <sheetName val="CTy_TNHH_Bao_Ve_1"/>
      <sheetName val="Cty_TNHH_An_Lac_Vien_QN1"/>
      <sheetName val="20_81"/>
      <sheetName val="Ky_BH1"/>
      <sheetName val="IDEVCO_HA_NOI1"/>
      <sheetName val="Ngan_Son1"/>
      <sheetName val="Nha_May_Kinh1"/>
      <sheetName val="TH_PXCBT1"/>
      <sheetName val="Tong_Cty_An_Lac_Vien1"/>
      <sheetName val="Thuong_Mai1"/>
      <sheetName val="Khoi_Van_Phong1"/>
      <sheetName val="CTy_CP_Xay_dung1"/>
      <sheetName val="KD_Ve_Cua_Suot1"/>
      <sheetName val="TONG_HOP1"/>
      <sheetName val="DS_HA_LONG1"/>
      <sheetName val="THOP_XL1"/>
      <sheetName val="DG_Nen1"/>
      <sheetName val="BC_nhanh1"/>
      <sheetName val="BC_TCTy1"/>
      <sheetName val="BC_GD_1"/>
      <sheetName val="BC_ngay1"/>
      <sheetName val="SL_va_do_am1"/>
      <sheetName val="Da_voi1"/>
      <sheetName val="Da_set1"/>
      <sheetName val="Lo_nung1"/>
      <sheetName val="Nghien_lieu1"/>
      <sheetName val="Nghien_xi1"/>
      <sheetName val="Nghien_than1"/>
      <sheetName val="BC_P_KH1"/>
      <sheetName val="Du_Toan1"/>
      <sheetName val="Thuc_thanh1"/>
      <sheetName val="Dam_chu1"/>
      <sheetName val="PTVTT_rao1"/>
      <sheetName val="DTOANT_rao1"/>
      <sheetName val="T_HOP_1"/>
      <sheetName val="DTOANP_HOC1"/>
      <sheetName val="TLUONG_pNHA_O1"/>
      <sheetName val="TLUONGT_rao1"/>
      <sheetName val="CL_VTU1"/>
      <sheetName val="TTHEP_WC1"/>
      <sheetName val="THEP_TRao1"/>
      <sheetName val="THEP_PHONG_HOC1"/>
      <sheetName val="B2_33"/>
      <sheetName val="CL_XD3"/>
      <sheetName val="CHO_TC3"/>
      <sheetName val="Tinh_(m2)3"/>
      <sheetName val="ESTI_2"/>
      <sheetName val="DO_AM_DT3"/>
      <sheetName val="dtct_cong2"/>
      <sheetName val="DG_3"/>
      <sheetName val="Tro_giup2"/>
      <sheetName val="XL4Test5_(2)2"/>
      <sheetName val="XL4Test5_(3)2"/>
      <sheetName val="XL4Test5_(4)2"/>
      <sheetName val="XL4Test5_(5)2"/>
      <sheetName val="Gia_vat_tu2"/>
      <sheetName val="DS_Nam_VP2"/>
      <sheetName val="Tong_Hop_thang2"/>
      <sheetName val="DANH_SACH_CAN_BO_TAP_DOAN2"/>
      <sheetName val="Lam_Vien2"/>
      <sheetName val="so_da2"/>
      <sheetName val="PXCBT_CHUA_DONG_BH2"/>
      <sheetName val="DS_Nu_VP2"/>
      <sheetName val="CTy_CPTM_DV_CL2"/>
      <sheetName val="cua_suot2"/>
      <sheetName val="CTY_DTPT_ha_tang_2"/>
      <sheetName val="Chi_nhanh2"/>
      <sheetName val="CTy_TNHH_Bao_Ve_2"/>
      <sheetName val="Cty_TNHH_An_Lac_Vien_QN2"/>
      <sheetName val="20_82"/>
      <sheetName val="Ky_BH2"/>
      <sheetName val="IDEVCO_HA_NOI2"/>
      <sheetName val="Ngan_Son2"/>
      <sheetName val="Nha_May_Kinh2"/>
      <sheetName val="TH_PXCBT2"/>
      <sheetName val="Tong_Cty_An_Lac_Vien2"/>
      <sheetName val="Thuong_Mai2"/>
      <sheetName val="Khoi_Van_Phong2"/>
      <sheetName val="CTy_CP_Xay_dung2"/>
      <sheetName val="KD_Ve_Cua_Suot2"/>
      <sheetName val="TONG_HOP2"/>
      <sheetName val="DS_HA_LONG2"/>
      <sheetName val="THOP_XL2"/>
      <sheetName val="DG_Nen2"/>
      <sheetName val="BC_nhanh2"/>
      <sheetName val="BC_TCTy2"/>
      <sheetName val="BC_GD_2"/>
      <sheetName val="BC_ngay2"/>
      <sheetName val="SL_va_do_am2"/>
      <sheetName val="Da_voi2"/>
      <sheetName val="Da_set2"/>
      <sheetName val="Lo_nung2"/>
      <sheetName val="Nghien_lieu2"/>
      <sheetName val="Nghien_xi2"/>
      <sheetName val="Nghien_than2"/>
      <sheetName val="BC_P_KH2"/>
      <sheetName val="Du_Toan2"/>
      <sheetName val="Thuc_thanh2"/>
      <sheetName val="Dam_chu2"/>
      <sheetName val="PTVTT_rao2"/>
      <sheetName val="DTOANT_rao2"/>
      <sheetName val="T_HOP_2"/>
      <sheetName val="DTOANP_HOC2"/>
      <sheetName val="TLUONG_pNHA_O2"/>
      <sheetName val="TLUONGT_rao2"/>
      <sheetName val="CL_VTU2"/>
      <sheetName val="TTHEP_WC2"/>
      <sheetName val="THEP_TRao2"/>
      <sheetName val="THEP_PHONG_HOC2"/>
      <sheetName val="B2_34"/>
      <sheetName val="CL_XD4"/>
      <sheetName val="CHO_TC4"/>
      <sheetName val="Tinh_(m2)4"/>
      <sheetName val="ESTI_3"/>
      <sheetName val="DO_AM_DT4"/>
      <sheetName val="dtct_cong3"/>
      <sheetName val="DG_4"/>
      <sheetName val="Tro_giup3"/>
      <sheetName val="XL4Test5_(2)3"/>
      <sheetName val="XL4Test5_(3)3"/>
      <sheetName val="XL4Test5_(4)3"/>
      <sheetName val="XL4Test5_(5)3"/>
      <sheetName val="Gia_vat_tu3"/>
      <sheetName val="DS_Nam_VP3"/>
      <sheetName val="Tong_Hop_thang3"/>
      <sheetName val="DANH_SACH_CAN_BO_TAP_DOAN3"/>
      <sheetName val="Lam_Vien3"/>
      <sheetName val="so_da3"/>
      <sheetName val="PXCBT_CHUA_DONG_BH3"/>
      <sheetName val="DS_Nu_VP3"/>
      <sheetName val="CTy_CPTM_DV_CL3"/>
      <sheetName val="cua_suot3"/>
      <sheetName val="CTY_DTPT_ha_tang_3"/>
      <sheetName val="Chi_nhanh3"/>
      <sheetName val="CTy_TNHH_Bao_Ve_3"/>
      <sheetName val="Cty_TNHH_An_Lac_Vien_QN3"/>
      <sheetName val="20_83"/>
      <sheetName val="Ky_BH3"/>
      <sheetName val="IDEVCO_HA_NOI3"/>
      <sheetName val="Ngan_Son3"/>
      <sheetName val="Nha_May_Kinh3"/>
      <sheetName val="TH_PXCBT3"/>
      <sheetName val="Tong_Cty_An_Lac_Vien3"/>
      <sheetName val="Thuong_Mai3"/>
      <sheetName val="Khoi_Van_Phong3"/>
      <sheetName val="CTy_CP_Xay_dung3"/>
      <sheetName val="KD_Ve_Cua_Suot3"/>
      <sheetName val="TONG_HOP3"/>
      <sheetName val="DS_HA_LONG3"/>
      <sheetName val="THOP_XL3"/>
      <sheetName val="DG_Nen3"/>
      <sheetName val="BC_nhanh3"/>
      <sheetName val="BC_TCTy3"/>
      <sheetName val="BC_GD_3"/>
      <sheetName val="BC_ngay3"/>
      <sheetName val="SL_va_do_am3"/>
      <sheetName val="Da_voi3"/>
      <sheetName val="Da_set3"/>
      <sheetName val="Lo_nung3"/>
      <sheetName val="Nghien_lieu3"/>
      <sheetName val="Nghien_xi3"/>
      <sheetName val="Nghien_than3"/>
      <sheetName val="BC_P_KH3"/>
      <sheetName val="Du_Toan3"/>
      <sheetName val="Thuc_thanh3"/>
      <sheetName val="Dam_chu3"/>
      <sheetName val="PTVTT_rao3"/>
      <sheetName val="DTOANT_rao3"/>
      <sheetName val="T_HOP_3"/>
      <sheetName val="DTOANP_HOC3"/>
      <sheetName val="TLUONG_pNHA_O3"/>
      <sheetName val="TLUONGT_rao3"/>
      <sheetName val="CL_VTU3"/>
      <sheetName val="TTHEP_WC3"/>
      <sheetName val="THEP_TRao3"/>
      <sheetName val="THEP_PHONG_HOC3"/>
      <sheetName val="Tinh _x0008_m2)"/>
      <sheetName val="Cao do thiet ke - Kthuoc"/>
      <sheetName val="Gia"/>
      <sheetName val="Discounts"/>
      <sheetName val="Gioithieu"/>
      <sheetName val="chtxe"/>
      <sheetName val="Toado"/>
      <sheetName val="Midas Civil"/>
      <sheetName val="pbngang"/>
      <sheetName val="sodo"/>
      <sheetName val="Dah"/>
      <sheetName val="CTXE"/>
      <sheetName val="He so K"/>
      <sheetName val="Short Column"/>
      <sheetName val="Combination IV-IV"/>
      <sheetName val="Combination V-V"/>
      <sheetName val="Check 1"/>
      <sheetName val="Mcoc"/>
      <sheetName val="Check 3"/>
      <sheetName val="30000000"/>
      <sheetName val="40000000"/>
      <sheetName val="Ctinh 10kV"/>
      <sheetName val="Sum"/>
      <sheetName val="QMCT"/>
      <sheetName val="BanTinh"/>
      <sheetName val="KH-Q1,Q2,01"/>
      <sheetName val="diachi"/>
      <sheetName val="T_ng kê"/>
      <sheetName val="BU GIA SAT"/>
      <sheetName val="ESTI_4"/>
      <sheetName val="Gia_vat_tu4"/>
      <sheetName val="Tro_giup4"/>
      <sheetName val="XL4Test5_(2)4"/>
      <sheetName val="XL4Test5_(3)4"/>
      <sheetName val="XL4Test5_(4)4"/>
      <sheetName val="XL4Test5_(5)4"/>
      <sheetName val="dtct_cong4"/>
      <sheetName val="CHO_TC5"/>
      <sheetName val="Tinh_(m2)5"/>
      <sheetName val="B2_35"/>
      <sheetName val="CL_XD5"/>
      <sheetName val="ESTI_5"/>
      <sheetName val="DO_AM_DT5"/>
      <sheetName val="DG_5"/>
      <sheetName val="Gia_vat_tu5"/>
      <sheetName val="Tro_giup5"/>
      <sheetName val="XL4Test5_(2)5"/>
      <sheetName val="XL4Test5_(3)5"/>
      <sheetName val="XL4Test5_(4)5"/>
      <sheetName val="XL4Test5_(5)5"/>
      <sheetName val="dtct_cong5"/>
      <sheetName val="DS_Nam_VP4"/>
      <sheetName val="Tong_Hop_thang4"/>
      <sheetName val="DANH_SACH_CAN_BO_TAP_DOAN4"/>
      <sheetName val="Lam_Vien4"/>
      <sheetName val="so_da4"/>
      <sheetName val="PXCBT_CHUA_DONG_BH4"/>
      <sheetName val="DS_Nu_VP4"/>
      <sheetName val="CTy_CPTM_DV_CL4"/>
      <sheetName val="cua_suot4"/>
      <sheetName val="CTY_DTPT_ha_tang_4"/>
      <sheetName val="Chi_nhanh4"/>
      <sheetName val="CTy_TNHH_Bao_Ve_4"/>
      <sheetName val="Cty_TNHH_An_Lac_Vien_QN4"/>
      <sheetName val="20_84"/>
      <sheetName val="Ky_BH4"/>
      <sheetName val="IDEVCO_HA_NOI4"/>
      <sheetName val="Ngan_Son4"/>
      <sheetName val="Nha_May_Kinh4"/>
      <sheetName val="TH_PXCBT4"/>
      <sheetName val="Tong_Cty_An_Lac_Vien4"/>
      <sheetName val="Thuong_Mai4"/>
      <sheetName val="Khoi_Van_Phong4"/>
      <sheetName val="CTy_CP_Xay_dung4"/>
      <sheetName val="KD_Ve_Cua_Suot4"/>
      <sheetName val="TONG_HOP4"/>
      <sheetName val="DS_HA_LONG4"/>
      <sheetName val="CHO_TC6"/>
      <sheetName val="Tinh_(m2)6"/>
      <sheetName val="B2_36"/>
      <sheetName val="CL_XD6"/>
      <sheetName val="ESTI_6"/>
      <sheetName val="DO_AM_DT6"/>
      <sheetName val="DG_6"/>
      <sheetName val="Gia_vat_tu6"/>
      <sheetName val="Tro_giup6"/>
      <sheetName val="XL4Test5_(2)6"/>
      <sheetName val="XL4Test5_(3)6"/>
      <sheetName val="XL4Test5_(4)6"/>
      <sheetName val="XL4Test5_(5)6"/>
      <sheetName val="dtct_cong6"/>
      <sheetName val="DS_Nam_VP5"/>
      <sheetName val="Tong_Hop_thang5"/>
      <sheetName val="DANH_SACH_CAN_BO_TAP_DOAN5"/>
      <sheetName val="Lam_Vien5"/>
      <sheetName val="so_da5"/>
      <sheetName val="PXCBT_CHUA_DONG_BH5"/>
      <sheetName val="DS_Nu_VP5"/>
      <sheetName val="CTy_CPTM_DV_CL5"/>
      <sheetName val="cua_suot5"/>
      <sheetName val="CTY_DTPT_ha_tang_5"/>
      <sheetName val="Chi_nhanh5"/>
      <sheetName val="CTy_TNHH_Bao_Ve_5"/>
      <sheetName val="Cty_TNHH_An_Lac_Vien_QN5"/>
      <sheetName val="20_85"/>
      <sheetName val="Ky_BH5"/>
      <sheetName val="IDEVCO_HA_NOI5"/>
      <sheetName val="Ngan_Son5"/>
      <sheetName val="Nha_May_Kinh5"/>
      <sheetName val="TH_PXCBT5"/>
      <sheetName val="Tong_Cty_An_Lac_Vien5"/>
      <sheetName val="Thuong_Mai5"/>
      <sheetName val="Khoi_Van_Phong5"/>
      <sheetName val="CTy_CP_Xay_dung5"/>
      <sheetName val="KD_Ve_Cua_Suot5"/>
      <sheetName val="TONG_HOP5"/>
      <sheetName val="DS_HA_LONG5"/>
      <sheetName val="CHO_TC7"/>
      <sheetName val="Tinh_(m2)7"/>
      <sheetName val="B2_37"/>
      <sheetName val="CL_XD7"/>
      <sheetName val="ESTI_7"/>
      <sheetName val="DO_AM_DT7"/>
      <sheetName val="DG_7"/>
      <sheetName val="Gia_vat_tu7"/>
      <sheetName val="Tro_giup7"/>
      <sheetName val="XL4Test5_(2)7"/>
      <sheetName val="XL4Test5_(3)7"/>
      <sheetName val="XL4Test5_(4)7"/>
      <sheetName val="XL4Test5_(5)7"/>
      <sheetName val="dtct_cong7"/>
      <sheetName val="DS_Nam_VP6"/>
      <sheetName val="Tong_Hop_thang6"/>
      <sheetName val="DANH_SACH_CAN_BO_TAP_DOAN6"/>
      <sheetName val="Lam_Vien6"/>
      <sheetName val="so_da6"/>
      <sheetName val="PXCBT_CHUA_DONG_BH6"/>
      <sheetName val="DS_Nu_VP6"/>
      <sheetName val="CTy_CPTM_DV_CL6"/>
      <sheetName val="cua_suot6"/>
      <sheetName val="CTY_DTPT_ha_tang_6"/>
      <sheetName val="Chi_nhanh6"/>
      <sheetName val="CTy_TNHH_Bao_Ve_6"/>
      <sheetName val="Cty_TNHH_An_Lac_Vien_QN6"/>
      <sheetName val="20_86"/>
      <sheetName val="Ky_BH6"/>
      <sheetName val="IDEVCO_HA_NOI6"/>
      <sheetName val="Ngan_Son6"/>
      <sheetName val="Nha_May_Kinh6"/>
      <sheetName val="TH_PXCBT6"/>
      <sheetName val="Tong_Cty_An_Lac_Vien6"/>
      <sheetName val="Thuong_Mai6"/>
      <sheetName val="Khoi_Van_Phong6"/>
      <sheetName val="CTy_CP_Xay_dung6"/>
      <sheetName val="KD_Ve_Cua_Suot6"/>
      <sheetName val="TONG_HOP6"/>
      <sheetName val="DS_HA_LONG6"/>
      <sheetName val="CHO_TC8"/>
      <sheetName val="Tinh_(m2)8"/>
      <sheetName val="B2_38"/>
      <sheetName val="CL_XD8"/>
      <sheetName val="ESTI_8"/>
      <sheetName val="DO_AM_DT8"/>
      <sheetName val="DG_8"/>
      <sheetName val="Gia_vat_tu8"/>
      <sheetName val="Tro_giup8"/>
      <sheetName val=""/>
      <sheetName val="T?ng h?p VT"/>
      <sheetName val="XL4Test5_(2)8"/>
      <sheetName val="BC_nhanh4"/>
      <sheetName val="BC_TCTy4"/>
      <sheetName val="BC_GD_4"/>
      <sheetName val="BC_ngay4"/>
      <sheetName val="SL_va_do_am4"/>
      <sheetName val="Da_voi4"/>
      <sheetName val="Da_set4"/>
      <sheetName val="Lo_nung4"/>
      <sheetName val="Nghien_lieu4"/>
      <sheetName val="Nghien_xi4"/>
      <sheetName val="Nghien_than4"/>
      <sheetName val="BC_P_KH4"/>
      <sheetName val="THOP_XL4"/>
      <sheetName val="Dam_chu4"/>
      <sheetName val="DG_Nen4"/>
      <sheetName val="Thuc_thanh4"/>
      <sheetName val="Du_Toan4"/>
      <sheetName val="PTVTT_rao4"/>
      <sheetName val="DTOANT_rao4"/>
      <sheetName val="T_HOP_4"/>
      <sheetName val="DTOANP_HOC4"/>
      <sheetName val="TLUONG_pNHA_O4"/>
      <sheetName val="TLUONGT_rao4"/>
      <sheetName val="CL_VTU4"/>
      <sheetName val="TTHEP_WC4"/>
      <sheetName val="THEP_TRao4"/>
      <sheetName val="THEP_PHONG_HOC4"/>
      <sheetName val="CHU_Y"/>
      <sheetName val="NHAT_KY_CT_(vat)"/>
      <sheetName val="CTGS_"/>
      <sheetName val="SO_CAI"/>
      <sheetName val="SO_CAICT"/>
      <sheetName val="NHAT_KY_CT"/>
      <sheetName val="Tổng_kê1"/>
      <sheetName val="KKKKKKKK_(2)"/>
      <sheetName val="KKKKKKKK_(3)"/>
      <sheetName val="KKKKKKKK_(4)"/>
      <sheetName val="KKKKKKKK_(5)"/>
      <sheetName val="Tổng_hợp_VT1"/>
      <sheetName val="TH_DZ35"/>
      <sheetName val="CHU_Y1"/>
      <sheetName val="NHAT_KY_CT_(vat)1"/>
      <sheetName val="CTGS_1"/>
      <sheetName val="SO_CAI1"/>
      <sheetName val="SO_CAICT1"/>
      <sheetName val="NHAT_KY_CT1"/>
      <sheetName val="XL4Test5_(3)8"/>
      <sheetName val="XL4Test5_(4)8"/>
      <sheetName val="XL4Test5_(5)8"/>
      <sheetName val="dtct_cong8"/>
      <sheetName val="DS_Nam_VP7"/>
      <sheetName val="KTKT"/>
      <sheetName val="dtxl"/>
      <sheetName val="갑지"/>
      <sheetName val="T_ng h_p VT"/>
      <sheetName val="GT"/>
      <sheetName val="DS_HA_LOJG"/>
      <sheetName val="Luong+may"/>
      <sheetName val="Gia VL"/>
      <sheetName val="L-Mechanical"/>
      <sheetName val="Ｎｏ.13"/>
      <sheetName val="Electrical Works"/>
      <sheetName val="H_T_ INCOMING SYSTEM"/>
      <sheetName val="Control"/>
      <sheetName val="PVAD-Cong"/>
      <sheetName val="MAIN GATE HOUSE"/>
      <sheetName val="THVATTU"/>
      <sheetName val="_x005f_x0000__x005f_x0000__x005f_x0000__x005f_x0000__x0"/>
      <sheetName val="현장별"/>
      <sheetName val="경비2내역"/>
    </sheetNames>
    <sheetDataSet>
      <sheetData sheetId="0" refreshError="1"/>
      <sheetData sheetId="1" refreshError="1"/>
      <sheetData sheetId="2" refreshError="1"/>
      <sheetData sheetId="3" refreshError="1">
        <row r="23">
          <cell r="N23">
            <v>5500</v>
          </cell>
        </row>
        <row r="28">
          <cell r="N28">
            <v>1700000</v>
          </cell>
        </row>
        <row r="34">
          <cell r="N34">
            <v>27272.73</v>
          </cell>
        </row>
        <row r="35">
          <cell r="N35">
            <v>30454.55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refreshError="1"/>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t,nc,may"/>
      <sheetName val="dongia"/>
      <sheetName val="ptdg"/>
      <sheetName val="XL4Poppy"/>
      <sheetName val="gia vt_nc_may"/>
      <sheetName val="TH CT"/>
      <sheetName val="KS P"/>
      <sheetName val="SL dau tien"/>
      <sheetName val="TKP"/>
      <sheetName val="DLNS"/>
      <sheetName val="CPTV"/>
      <sheetName val="Bia 35"/>
      <sheetName val="TH dz 22"/>
      <sheetName val="vt 22"/>
      <sheetName val="TNGHIEM 22"/>
      <sheetName val="VCDD DZ 22"/>
      <sheetName val="Chlech -22"/>
      <sheetName val="TB dz"/>
      <sheetName val="DG vat tu"/>
      <sheetName val="vc vat tu CHUNG "/>
      <sheetName val="DG 36"/>
      <sheetName val="PQ tuyen"/>
      <sheetName val="Trung chuyen"/>
      <sheetName val="DGCLVC 67"/>
      <sheetName val="T T CL VC DZ 22"/>
      <sheetName val="TLCB"/>
      <sheetName val="Gvlcht"/>
      <sheetName val="CPDB"/>
      <sheetName val="LP cap dat"/>
      <sheetName val="DM 67"/>
      <sheetName val="chi tiet dz 22 kv"/>
      <sheetName val="SLVC"/>
      <sheetName val="VC dd TBA"/>
      <sheetName val="DM 85"/>
      <sheetName val="DM 66"/>
      <sheetName val="1600 kVA"/>
      <sheetName val="chi tiet TBA"/>
      <sheetName val="chitietdatdao"/>
      <sheetName val="TH TBA"/>
      <sheetName val="Bia TBA"/>
      <sheetName val="tkct"/>
      <sheetName val="DTCD"/>
      <sheetName val="TONG KE DZ 35"/>
      <sheetName val="TH VT22"/>
      <sheetName val="BO"/>
      <sheetName val="BIA 1"/>
      <sheetName val="bia"/>
      <sheetName val="Sheet1"/>
      <sheetName val="TMDADT"/>
      <sheetName val="Tong dt"/>
      <sheetName val="TV"/>
      <sheetName val="luong"/>
      <sheetName val="XD"/>
      <sheetName val="tbi320"/>
      <sheetName val="tbi"/>
      <sheetName val="MUATB"/>
      <sheetName val="GIAMBA"/>
      <sheetName val="TH160"/>
      <sheetName val="th04"/>
      <sheetName val="th22"/>
      <sheetName val="thcto"/>
      <sheetName val="TH khao sat"/>
      <sheetName val="tn04"/>
      <sheetName val="tn22"/>
      <sheetName val="tntba"/>
      <sheetName val="tntb"/>
      <sheetName val="kluong"/>
      <sheetName val="vc22"/>
      <sheetName val="vc04"/>
      <sheetName val="2963"/>
      <sheetName val="Tong hop"/>
      <sheetName val="ct160"/>
      <sheetName val="cto"/>
      <sheetName val="ct04"/>
      <sheetName val="ct22"/>
      <sheetName val="ks"/>
      <sheetName val="denbu"/>
      <sheetName val="chitiet"/>
      <sheetName val="KL Dao"/>
      <sheetName val="T"/>
      <sheetName val="m3"/>
      <sheetName val="dz"/>
      <sheetName val="gia"/>
      <sheetName val="TH qui mô"/>
      <sheetName val="TK thu hoi T.247B"/>
      <sheetName val="TK cai tao T.247"/>
      <sheetName val="HT Tho Loc"/>
      <sheetName val="DZ 22 Tho Loc"/>
      <sheetName val="HT T643 TanDinh"/>
      <sheetName val="HT T.645 DiemHoi"/>
      <sheetName val="HT T.621 Tanan"/>
      <sheetName val="7606 DZ"/>
      <sheetName val="7606 TBA"/>
      <sheetName val="366"/>
      <sheetName val="1426"/>
      <sheetName val="Sheet2"/>
      <sheetName val="Bản chào chính thức"/>
      <sheetName val="XXXXXXXX"/>
      <sheetName val="XXXXXXX0"/>
      <sheetName val="XXXXXXX1"/>
      <sheetName val="XXXXXXX2"/>
      <sheetName val="XXXXXXX3"/>
      <sheetName val="Compatibility Report"/>
      <sheetName val="dutoan"/>
      <sheetName val="CT gia"/>
      <sheetName val="Sheet3"/>
      <sheetName val="HSDC GOC"/>
      <sheetName val="Th Thao do 0,4"/>
      <sheetName val="Bia Thao do 0,4"/>
      <sheetName val="TH thao do 22"/>
      <sheetName val="Bia Thao do 22"/>
      <sheetName val="LK-CS"/>
      <sheetName val="Bia CS"/>
      <sheetName val="TN-CS"/>
      <sheetName val="VCDD CS"/>
      <sheetName val="DGVCTC 67"/>
      <sheetName val="bang dien"/>
      <sheetName val="TD-CS"/>
      <sheetName val="Cl lech-cs"/>
      <sheetName val="vt CS"/>
      <sheetName val="SLVC CS"/>
      <sheetName val="Chi tiet - CS"/>
      <sheetName val="th CS"/>
      <sheetName val="TH VTCS"/>
      <sheetName val="th-cpk"/>
      <sheetName val="TH-XL"/>
      <sheetName val="KS-KT"/>
      <sheetName val="chiet tinh"/>
      <sheetName val="LP-BTC"/>
      <sheetName val="bia22KV"/>
      <sheetName val="SLVC 22"/>
      <sheetName val="VCDD 22"/>
      <sheetName val="vt A cap"/>
      <sheetName val="TNGHIEM 0,4"/>
      <sheetName val="TDIEN-PHAn PHOI"/>
      <sheetName val="VT ds 0,4"/>
      <sheetName val="DG 89"/>
      <sheetName val="SLVC 0.4"/>
      <sheetName val="VCDD 0.4"/>
      <sheetName val="CHITIET 0.4 KV"/>
      <sheetName val="Th 0,4"/>
      <sheetName val="Bia 0.4"/>
      <sheetName val="Ch lech -0,4"/>
      <sheetName val="TU BU"/>
      <sheetName val="VT_TB TBA"/>
      <sheetName val="TU DIEN"/>
      <sheetName val="TH 400"/>
      <sheetName val="Bia 400"/>
      <sheetName val="SLVC TBA"/>
      <sheetName val="VC TBA"/>
      <sheetName val="kl tt"/>
      <sheetName val="TONG KE DZ 22 KV"/>
      <sheetName val="TH VT0,4"/>
      <sheetName val="TONG DZ 0.4 KV"/>
      <sheetName val="DLC DIEN AP"/>
      <sheetName val="HSKVUC"/>
      <sheetName val="VCDD_TBA"/>
      <sheetName val="VL XD"/>
      <sheetName val="Chech lech Ma Kem"/>
      <sheetName val="Chi tiet ma"/>
      <sheetName val="Chenh lech 22"/>
      <sheetName val="TH 22"/>
      <sheetName val="chi tiet22 kV"/>
      <sheetName val="LK-22"/>
      <sheetName val="KL datdaolap "/>
      <sheetName val="chitiet 22MK"/>
      <sheetName val="Bia VL_22"/>
      <sheetName val="BIA TB_22"/>
      <sheetName val="THVT0.4"/>
      <sheetName val="Chenh lech 0.4"/>
      <sheetName val="Chi tiet 0.4MK "/>
      <sheetName val="LK-0.4"/>
      <sheetName val="TH 0.4"/>
      <sheetName val="VT 0.4"/>
      <sheetName val="Chi iet 0,4 Kv"/>
      <sheetName val="TH - TD"/>
      <sheetName val="VT-TH"/>
      <sheetName val="Nghiemthu"/>
      <sheetName val="TH-CT"/>
      <sheetName val="LK TD"/>
      <sheetName val="Bia VL_TBA"/>
      <sheetName val="BIA TB-TBA"/>
      <sheetName val="TB TBA"/>
      <sheetName val="Chi tiet TBA MK "/>
      <sheetName val="Chenh Lech TBA"/>
      <sheetName val="VCDD TBA"/>
      <sheetName val="LK-TBA"/>
      <sheetName val="LK-TD"/>
      <sheetName val="BIA TD "/>
      <sheetName val="Bia TD"/>
      <sheetName val="TH TD"/>
      <sheetName val="chi tiet TD"/>
      <sheetName val="THVT TBA"/>
      <sheetName val="00000000"/>
      <sheetName val="DinhMuc"/>
      <sheetName val="Thepma"/>
      <sheetName val="VT 0,4"/>
      <sheetName val="Chi tiet Kho bai"/>
      <sheetName val="Bia kho bai"/>
      <sheetName val="KLTT"/>
      <sheetName val="LIET KE 22 KV"/>
      <sheetName val="LIET KE 0.4 KV"/>
      <sheetName val="LIET KE TBA"/>
      <sheetName val="DM NC"/>
      <sheetName val="LK 22"/>
      <sheetName val="bia VL 22KV"/>
      <sheetName val="Bia TB 22 KV"/>
      <sheetName val="LK 0.4"/>
      <sheetName val="TH"/>
      <sheetName val="Bang 2"/>
      <sheetName val="Bia XL TBA"/>
      <sheetName val="L cq"/>
      <sheetName val="LK TBA"/>
      <sheetName val="Bia TB TBA"/>
      <sheetName val="Ch lechMAKEM-TBA"/>
      <sheetName val="CAM COC TG"/>
      <sheetName val="PHUC HOI TUYEN"/>
      <sheetName val="KS SO BO"/>
      <sheetName val="KS KT"/>
      <sheetName val="CP KS"/>
      <sheetName val="TH KLKS"/>
      <sheetName val="TH 1DVKS"/>
      <sheetName val="DGKS"/>
      <sheetName val="DG 85"/>
      <sheetName val="CDSPS TONG 2002"/>
      <sheetName val="CDSPS T3"/>
      <sheetName val="CDSPS T2"/>
      <sheetName val="CDSPS T1"/>
      <sheetName val="10000000"/>
      <sheetName val="DTXL"/>
      <sheetName val="LDH"/>
      <sheetName val="He moi"/>
      <sheetName val="Nam1999"/>
      <sheetName val="Nam2000"/>
      <sheetName val="BUNHIENLIEU"/>
      <sheetName val="_x0000_"/>
      <sheetName val="?"/>
      <sheetName val="THDT"/>
      <sheetName val="THDZ22kV"/>
      <sheetName val="BTDZ22kV"/>
      <sheetName val="CTDZ22kV"/>
      <sheetName val="VC89DZ22"/>
      <sheetName val="THTBACongTo"/>
      <sheetName val="TB+TNTBACongTo"/>
      <sheetName val="BTTBACongTo"/>
      <sheetName val="VC89TBACongTo"/>
      <sheetName val="THTBAKheTien"/>
      <sheetName val="TB+TNTBAKheTien"/>
      <sheetName val="BTTBAKheTien"/>
      <sheetName val="VCDDTBAKhetien"/>
      <sheetName val="CTTBA"/>
      <sheetName val="THDZ0,4"/>
      <sheetName val="BTDZ0,4"/>
      <sheetName val="VC89DZ0,4"/>
      <sheetName val="CTDZ0,4"/>
      <sheetName val="CTBT"/>
      <sheetName val="DGVT"/>
      <sheetName val="DS-Thuong 6T dau"/>
      <sheetName val="noisuy"/>
      <sheetName val="cp-ks-k"/>
      <sheetName val="CAMAY"/>
      <sheetName val="THVT"/>
      <sheetName val="PTVT"/>
      <sheetName val="CUOC"/>
      <sheetName val="Ktcl"/>
      <sheetName val="DT"/>
      <sheetName val="Tl"/>
      <sheetName val="VLMD"/>
      <sheetName val="DD"/>
      <sheetName val="Cuoc Vc"/>
      <sheetName val="Dinh nghia"/>
      <sheetName val="TDT"/>
      <sheetName val="VC CS"/>
      <sheetName val="TH CPK CS"/>
      <sheetName val="TGT CS"/>
      <sheetName val="KSTK CS"/>
      <sheetName val="SL CAN THIET"/>
      <sheetName val="DG VC VT 36"/>
      <sheetName val="GT 1m3 BT"/>
      <sheetName val="CHITIET C"/>
      <sheetName val="Don gia trung chuyen DZ 22"/>
      <sheetName val="trungchuyen DZ 22 "/>
      <sheetName val="gvl"/>
      <sheetName val="CBKC-110"/>
      <sheetName val="Du_lieu"/>
      <sheetName val="BeTong"/>
      <sheetName val="dm 366"/>
      <sheetName val="Luong XDCB"/>
      <sheetName val="Nhập liệu"/>
      <sheetName val="Giá gốc"/>
      <sheetName val="Thuyết minh"/>
      <sheetName val="KS-TK"/>
      <sheetName val="KS2"/>
      <sheetName val="KS3"/>
      <sheetName val="TongHop"/>
      <sheetName val="ThietBi"/>
      <sheetName val="T-HopXL"/>
      <sheetName val="XayLap"/>
      <sheetName val="ChitiecKC"/>
      <sheetName val="6060-6061"/>
      <sheetName val="TuDien"/>
      <sheetName val="Kho tạm"/>
      <sheetName val="228"/>
      <sheetName val="Bang Luong 228"/>
      <sheetName val="Bê tông"/>
      <sheetName val="KL TBA"/>
      <sheetName val="KL Trung thế"/>
      <sheetName val="KL hạ thế"/>
      <sheetName val="100000000000"/>
      <sheetName val="20000000"/>
      <sheetName val="30000000"/>
      <sheetName val="200000000000"/>
      <sheetName val="40000000"/>
      <sheetName val="50000000"/>
      <sheetName val="M 67"/>
      <sheetName val="PTdg(nenduong)"/>
      <sheetName val="ptvc-Dbo"/>
      <sheetName val="ptvc-Dsat"/>
      <sheetName val="KLVC"/>
      <sheetName val="GiaVL"/>
      <sheetName val="vc"/>
      <sheetName val="solieu"/>
      <sheetName val="DongiaNC"/>
      <sheetName val="PLucVua"/>
      <sheetName val="PTdg(kttt)"/>
      <sheetName val="dtct"/>
      <sheetName val="PTdg(DN-DG-DB)"/>
      <sheetName val="PTdg(cau-cong)"/>
      <sheetName val="_"/>
      <sheetName val="CS-xdm"/>
      <sheetName val="KL CHIEU SANG"/>
      <sheetName val="KL TRAM BIEN AP"/>
      <sheetName val="LK"/>
      <sheetName val="TKL"/>
      <sheetName val="SS"/>
      <sheetName val="T_DT"/>
      <sheetName val="TH_LD"/>
      <sheetName val="VLNC_LD"/>
      <sheetName val="Chi tiet_LD"/>
      <sheetName val="TK"/>
      <sheetName val="TN"/>
      <sheetName val="BT"/>
      <sheetName val="MTC"/>
      <sheetName val="NC"/>
      <sheetName val="Dao mong"/>
      <sheetName val="Tong ke_CS"/>
      <sheetName val="Liet ke_CS"/>
      <sheetName val="Bu CL"/>
      <sheetName val="THKP"/>
      <sheetName val="THXL1"/>
      <sheetName val="CL1"/>
      <sheetName val="VT1"/>
      <sheetName val="PT1"/>
      <sheetName val="481"/>
      <sheetName val="THXL 2"/>
      <sheetName val="CL2"/>
      <sheetName val="VT2"/>
      <sheetName val="PT2"/>
      <sheetName val="482"/>
      <sheetName val="KL GCo"/>
      <sheetName val="KL Sat"/>
      <sheetName val="htxlALua"/>
      <sheetName val="XL4Test5"/>
      <sheetName val="B¶ng khçi l§íng"/>
      <sheetName val="B¶ng ph¡n tÛch"/>
      <sheetName val="Tång híp vËt t§"/>
      <sheetName val="B¶ng tång híp kinh phÛ"/>
      <sheetName val="DO AM DT"/>
      <sheetName val="GDT"/>
      <sheetName val="CTDT"/>
      <sheetName val="CTnen"/>
      <sheetName val="CTmat"/>
      <sheetName val="phongho"/>
      <sheetName val="Ctron"/>
      <sheetName val="CTranh"/>
      <sheetName val="Cban"/>
      <sheetName val="vua"/>
      <sheetName val="dgiaNC"/>
      <sheetName val="dgia (2)"/>
      <sheetName val="Sheet4"/>
      <sheetName val="CTcau"/>
      <sheetName val="tiet_kiem"/>
      <sheetName val="BTH"/>
      <sheetName val="DGR"/>
      <sheetName val="Dm"/>
      <sheetName val="KL"/>
      <sheetName val="TB"/>
      <sheetName val="TM"/>
      <sheetName val="gia_TBVL"/>
      <sheetName val="Nhap"/>
      <sheetName val="BK-TT"/>
      <sheetName val="TT"/>
      <sheetName val="TBA"/>
      <sheetName val="Tong hop "/>
      <sheetName val="Den Bu"/>
      <sheetName val="Khao sat-thiet ke "/>
      <sheetName val="cp THIET BI"/>
      <sheetName val="CP xay dung "/>
      <sheetName val="VLieu"/>
      <sheetName val="VL-NC-MTC ket cau"/>
      <sheetName val="CTKETCAU"/>
      <sheetName val="Ket cau 60-61"/>
      <sheetName val="6060"/>
      <sheetName val="6061"/>
      <sheetName val="daodat"/>
      <sheetName val="Thi nghiem"/>
      <sheetName val="Thi nghiem (thu hoi)"/>
      <sheetName val="Nhan cong"/>
      <sheetName val="VC_TBi"/>
      <sheetName val="Van chuyen Vatlieu"/>
      <sheetName val="Moitruong"/>
      <sheetName val="Bocdo"/>
      <sheetName val="DAOMONG"/>
      <sheetName val="Tinh vat lieu"/>
      <sheetName val="Dinhmuc366"/>
      <sheetName val="Dinh muc TN1426"/>
      <sheetName val="Gia VC "/>
      <sheetName val="DG7606T"/>
      <sheetName val="DG7606D"/>
      <sheetName val="Bangluong"/>
      <sheetName val="DG KS"/>
      <sheetName val="CAPPHOI"/>
      <sheetName val="VC_BTong"/>
      <sheetName val="dinhmuc1426"/>
      <sheetName val="GTCC1"/>
      <sheetName val="klbtong"/>
      <sheetName val="Sum"/>
      <sheetName val="LK 22M"/>
      <sheetName val="Chi tiet"/>
      <sheetName val="KL datdaolap"/>
      <sheetName val="TH T,HOI"/>
      <sheetName val="THTdung"/>
      <sheetName val="KSTK"/>
      <sheetName val="TH CP XD"/>
      <sheetName val="TONG HOP CUOI CUNG"/>
      <sheetName val="NNgung"/>
      <sheetName val="LD"/>
      <sheetName val="Ongthang"/>
      <sheetName val="DM-OThang"/>
      <sheetName val="DM-phutung"/>
      <sheetName val="Noibich"/>
      <sheetName val="DM-Bich"/>
      <sheetName val="DM-Bao on"/>
      <sheetName val="gia treo"/>
      <sheetName val="DMBO"/>
      <sheetName val="TH-BO"/>
      <sheetName val="Bia#thau"/>
      <sheetName val="Don gia"/>
      <sheetName val="THOP XL"/>
      <sheetName val=""/>
      <sheetName val="Doc So"/>
      <sheetName val="HS"/>
      <sheetName val="TongDT"/>
      <sheetName val="XL18-20"/>
      <sheetName val="May-TT11"/>
      <sheetName val="DF"/>
      <sheetName val="TT04"/>
      <sheetName val="cong ty xd cong trinh 506"/>
      <sheetName val="May"/>
      <sheetName val="Nội Suy"/>
      <sheetName val="CPTK"/>
      <sheetName val="Thiết bị"/>
      <sheetName val="THXL"/>
      <sheetName val="TH XD"/>
      <sheetName val="TH DIEN"/>
      <sheetName val="TH TN"/>
      <sheetName val="VLNC XDM"/>
      <sheetName val="ChiTiet 22&amp;TBA"/>
      <sheetName val="ChiTiet TĐG"/>
      <sheetName val="CTiet 04&amp;DCS"/>
      <sheetName val="TH TNgh"/>
      <sheetName val="TNgh"/>
      <sheetName val="DGBT"/>
      <sheetName val="GIA VT"/>
      <sheetName val="Khoi luong"/>
      <sheetName val="KL DZ&amp;DCS"/>
      <sheetName val="PLG"/>
      <sheetName val="PHU LUC GIA"/>
      <sheetName val="Dat dao"/>
      <sheetName val="PTdg_nenduong_"/>
      <sheetName val="CLMakem"/>
      <sheetName val="BIA TB_0.4"/>
      <sheetName val="chitiet MA KEM"/>
      <sheetName val="Chi tiet 0,4 KV"/>
      <sheetName val="TH makem0,4"/>
      <sheetName val="bia (2)"/>
      <sheetName val="Tong muc (2)"/>
      <sheetName val="TH du toan (2)"/>
      <sheetName val="TH makemTBA"/>
      <sheetName val="TH-TD"/>
      <sheetName val="VT-MS"/>
      <sheetName val="PK-MS"/>
      <sheetName val="thao do"/>
      <sheetName val="tiep dia"/>
      <sheetName val="DG05"/>
      <sheetName val="DG285"/>
      <sheetName val="DG18"/>
      <sheetName val="DON GIA-Hue"/>
      <sheetName val="TH XL-TB"/>
      <sheetName val="Bia VL_TD"/>
      <sheetName val="VCDD TD"/>
      <sheetName val="Gvlch"/>
      <sheetName val="vc vat tu CHUNG"/>
      <sheetName val="Chenh lech 04"/>
      <sheetName val="Bia VL 0.4"/>
      <sheetName val="VT 04"/>
      <sheetName val="TH VT04"/>
      <sheetName val="SLVC 04"/>
      <sheetName val="Thinghiem22"/>
      <sheetName val="THVT22"/>
      <sheetName val="SLVC22"/>
      <sheetName val="2-TH XL-TB"/>
      <sheetName val="ThinghiemTBA"/>
      <sheetName val="Bia VL_0.4"/>
      <sheetName val="Thinghiem0.4"/>
      <sheetName val="Bia VL_CTO"/>
      <sheetName val="TH CTO"/>
      <sheetName val="TH ma kem Cto"/>
      <sheetName val="VT CTO"/>
      <sheetName val="Chenh lech CTO"/>
      <sheetName val="VCDD CTO"/>
      <sheetName val="LK-CTO"/>
      <sheetName val="SLVC CTO"/>
      <sheetName val="TC"/>
      <sheetName val="Dat"/>
      <sheetName val="dongia (2)"/>
      <sheetName val="dgia-286"/>
      <sheetName val="ctbetong"/>
      <sheetName val="DINH_MUC"/>
      <sheetName val="Tra_bang"/>
      <sheetName val="0104"/>
      <sheetName val="0204"/>
      <sheetName val="0304"/>
      <sheetName val="0404"/>
      <sheetName val="0504"/>
      <sheetName val="06-04"/>
      <sheetName val="07-04"/>
      <sheetName val="08-04"/>
      <sheetName val="09-04"/>
      <sheetName val="10-04"/>
      <sheetName val="10"/>
      <sheetName val="dg-VTu"/>
      <sheetName val="Bia DTPD"/>
      <sheetName val="TH-22TANG"/>
      <sheetName val="TH-22GIAM"/>
      <sheetName val="VT- 22TANG"/>
      <sheetName val="VT- 22GIAM"/>
      <sheetName val="Chenh lech 22TANG"/>
      <sheetName val="Chenh lech 22GIAM"/>
      <sheetName val="VCDD 22TANG"/>
      <sheetName val="VCDD 22GIAM"/>
      <sheetName val="LK-22TANG"/>
      <sheetName val="LK-22GIAM"/>
      <sheetName val="TH VT22TANG"/>
      <sheetName val="TH VT22GIAM"/>
      <sheetName val="CVTC-22S"/>
      <sheetName val="CVTC-22T"/>
      <sheetName val="SLVC 22TANG"/>
      <sheetName val="SLVC 22GIAM"/>
      <sheetName val="LK-22S"/>
      <sheetName val="LK-22T"/>
      <sheetName val="Bia VL_22T"/>
      <sheetName val="BIA TB_22T"/>
      <sheetName val="BIA TB-dodem"/>
      <sheetName val="LK-100"/>
      <sheetName val="LK-250"/>
      <sheetName val="LK-320CT"/>
      <sheetName val="LK-320XDM"/>
      <sheetName val="TONG HOP KL CAI TAO"/>
      <sheetName val="TONG HOP KL HIEN TRANG"/>
      <sheetName val="Tong vat tu"/>
      <sheetName val="VL_CTKT"/>
      <sheetName val="VL_NC_MTC_4"/>
      <sheetName val="Th_Dutoan_1"/>
      <sheetName val="VLMuaSam_5"/>
      <sheetName val="VLphu_6"/>
      <sheetName val="NC_LapdatDSPK_7"/>
      <sheetName val="DMUC_SCL"/>
      <sheetName val="CT_TN_8"/>
      <sheetName val="Th_VC_Vatlieu_9"/>
      <sheetName val="Chitiet_Bocdo_10"/>
      <sheetName val="Th_VC_TBi_11"/>
      <sheetName val="(GiaC36_M)"/>
      <sheetName val="DAOMONG-12"/>
      <sheetName val="CAPPHOI-13"/>
      <sheetName val="VC_BTong-14"/>
      <sheetName val="NC_CTKC"/>
      <sheetName val="Gia_TB,VL"/>
      <sheetName val="MTC_CTKT"/>
      <sheetName val="LCNSCL"/>
      <sheetName val="TB_CTKT"/>
      <sheetName val="TinhMong"/>
      <sheetName val="DMUCVLP_SCL "/>
      <sheetName val="DMUC_XDCB"/>
      <sheetName val="DMUC_TN"/>
      <sheetName val="KTCBKhac_2"/>
      <sheetName val="ten ctrinh"/>
      <sheetName val="Hien trang"/>
      <sheetName val="sau 1"/>
      <sheetName val="pk VON"/>
      <sheetName val="KS0,4"/>
      <sheetName val="KS 22"/>
      <sheetName val="tobia22KV"/>
      <sheetName val="TT CL VC DZ 0.4"/>
      <sheetName val="Bia 0,4"/>
      <sheetName val="VCdd 0,4"/>
      <sheetName val="Phan dien TBA"/>
      <sheetName val="TU D"/>
      <sheetName val="#REF"/>
      <sheetName val="TTUBU"/>
      <sheetName val="Th dz 0.4"/>
      <sheetName val="Ref"/>
      <sheetName val="DG khao sat"/>
      <sheetName val="Tách giá GT"/>
      <sheetName val="KH-BVMT"/>
      <sheetName val="Khoi luong DZ22"/>
      <sheetName val="KL TBA,"/>
      <sheetName val="Bảng tính sắt"/>
      <sheetName val="TT khoi luong TR+CT"/>
      <sheetName val="Liet ke ban ve"/>
      <sheetName val="000000000000"/>
      <sheetName val="GKWDPCQ8"/>
      <sheetName val="3.DaiLoc"/>
      <sheetName val="4.DienBan"/>
      <sheetName val="1.Dong Giang"/>
      <sheetName val="6.Duy Xuyen"/>
      <sheetName val="9.Hiep Duc"/>
      <sheetName val="5.Hoi An"/>
      <sheetName val="2.Nam Giang"/>
      <sheetName val="11.Nui Thanh"/>
      <sheetName val="7.Que Son"/>
      <sheetName val="10.Tamky"/>
      <sheetName val="8.Thăng Binh"/>
      <sheetName val="12.Tien Phuoc"/>
      <sheetName val="13.TraMy"/>
      <sheetName val="DLdauvao_ca may"/>
      <sheetName val="A1.CN"/>
      <sheetName val="VMC ca may"/>
      <sheetName val="Tinh gia ca may"/>
      <sheetName val="Gia ca may"/>
      <sheetName val="GNC"/>
      <sheetName val="DGNC"/>
      <sheetName val="Gia vat tu (GVT)"/>
      <sheetName val="GIA VAT LIEU"/>
      <sheetName val="THONG SO"/>
      <sheetName val="Du toan gia goi thau"/>
      <sheetName val="Dự toán chi phí KS"/>
      <sheetName val="KS địa chất"/>
      <sheetName val="CT don gia KSDC"/>
      <sheetName val="CT don gia KS"/>
      <sheetName val="DGTH KS"/>
      <sheetName val="Chi phi CKMT"/>
      <sheetName val="May thi cong moi truong"/>
      <sheetName val="Nhan cong moi truong"/>
      <sheetName val="Quantity"/>
      <sheetName val="phantich_data"/>
      <sheetName val="DANHPHAP"/>
      <sheetName val="Booking"/>
      <sheetName val="Gia_GC_Satthep"/>
      <sheetName val="StartUp"/>
      <sheetName val="Tiên lượng"/>
      <sheetName val="Cước VCCG"/>
      <sheetName val="Cước VCĐT"/>
      <sheetName val="Cước VCTC"/>
      <sheetName val="CF Hiện trường"/>
      <sheetName val="Giá VT"/>
      <sheetName val="Giá NC"/>
      <sheetName val="Nhân công máy"/>
      <sheetName val="Phân tích máy"/>
      <sheetName val="Tổng hợp máy"/>
      <sheetName val="PT Hao phí"/>
      <sheetName val="Tổng hợp HP"/>
      <sheetName val="Đơn giá CT"/>
      <sheetName val="Kinh phí HM"/>
      <sheetName val="Chi phí TB"/>
      <sheetName val="Chi phí XD"/>
      <sheetName val="Chi phí DP"/>
      <sheetName val="Tổng hợp KP"/>
      <sheetName val="Đơn giá DT"/>
      <sheetName val="Chiết tính DT"/>
      <sheetName val="Tiến Độ TC"/>
      <sheetName val="Bìa DT"/>
      <sheetName val="Cphi chung-Lai DM"/>
      <sheetName val="Loading"/>
      <sheetName val="QHDH-PAII"/>
      <sheetName val="BGD"/>
      <sheetName val="KCS"/>
      <sheetName val="KD"/>
      <sheetName val="KH"/>
      <sheetName val="KT"/>
      <sheetName val="KTNL"/>
      <sheetName val="PX-SX"/>
      <sheetName val="Lcau - Lxuc"/>
      <sheetName val="??-BLDG"/>
      <sheetName val="BANG TONG HOP (2)"/>
      <sheetName val="LEGEND"/>
      <sheetName val="CT Thang Mo"/>
      <sheetName val="CT  PL"/>
      <sheetName val="Areas"/>
      <sheetName val="SDH TP"/>
      <sheetName val="PA2"/>
      <sheetName val="PA3"/>
      <sheetName val="mtp"/>
      <sheetName val="mtl$-inter"/>
      <sheetName val="mto rev.2(armor)"/>
      <sheetName val="Ket qua"/>
      <sheetName val="B ketqua A"/>
    </sheetNames>
    <sheetDataSet>
      <sheetData sheetId="0" refreshError="1">
        <row r="7">
          <cell r="H7" t="str">
            <v>Maùy troän 250 lít</v>
          </cell>
          <cell r="I7">
            <v>1</v>
          </cell>
        </row>
        <row r="8">
          <cell r="H8" t="str">
            <v>Maùy ñaàm baøn 1kw</v>
          </cell>
          <cell r="I8">
            <v>2</v>
          </cell>
        </row>
        <row r="9">
          <cell r="H9" t="str">
            <v>Maùy ñaàm duøi 1,5Kw</v>
          </cell>
          <cell r="I9">
            <v>3</v>
          </cell>
        </row>
        <row r="10">
          <cell r="H10" t="str">
            <v>Maùy caét uoán</v>
          </cell>
          <cell r="I10">
            <v>4</v>
          </cell>
        </row>
        <row r="11">
          <cell r="H11" t="str">
            <v>Maùy haøn 23Kw</v>
          </cell>
          <cell r="I11">
            <v>5</v>
          </cell>
        </row>
        <row r="12">
          <cell r="H12" t="str">
            <v>Maùy vaän thaêng 0,8T</v>
          </cell>
          <cell r="I12">
            <v>6</v>
          </cell>
        </row>
        <row r="13">
          <cell r="H13" t="str">
            <v>Maùy troän vöõa 80 lít</v>
          </cell>
          <cell r="I13">
            <v>7</v>
          </cell>
        </row>
        <row r="14">
          <cell r="H14" t="str">
            <v>Maùy haøn 15Kw</v>
          </cell>
          <cell r="I14">
            <v>8</v>
          </cell>
        </row>
        <row r="15">
          <cell r="H15" t="str">
            <v>Maùy khoan 4,5Kw</v>
          </cell>
          <cell r="I15">
            <v>9</v>
          </cell>
        </row>
        <row r="16">
          <cell r="H16" t="str">
            <v>Maùy haøn 14Kw</v>
          </cell>
          <cell r="I16">
            <v>10</v>
          </cell>
        </row>
        <row r="17">
          <cell r="H17" t="str">
            <v>Khoan caàm tay</v>
          </cell>
          <cell r="I17">
            <v>11</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sheetData sheetId="332"/>
      <sheetData sheetId="333" refreshError="1"/>
      <sheetData sheetId="334" refreshError="1"/>
      <sheetData sheetId="335" refreshError="1"/>
      <sheetData sheetId="336" refreshError="1"/>
      <sheetData sheetId="337"/>
      <sheetData sheetId="338" refreshError="1"/>
      <sheetData sheetId="339" refreshError="1"/>
      <sheetData sheetId="340" refreshError="1"/>
      <sheetData sheetId="341"/>
      <sheetData sheetId="342" refreshError="1"/>
      <sheetData sheetId="343" refreshError="1"/>
      <sheetData sheetId="344"/>
      <sheetData sheetId="345" refreshError="1"/>
      <sheetData sheetId="346" refreshError="1"/>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sheetData sheetId="436" refreshError="1"/>
      <sheetData sheetId="437" refreshError="1"/>
      <sheetData sheetId="438" refreshError="1"/>
      <sheetData sheetId="439" refreshError="1"/>
      <sheetData sheetId="440" refreshError="1"/>
      <sheetData sheetId="441" refreshError="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sheetData sheetId="499"/>
      <sheetData sheetId="500"/>
      <sheetData sheetId="501"/>
      <sheetData sheetId="502"/>
      <sheetData sheetId="503"/>
      <sheetData sheetId="504"/>
      <sheetData sheetId="505"/>
      <sheetData sheetId="506"/>
      <sheetData sheetId="507"/>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sheetData sheetId="572"/>
      <sheetData sheetId="573"/>
      <sheetData sheetId="574" refreshError="1"/>
      <sheetData sheetId="575" refreshError="1"/>
      <sheetData sheetId="576" refreshError="1"/>
      <sheetData sheetId="577"/>
      <sheetData sheetId="578" refreshError="1"/>
      <sheetData sheetId="579" refreshError="1"/>
      <sheetData sheetId="580" refreshError="1"/>
      <sheetData sheetId="581" refreshError="1"/>
      <sheetData sheetId="582"/>
      <sheetData sheetId="583" refreshError="1"/>
      <sheetData sheetId="584"/>
      <sheetData sheetId="585"/>
      <sheetData sheetId="586"/>
      <sheetData sheetId="587"/>
      <sheetData sheetId="588"/>
      <sheetData sheetId="589" refreshError="1"/>
      <sheetData sheetId="590" refreshError="1"/>
      <sheetData sheetId="591"/>
      <sheetData sheetId="592"/>
      <sheetData sheetId="593"/>
      <sheetData sheetId="594"/>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sheetData sheetId="676" refreshError="1"/>
      <sheetData sheetId="677" refreshError="1"/>
      <sheetData sheetId="678" refreshError="1"/>
      <sheetData sheetId="679" refreshError="1"/>
      <sheetData sheetId="680" refreshError="1"/>
      <sheetData sheetId="68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sheetData sheetId="706"/>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1"/>
      <sheetName val="Sheet1"/>
      <sheetName val="Sheet14"/>
      <sheetName val="Sheet2"/>
      <sheetName val="Sheet9"/>
      <sheetName val="Sheet12"/>
      <sheetName val="Sheet6"/>
      <sheetName val="Sheet5"/>
      <sheetName val="Sheet4"/>
      <sheetName val="Sheet10"/>
      <sheetName val="Sheet3"/>
      <sheetName val="Sheet7"/>
      <sheetName val="Sheet8"/>
    </sheetNames>
    <sheetDataSet>
      <sheetData sheetId="0" refreshError="1"/>
      <sheetData sheetId="1" refreshError="1">
        <row r="6">
          <cell r="A6" t="str">
            <v>Bieán doøng (TI)  xuyeán 600V- 100/5A</v>
          </cell>
          <cell r="B6" t="str">
            <v>Caùi</v>
          </cell>
          <cell r="C6">
            <v>0</v>
          </cell>
          <cell r="D6">
            <v>150000</v>
          </cell>
          <cell r="E6">
            <v>4500</v>
          </cell>
        </row>
        <row r="7">
          <cell r="A7" t="str">
            <v>Boä 1xLBFCO-27KV-200A+ 1 chì 30K+Baùt L</v>
          </cell>
          <cell r="B7" t="str">
            <v>Boä</v>
          </cell>
          <cell r="C7">
            <v>3</v>
          </cell>
          <cell r="D7">
            <v>2239000</v>
          </cell>
          <cell r="E7">
            <v>36825</v>
          </cell>
        </row>
        <row r="8">
          <cell r="A8" t="str">
            <v>Boä LBFCO-27KV- 200A+1chì 20K</v>
          </cell>
          <cell r="B8">
            <v>360000</v>
          </cell>
          <cell r="D8">
            <v>2239000</v>
          </cell>
          <cell r="E8">
            <v>36825</v>
          </cell>
        </row>
        <row r="9">
          <cell r="A9" t="str">
            <v>Bieån baùo vöôït soâng</v>
          </cell>
          <cell r="B9">
            <v>483800</v>
          </cell>
          <cell r="D9">
            <v>10000000</v>
          </cell>
          <cell r="E9">
            <v>4000000</v>
          </cell>
        </row>
        <row r="10">
          <cell r="A10" t="str">
            <v>Boä caàu chì töï rôi-FCO27KV- 100A+Fuselink 20K</v>
          </cell>
          <cell r="B10" t="str">
            <v>Boä</v>
          </cell>
          <cell r="C10">
            <v>0</v>
          </cell>
          <cell r="D10">
            <v>40308150</v>
          </cell>
          <cell r="E10">
            <v>36825</v>
          </cell>
        </row>
        <row r="11">
          <cell r="A11" t="str">
            <v>Boä caàu chì töï rôi-LBFCO-200A+Fuselink 30K+Baùt L</v>
          </cell>
          <cell r="B11" t="str">
            <v>Boä</v>
          </cell>
          <cell r="C11">
            <v>0</v>
          </cell>
          <cell r="D11">
            <v>42948150</v>
          </cell>
          <cell r="E11">
            <v>36825</v>
          </cell>
        </row>
        <row r="12">
          <cell r="A12" t="str">
            <v>Choáng seùt van (LA) 18KV</v>
          </cell>
          <cell r="B12" t="str">
            <v>Boä</v>
          </cell>
          <cell r="C12">
            <v>0</v>
          </cell>
          <cell r="D12">
            <v>777000</v>
          </cell>
          <cell r="E12">
            <v>38360</v>
          </cell>
        </row>
        <row r="13">
          <cell r="A13" t="str">
            <v>Choáng seùt van (LA) 18KV-10KA</v>
          </cell>
          <cell r="B13" t="str">
            <v>Boä</v>
          </cell>
          <cell r="C13">
            <v>0</v>
          </cell>
          <cell r="D13">
            <v>777000</v>
          </cell>
          <cell r="E13">
            <v>38360</v>
          </cell>
        </row>
        <row r="14">
          <cell r="A14" t="str">
            <v>Daây chaûy (3K/15KVA; 6K/25KVA; 8K/37,5KVA; 10K/50KVA)</v>
          </cell>
          <cell r="B14" t="str">
            <v>Sôïi</v>
          </cell>
          <cell r="C14">
            <v>0</v>
          </cell>
          <cell r="D14">
            <v>45484130</v>
          </cell>
        </row>
        <row r="15">
          <cell r="A15" t="str">
            <v>FCO-24KV-100A</v>
          </cell>
          <cell r="B15" t="str">
            <v>Boä</v>
          </cell>
          <cell r="C15">
            <v>0</v>
          </cell>
          <cell r="D15">
            <v>742000</v>
          </cell>
          <cell r="E15">
            <v>36825</v>
          </cell>
        </row>
        <row r="16">
          <cell r="A16" t="str">
            <v>Fuse Link (3K)</v>
          </cell>
          <cell r="B16" t="str">
            <v>Sôïi</v>
          </cell>
          <cell r="C16">
            <v>0</v>
          </cell>
          <cell r="D16">
            <v>50652579</v>
          </cell>
        </row>
        <row r="17">
          <cell r="A17" t="str">
            <v>Fuse Link (6K)</v>
          </cell>
          <cell r="B17" t="str">
            <v>Sôïi</v>
          </cell>
          <cell r="C17">
            <v>0</v>
          </cell>
          <cell r="D17">
            <v>64732579</v>
          </cell>
        </row>
        <row r="18">
          <cell r="A18" t="str">
            <v>MBA 1 pha 12.7(12.7)/0,22-0,4KV 25KVA</v>
          </cell>
          <cell r="B18" t="str">
            <v>Boä</v>
          </cell>
          <cell r="C18">
            <v>0</v>
          </cell>
          <cell r="D18" t="str">
            <v>A caáp</v>
          </cell>
          <cell r="E18">
            <v>50110</v>
          </cell>
        </row>
        <row r="19">
          <cell r="A19" t="str">
            <v>MBA 1 pha 12.7/0,22-0,22x2KV-37,5KVA/traïm 1P</v>
          </cell>
          <cell r="B19" t="str">
            <v>Maùy</v>
          </cell>
          <cell r="C19">
            <v>0</v>
          </cell>
          <cell r="D19" t="str">
            <v>A Caáp</v>
          </cell>
          <cell r="E19">
            <v>50110</v>
          </cell>
        </row>
        <row r="20">
          <cell r="A20" t="str">
            <v>MBA 1 pha 12.7/0,22-0,4KV 15KVA</v>
          </cell>
          <cell r="B20" t="str">
            <v>Maùy</v>
          </cell>
          <cell r="C20">
            <v>0</v>
          </cell>
          <cell r="D20" t="str">
            <v>A caáp</v>
          </cell>
          <cell r="E20">
            <v>50110</v>
          </cell>
        </row>
        <row r="21">
          <cell r="A21" t="str">
            <v>MCCB 3 cöïc  600V,75A/25KA</v>
          </cell>
          <cell r="B21" t="str">
            <v>Caùi</v>
          </cell>
          <cell r="C21">
            <v>0</v>
          </cell>
          <cell r="D21" t="str">
            <v>A caáp</v>
          </cell>
          <cell r="E21">
            <v>4500</v>
          </cell>
        </row>
        <row r="22">
          <cell r="A22" t="str">
            <v>MCCB 3 cöïc 600V-125A/15KA (37,5KVA)</v>
          </cell>
          <cell r="B22" t="str">
            <v>Caùi</v>
          </cell>
          <cell r="C22">
            <v>0</v>
          </cell>
          <cell r="D22" t="str">
            <v>A caáp</v>
          </cell>
          <cell r="E22">
            <v>4500</v>
          </cell>
        </row>
        <row r="23">
          <cell r="A23" t="str">
            <v>Ñieän naêng keá 1 pha 2 daây 220V/440-80A</v>
          </cell>
          <cell r="B23" t="str">
            <v>Caùi</v>
          </cell>
          <cell r="C23">
            <v>0</v>
          </cell>
          <cell r="D23" t="str">
            <v>A caáp</v>
          </cell>
          <cell r="E23">
            <v>15000</v>
          </cell>
        </row>
        <row r="24">
          <cell r="A24" t="str">
            <v>Ñieän naêng keá 1 pha 2 daây 220V-80A</v>
          </cell>
          <cell r="B24" t="str">
            <v>Caùi</v>
          </cell>
          <cell r="C24">
            <v>0</v>
          </cell>
          <cell r="D24" t="str">
            <v>A caáp</v>
          </cell>
          <cell r="E24">
            <v>15000</v>
          </cell>
        </row>
        <row r="25">
          <cell r="A25" t="str">
            <v>Ñieän naêng keá 1 pha 220V-5A</v>
          </cell>
          <cell r="B25" t="str">
            <v>Caùi</v>
          </cell>
          <cell r="C25">
            <v>0</v>
          </cell>
          <cell r="D25" t="str">
            <v>A caáp</v>
          </cell>
          <cell r="E25">
            <v>15000</v>
          </cell>
        </row>
        <row r="26">
          <cell r="A26" t="str">
            <v>- Boulon M12x40/40 : 2 boä</v>
          </cell>
          <cell r="B26">
            <v>900000</v>
          </cell>
          <cell r="C26">
            <v>0</v>
          </cell>
          <cell r="D26">
            <v>1000</v>
          </cell>
        </row>
        <row r="27">
          <cell r="A27" t="str">
            <v>- Boulon M16x300/300: 2boä</v>
          </cell>
          <cell r="B27">
            <v>54500</v>
          </cell>
          <cell r="C27">
            <v>0</v>
          </cell>
          <cell r="D27">
            <v>7700</v>
          </cell>
        </row>
        <row r="28">
          <cell r="A28" t="str">
            <v>- Boulon M16x300/80+ñai oác, L.Ñeàn : 2 boä</v>
          </cell>
          <cell r="B28">
            <v>80000</v>
          </cell>
          <cell r="C28">
            <v>0</v>
          </cell>
          <cell r="D28">
            <v>7700</v>
          </cell>
        </row>
        <row r="29">
          <cell r="A29" t="str">
            <v>- Boulon M16x350/350: 2boä</v>
          </cell>
          <cell r="B29">
            <v>130000</v>
          </cell>
          <cell r="C29">
            <v>0</v>
          </cell>
          <cell r="D29">
            <v>8200</v>
          </cell>
        </row>
        <row r="30">
          <cell r="A30" t="str">
            <v>- Caùp ñoàng boïc 22kV 22mm2 : 3m</v>
          </cell>
          <cell r="B30">
            <v>130000</v>
          </cell>
          <cell r="C30">
            <v>0</v>
          </cell>
          <cell r="D30">
            <v>21000</v>
          </cell>
          <cell r="E30">
            <v>921</v>
          </cell>
        </row>
        <row r="31">
          <cell r="A31" t="str">
            <v>- Hot line clamp 2/0: 1caùi</v>
          </cell>
          <cell r="B31">
            <v>14473000</v>
          </cell>
          <cell r="C31">
            <v>0</v>
          </cell>
          <cell r="D31">
            <v>15000</v>
          </cell>
          <cell r="E31">
            <v>1500</v>
          </cell>
        </row>
        <row r="32">
          <cell r="A32" t="str">
            <v>- Keïp quai 2/0: 1 caùi</v>
          </cell>
          <cell r="B32">
            <v>2000000</v>
          </cell>
          <cell r="C32">
            <v>0</v>
          </cell>
          <cell r="D32">
            <v>15000</v>
          </cell>
          <cell r="E32">
            <v>1500</v>
          </cell>
        </row>
        <row r="33">
          <cell r="A33" t="str">
            <v>-Baêng keo Ñieän:1 cuoän</v>
          </cell>
          <cell r="B33">
            <v>17990000</v>
          </cell>
          <cell r="C33">
            <v>0</v>
          </cell>
          <cell r="D33">
            <v>5000</v>
          </cell>
        </row>
        <row r="34">
          <cell r="A34" t="str">
            <v>-Bakelit 200x400  daày : 1 caùi</v>
          </cell>
          <cell r="B34">
            <v>512800</v>
          </cell>
          <cell r="C34">
            <v>0</v>
          </cell>
          <cell r="D34">
            <v>20000</v>
          </cell>
          <cell r="E34">
            <v>700</v>
          </cell>
        </row>
        <row r="35">
          <cell r="A35" t="str">
            <v>Baûng Chæ danh Thieát bò phaân ñoaïn</v>
          </cell>
          <cell r="B35" t="str">
            <v>Baûng</v>
          </cell>
          <cell r="C35">
            <v>2</v>
          </cell>
          <cell r="D35">
            <v>40000</v>
          </cell>
          <cell r="E35">
            <v>3250</v>
          </cell>
        </row>
        <row r="36">
          <cell r="A36" t="str">
            <v>Baûng Chæ danh tuyeán gaén Xaø</v>
          </cell>
          <cell r="B36" t="str">
            <v>Baûng</v>
          </cell>
          <cell r="C36">
            <v>2</v>
          </cell>
          <cell r="D36">
            <v>40000</v>
          </cell>
          <cell r="E36">
            <v>3250</v>
          </cell>
        </row>
        <row r="37">
          <cell r="A37" t="str">
            <v>Baûng Chæ danh tuyeán TB phaân ñoaïn</v>
          </cell>
          <cell r="B37" t="str">
            <v>Baûng</v>
          </cell>
          <cell r="C37">
            <v>0</v>
          </cell>
          <cell r="D37">
            <v>40000</v>
          </cell>
          <cell r="E37">
            <v>3250</v>
          </cell>
        </row>
        <row r="38">
          <cell r="A38" t="str">
            <v>Baûng soá truï vaø caûnh baùo nguy hieåm</v>
          </cell>
          <cell r="B38" t="str">
            <v>Baûng</v>
          </cell>
          <cell r="C38">
            <v>140</v>
          </cell>
          <cell r="D38">
            <v>3000</v>
          </cell>
          <cell r="E38">
            <v>3250</v>
          </cell>
        </row>
        <row r="39">
          <cell r="A39" t="str">
            <v>Baûng teân traïm haï theá 200x300</v>
          </cell>
          <cell r="B39" t="str">
            <v>Baûng</v>
          </cell>
          <cell r="C39">
            <v>0</v>
          </cell>
          <cell r="D39">
            <v>40000</v>
          </cell>
          <cell r="E39">
            <v>3250</v>
          </cell>
        </row>
        <row r="40">
          <cell r="A40" t="str">
            <v>Boä choáng chaèng leäch 1,2m</v>
          </cell>
          <cell r="B40" t="str">
            <v>boä</v>
          </cell>
          <cell r="C40">
            <v>0</v>
          </cell>
          <cell r="D40">
            <v>72000</v>
          </cell>
        </row>
        <row r="41">
          <cell r="A41" t="str">
            <v>Boulon 12x40 + long ñeàn</v>
          </cell>
          <cell r="B41" t="str">
            <v>caùi</v>
          </cell>
          <cell r="C41">
            <v>0</v>
          </cell>
          <cell r="D41">
            <v>1000</v>
          </cell>
        </row>
        <row r="42">
          <cell r="A42" t="str">
            <v>Boulon 16x100/100 + 4 L.ñeàn + 4taùn</v>
          </cell>
          <cell r="B42" t="str">
            <v>Boä</v>
          </cell>
          <cell r="C42">
            <v>0</v>
          </cell>
          <cell r="D42">
            <v>3800</v>
          </cell>
        </row>
        <row r="43">
          <cell r="A43" t="str">
            <v>Boulon 16x250 + long ñeàn</v>
          </cell>
          <cell r="B43" t="str">
            <v>boä</v>
          </cell>
          <cell r="C43">
            <v>2</v>
          </cell>
          <cell r="D43">
            <v>6700</v>
          </cell>
        </row>
        <row r="44">
          <cell r="A44" t="str">
            <v>Boulon 16x250/80 + 2 L.ñeàn vuoâng</v>
          </cell>
          <cell r="B44" t="str">
            <v>caùi</v>
          </cell>
          <cell r="C44">
            <v>0</v>
          </cell>
          <cell r="D44">
            <v>6700</v>
          </cell>
        </row>
        <row r="45">
          <cell r="A45" t="str">
            <v>Boulon 16x270/80 + L.ñeàn vuoâng</v>
          </cell>
          <cell r="B45" t="str">
            <v>caùi</v>
          </cell>
          <cell r="C45">
            <v>0</v>
          </cell>
          <cell r="D45">
            <v>7700</v>
          </cell>
        </row>
        <row r="46">
          <cell r="A46" t="str">
            <v>Boulon 16x300 + 2 L.ñeàn vuoâng</v>
          </cell>
          <cell r="B46" t="str">
            <v>caùi</v>
          </cell>
          <cell r="C46">
            <v>0</v>
          </cell>
          <cell r="D46">
            <v>7700</v>
          </cell>
        </row>
        <row r="47">
          <cell r="A47" t="str">
            <v>Boulon 16x300 + long ñeàn</v>
          </cell>
          <cell r="B47" t="str">
            <v>Boä</v>
          </cell>
          <cell r="C47">
            <v>0</v>
          </cell>
          <cell r="D47">
            <v>7700</v>
          </cell>
        </row>
        <row r="48">
          <cell r="A48" t="str">
            <v>Boulon 16x300/300 + 4L. ñeàn + 4taùn</v>
          </cell>
          <cell r="B48" t="str">
            <v>caùi</v>
          </cell>
          <cell r="C48">
            <v>0</v>
          </cell>
          <cell r="D48">
            <v>6800</v>
          </cell>
        </row>
        <row r="49">
          <cell r="A49" t="str">
            <v>Boulon 16x50 + 2 L.ñeàn vuoâng</v>
          </cell>
          <cell r="B49" t="str">
            <v>caùi</v>
          </cell>
          <cell r="C49">
            <v>0</v>
          </cell>
          <cell r="D49">
            <v>2100</v>
          </cell>
        </row>
        <row r="50">
          <cell r="A50" t="str">
            <v>Boulon 22x600 + L.ñeàn 80x80x5</v>
          </cell>
          <cell r="B50" t="str">
            <v>Boä</v>
          </cell>
          <cell r="C50">
            <v>0</v>
          </cell>
          <cell r="D50">
            <v>30000</v>
          </cell>
        </row>
        <row r="51">
          <cell r="A51" t="str">
            <v>Boulon 22x850 + L.ñeàn 80x80x5</v>
          </cell>
          <cell r="B51" t="str">
            <v>Boä</v>
          </cell>
          <cell r="C51">
            <v>0</v>
          </cell>
          <cell r="D51">
            <v>39000</v>
          </cell>
        </row>
        <row r="52">
          <cell r="A52" t="str">
            <v>Boulon maét 16x300</v>
          </cell>
          <cell r="B52" t="str">
            <v>Boä</v>
          </cell>
          <cell r="C52">
            <v>0</v>
          </cell>
          <cell r="D52">
            <v>9800</v>
          </cell>
        </row>
        <row r="53">
          <cell r="A53" t="str">
            <v>Caùp  22KV/XLPE/PVC/38mm2</v>
          </cell>
          <cell r="B53" t="str">
            <v>meùt</v>
          </cell>
          <cell r="C53">
            <v>0</v>
          </cell>
          <cell r="D53">
            <v>26000</v>
          </cell>
          <cell r="E53">
            <v>921</v>
          </cell>
        </row>
        <row r="54">
          <cell r="A54" t="str">
            <v>Caùp  22KV C/XLPE/PVC/38mm2</v>
          </cell>
          <cell r="B54" t="str">
            <v>meùt</v>
          </cell>
          <cell r="C54">
            <v>21</v>
          </cell>
          <cell r="D54">
            <v>26000</v>
          </cell>
          <cell r="E54">
            <v>921</v>
          </cell>
        </row>
        <row r="55">
          <cell r="A55" t="str">
            <v>Caùp chaèng 5/8'</v>
          </cell>
          <cell r="B55" t="str">
            <v>m</v>
          </cell>
          <cell r="C55">
            <v>0</v>
          </cell>
          <cell r="D55">
            <v>4500</v>
          </cell>
          <cell r="E55">
            <v>731</v>
          </cell>
        </row>
        <row r="56">
          <cell r="A56" t="str">
            <v>-Caùp CV25mm2: 12m( daây trung hoaø xuoáng ñieàu khieån)</v>
          </cell>
          <cell r="C56">
            <v>0</v>
          </cell>
          <cell r="D56">
            <v>9200</v>
          </cell>
          <cell r="E56">
            <v>121</v>
          </cell>
        </row>
        <row r="57">
          <cell r="A57" t="str">
            <v>-Caùp ñoàng boïc 600V 50mm2 (CV50):25m</v>
          </cell>
          <cell r="C57">
            <v>0</v>
          </cell>
          <cell r="D57">
            <v>18000</v>
          </cell>
          <cell r="E57">
            <v>208</v>
          </cell>
        </row>
        <row r="58">
          <cell r="A58" t="str">
            <v>-Caùp ñoàng boïc 600V 50mm2 (CV50):44m</v>
          </cell>
          <cell r="C58">
            <v>0</v>
          </cell>
          <cell r="D58">
            <v>18000</v>
          </cell>
          <cell r="E58">
            <v>208</v>
          </cell>
        </row>
        <row r="59">
          <cell r="A59" t="str">
            <v>-Caùp ñoàng boïc 600V 70mm2 (CV70):24m</v>
          </cell>
          <cell r="C59">
            <v>0</v>
          </cell>
          <cell r="D59">
            <v>24100</v>
          </cell>
          <cell r="E59">
            <v>279</v>
          </cell>
        </row>
        <row r="60">
          <cell r="A60" t="str">
            <v>Caùp ñoàng traàn 25mm2</v>
          </cell>
          <cell r="B60" t="str">
            <v>kg</v>
          </cell>
          <cell r="C60">
            <v>0</v>
          </cell>
          <cell r="D60">
            <v>35800</v>
          </cell>
          <cell r="E60">
            <v>235</v>
          </cell>
        </row>
        <row r="61">
          <cell r="A61" t="str">
            <v xml:space="preserve">-Caùp ñoàng traàn M-25 : 5kg </v>
          </cell>
          <cell r="C61">
            <v>0</v>
          </cell>
          <cell r="D61">
            <v>35800</v>
          </cell>
          <cell r="E61">
            <v>235</v>
          </cell>
        </row>
        <row r="62">
          <cell r="A62" t="str">
            <v>Chaân söù ñænh 870</v>
          </cell>
          <cell r="B62" t="str">
            <v>caùi</v>
          </cell>
          <cell r="C62">
            <v>0</v>
          </cell>
          <cell r="D62">
            <v>41000</v>
          </cell>
          <cell r="E62">
            <v>2000</v>
          </cell>
        </row>
        <row r="63">
          <cell r="A63" t="str">
            <v>Chaân söù ñænh gaãy 870</v>
          </cell>
          <cell r="B63" t="str">
            <v>caùi</v>
          </cell>
          <cell r="C63">
            <v>0</v>
          </cell>
          <cell r="D63">
            <v>44000</v>
          </cell>
          <cell r="E63">
            <v>2000</v>
          </cell>
        </row>
        <row r="64">
          <cell r="A64" t="str">
            <v>Chuoãi polymer 25KV</v>
          </cell>
          <cell r="B64" t="str">
            <v>chuoãi</v>
          </cell>
          <cell r="C64">
            <v>0</v>
          </cell>
          <cell r="D64">
            <v>231000</v>
          </cell>
          <cell r="E64">
            <v>3088</v>
          </cell>
        </row>
        <row r="65">
          <cell r="A65" t="str">
            <v>Coå deâ 195</v>
          </cell>
          <cell r="B65" t="str">
            <v>Boä</v>
          </cell>
          <cell r="C65">
            <v>0</v>
          </cell>
          <cell r="D65">
            <v>69000</v>
          </cell>
          <cell r="E65">
            <v>8125</v>
          </cell>
        </row>
        <row r="66">
          <cell r="A66" t="str">
            <v>Coå deâ 210</v>
          </cell>
          <cell r="B66" t="str">
            <v>Boä</v>
          </cell>
          <cell r="C66">
            <v>0</v>
          </cell>
          <cell r="D66">
            <v>78000</v>
          </cell>
          <cell r="E66">
            <v>8125</v>
          </cell>
        </row>
        <row r="67">
          <cell r="A67" t="str">
            <v>Coå deâ choáng laép xaø FCO : fi 200</v>
          </cell>
          <cell r="B67" t="str">
            <v>caùi</v>
          </cell>
          <cell r="C67">
            <v>0</v>
          </cell>
          <cell r="D67">
            <v>45000</v>
          </cell>
          <cell r="E67">
            <v>8125</v>
          </cell>
        </row>
        <row r="68">
          <cell r="A68" t="str">
            <v>-Coå deâ tuû deït 5x50+U40x600 +Bulon: 2 caùi</v>
          </cell>
          <cell r="C68">
            <v>0</v>
          </cell>
          <cell r="D68">
            <v>45000</v>
          </cell>
          <cell r="E68">
            <v>1500</v>
          </cell>
        </row>
        <row r="69">
          <cell r="A69" t="str">
            <v>-Coïc tieáp ñaát daøi d16x2400 vaø keïp : 3 coïc</v>
          </cell>
          <cell r="C69">
            <v>0</v>
          </cell>
          <cell r="D69">
            <v>29000</v>
          </cell>
          <cell r="E69">
            <v>4335</v>
          </cell>
        </row>
        <row r="70">
          <cell r="A70" t="str">
            <v>-Collier baét oáng nhöïa  PVC F90 :4 Caùi</v>
          </cell>
          <cell r="C70">
            <v>0</v>
          </cell>
          <cell r="D70">
            <v>15000</v>
          </cell>
          <cell r="E70">
            <v>1500</v>
          </cell>
        </row>
        <row r="71">
          <cell r="A71" t="str">
            <v>-Collier baét oáng nhöïa F21 :4 Caùi</v>
          </cell>
          <cell r="C71">
            <v>0</v>
          </cell>
          <cell r="D71">
            <v>15000</v>
          </cell>
          <cell r="E71">
            <v>1500</v>
          </cell>
        </row>
        <row r="72">
          <cell r="A72" t="str">
            <v>-Collier baét oáng nhöïa F21 loaïi F300:4 Caùi</v>
          </cell>
          <cell r="C72">
            <v>0</v>
          </cell>
          <cell r="D72">
            <v>15000</v>
          </cell>
          <cell r="E72">
            <v>1500</v>
          </cell>
        </row>
        <row r="73">
          <cell r="A73" t="str">
            <v>Cöø traøm 2,5m</v>
          </cell>
          <cell r="B73" t="str">
            <v>caây</v>
          </cell>
          <cell r="C73">
            <v>0</v>
          </cell>
          <cell r="D73">
            <v>5000</v>
          </cell>
          <cell r="E73">
            <v>1540</v>
          </cell>
        </row>
        <row r="74">
          <cell r="A74" t="str">
            <v>-Coude oáng PVC  F90 : 2 Caùi</v>
          </cell>
          <cell r="B74">
            <v>25000</v>
          </cell>
          <cell r="C74">
            <v>0</v>
          </cell>
          <cell r="D74">
            <v>15000</v>
          </cell>
          <cell r="E74">
            <v>700</v>
          </cell>
        </row>
        <row r="75">
          <cell r="A75" t="str">
            <v>-Cut PVC D90 : 2 caùi</v>
          </cell>
          <cell r="B75">
            <v>431932</v>
          </cell>
          <cell r="C75">
            <v>0</v>
          </cell>
          <cell r="D75">
            <v>18000</v>
          </cell>
          <cell r="E75">
            <v>700</v>
          </cell>
        </row>
        <row r="76">
          <cell r="A76" t="str">
            <v>Daây nhoâm loõi theùp AC 50/8</v>
          </cell>
          <cell r="B76" t="str">
            <v>Kg</v>
          </cell>
          <cell r="C76">
            <v>4451</v>
          </cell>
          <cell r="D76" t="str">
            <v>A caáp</v>
          </cell>
          <cell r="E76">
            <v>1339</v>
          </cell>
        </row>
        <row r="77">
          <cell r="A77" t="str">
            <v>Daây nhoâm loõi theùp AC 70/11</v>
          </cell>
          <cell r="B77" t="str">
            <v>Kg</v>
          </cell>
          <cell r="C77">
            <v>0</v>
          </cell>
          <cell r="D77" t="str">
            <v>A caáp</v>
          </cell>
          <cell r="E77">
            <v>1264</v>
          </cell>
        </row>
        <row r="78">
          <cell r="A78" t="str">
            <v>Keïp + coïc tieáp ñòa 16x2400</v>
          </cell>
          <cell r="B78" t="str">
            <v>boä</v>
          </cell>
          <cell r="C78">
            <v>0</v>
          </cell>
          <cell r="D78">
            <v>29000</v>
          </cell>
          <cell r="E78">
            <v>4335</v>
          </cell>
        </row>
        <row r="79">
          <cell r="A79" t="str">
            <v>Keïp caùp 3 buolon</v>
          </cell>
          <cell r="B79" t="str">
            <v>caùi</v>
          </cell>
          <cell r="C79">
            <v>0</v>
          </cell>
          <cell r="D79">
            <v>12000</v>
          </cell>
          <cell r="E79">
            <v>500</v>
          </cell>
        </row>
        <row r="80">
          <cell r="A80" t="str">
            <v>Keïp chöõ U</v>
          </cell>
          <cell r="B80" t="str">
            <v>Boä</v>
          </cell>
          <cell r="C80">
            <v>0</v>
          </cell>
          <cell r="D80">
            <v>5800</v>
          </cell>
        </row>
        <row r="81">
          <cell r="A81" t="str">
            <v>Clamp Hotline CU-AL 50mm2</v>
          </cell>
          <cell r="B81" t="str">
            <v>Caùi</v>
          </cell>
          <cell r="C81">
            <v>6</v>
          </cell>
          <cell r="D81">
            <v>15000</v>
          </cell>
          <cell r="E81">
            <v>1500</v>
          </cell>
        </row>
        <row r="82">
          <cell r="A82" t="str">
            <v>Clamp Hotline CU-AL 70mm2</v>
          </cell>
          <cell r="B82" t="str">
            <v>Caùi</v>
          </cell>
          <cell r="C82">
            <v>8</v>
          </cell>
          <cell r="D82">
            <v>15000</v>
          </cell>
          <cell r="E82">
            <v>1500</v>
          </cell>
        </row>
        <row r="83">
          <cell r="A83" t="str">
            <v>Clamp Hotline CU-AL</v>
          </cell>
          <cell r="B83" t="str">
            <v>Caùi</v>
          </cell>
          <cell r="C83">
            <v>0</v>
          </cell>
          <cell r="D83">
            <v>15000</v>
          </cell>
          <cell r="E83">
            <v>1500</v>
          </cell>
        </row>
        <row r="84">
          <cell r="A84" t="str">
            <v>Keïp noái eùp</v>
          </cell>
          <cell r="B84" t="str">
            <v>Boä</v>
          </cell>
          <cell r="C84">
            <v>0</v>
          </cell>
          <cell r="D84">
            <v>7200</v>
          </cell>
          <cell r="E84">
            <v>700</v>
          </cell>
        </row>
        <row r="85">
          <cell r="A85" t="str">
            <v>-Keïp noái ñoàng nhoâm 25mm2: 2 caùi</v>
          </cell>
          <cell r="B85" t="str">
            <v>caùi</v>
          </cell>
          <cell r="C85">
            <v>0</v>
          </cell>
          <cell r="D85">
            <v>6200</v>
          </cell>
          <cell r="E85">
            <v>500</v>
          </cell>
        </row>
        <row r="86">
          <cell r="A86" t="str">
            <v>-Keïp noái ñoàng nhoâm 70mm2: 4 caùi</v>
          </cell>
          <cell r="B86" t="str">
            <v>Caùi</v>
          </cell>
          <cell r="C86">
            <v>0</v>
          </cell>
          <cell r="D86">
            <v>7200</v>
          </cell>
          <cell r="E86">
            <v>500</v>
          </cell>
        </row>
        <row r="87">
          <cell r="A87" t="str">
            <v>Keïp noái ñoàng nhoâm côõ thích hôïp</v>
          </cell>
          <cell r="B87" t="str">
            <v>caùi</v>
          </cell>
          <cell r="C87">
            <v>0</v>
          </cell>
          <cell r="D87">
            <v>6200</v>
          </cell>
          <cell r="E87">
            <v>500</v>
          </cell>
        </row>
        <row r="88">
          <cell r="A88" t="str">
            <v>Keïp Quai Cu-Al  70mm2</v>
          </cell>
          <cell r="B88" t="str">
            <v>Caùi</v>
          </cell>
          <cell r="C88">
            <v>14</v>
          </cell>
          <cell r="D88">
            <v>17000</v>
          </cell>
          <cell r="E88">
            <v>1500</v>
          </cell>
        </row>
        <row r="89">
          <cell r="A89" t="str">
            <v>-Keo daùn Oáng :1 Oáng nhoû</v>
          </cell>
          <cell r="B89" t="str">
            <v>Caùi</v>
          </cell>
          <cell r="C89">
            <v>0</v>
          </cell>
          <cell r="D89">
            <v>5000</v>
          </cell>
          <cell r="E89">
            <v>1500</v>
          </cell>
        </row>
        <row r="90">
          <cell r="A90" t="str">
            <v>Khoaù neùo 35-70mm2 cho daây pha</v>
          </cell>
          <cell r="B90" t="str">
            <v>Caùi</v>
          </cell>
          <cell r="C90">
            <v>0</v>
          </cell>
          <cell r="D90">
            <v>22600</v>
          </cell>
          <cell r="E90">
            <v>1500</v>
          </cell>
        </row>
        <row r="91">
          <cell r="A91" t="str">
            <v>Khoaù neùo 35-70mm2</v>
          </cell>
          <cell r="B91" t="str">
            <v>Caùi</v>
          </cell>
          <cell r="C91">
            <v>46</v>
          </cell>
          <cell r="D91">
            <v>22600</v>
          </cell>
          <cell r="E91">
            <v>1500</v>
          </cell>
        </row>
        <row r="92">
          <cell r="A92" t="str">
            <v>Khoen neùo</v>
          </cell>
          <cell r="B92" t="str">
            <v>caùi</v>
          </cell>
          <cell r="C92">
            <v>0</v>
          </cell>
          <cell r="D92">
            <v>7200</v>
          </cell>
        </row>
        <row r="93">
          <cell r="A93" t="str">
            <v>Maùng che daây chaèng (keøm boulon)</v>
          </cell>
          <cell r="B93" t="str">
            <v>Boä</v>
          </cell>
          <cell r="C93">
            <v>0</v>
          </cell>
          <cell r="D93">
            <v>14000</v>
          </cell>
          <cell r="E93">
            <v>9712</v>
          </cell>
        </row>
        <row r="94">
          <cell r="A94" t="str">
            <v>Moùc treo chöõ U</v>
          </cell>
          <cell r="B94" t="str">
            <v>caùi</v>
          </cell>
          <cell r="C94">
            <v>0</v>
          </cell>
          <cell r="D94">
            <v>6200</v>
          </cell>
          <cell r="E94">
            <v>16776</v>
          </cell>
        </row>
        <row r="95">
          <cell r="A95" t="str">
            <v>Ñaát ñaép</v>
          </cell>
          <cell r="B95" t="str">
            <v>m3</v>
          </cell>
          <cell r="C95">
            <v>0</v>
          </cell>
          <cell r="D95">
            <v>2800</v>
          </cell>
          <cell r="E95">
            <v>9712</v>
          </cell>
        </row>
        <row r="96">
          <cell r="A96" t="str">
            <v>Ñaát ñaøo</v>
          </cell>
          <cell r="B96" t="str">
            <v>m3</v>
          </cell>
          <cell r="C96">
            <v>0</v>
          </cell>
          <cell r="D96">
            <v>4300</v>
          </cell>
          <cell r="E96">
            <v>16776</v>
          </cell>
        </row>
        <row r="97">
          <cell r="A97" t="str">
            <v>-Ñaàu cosse ñoàng 20mm2 +  bao PVC: 1 Caùi</v>
          </cell>
          <cell r="B97">
            <v>1366210</v>
          </cell>
          <cell r="C97">
            <v>0</v>
          </cell>
          <cell r="D97">
            <v>2800</v>
          </cell>
          <cell r="E97">
            <v>1000</v>
          </cell>
        </row>
        <row r="98">
          <cell r="A98" t="str">
            <v>-Ñaàu cosse ñoàng 25mm2 +  bao PVC: 1 Caùi</v>
          </cell>
          <cell r="B98">
            <v>151600</v>
          </cell>
          <cell r="C98">
            <v>0</v>
          </cell>
          <cell r="D98">
            <v>4300</v>
          </cell>
          <cell r="E98">
            <v>1000</v>
          </cell>
        </row>
        <row r="99">
          <cell r="A99" t="str">
            <v>-Ñaàu cosse ñoàng 50mm2 +  bao PVC: 2 Caùi</v>
          </cell>
          <cell r="B99">
            <v>2705200</v>
          </cell>
          <cell r="C99">
            <v>0</v>
          </cell>
          <cell r="D99">
            <v>5200</v>
          </cell>
          <cell r="E99">
            <v>1000</v>
          </cell>
        </row>
        <row r="100">
          <cell r="A100" t="str">
            <v>-Ñaàu cosse ñoàng 50mm2 +  bao PVC: 8 Caùi</v>
          </cell>
          <cell r="B100" t="str">
            <v>caùi</v>
          </cell>
          <cell r="C100">
            <v>0</v>
          </cell>
          <cell r="D100">
            <v>5200</v>
          </cell>
          <cell r="E100">
            <v>1000</v>
          </cell>
        </row>
        <row r="101">
          <cell r="A101" t="str">
            <v>-Ñaàu cosse ñoàng 70mm2 +  bao PVC: 2 Caùi</v>
          </cell>
          <cell r="B101" t="str">
            <v>caùi</v>
          </cell>
          <cell r="C101">
            <v>0</v>
          </cell>
          <cell r="D101">
            <v>6200</v>
          </cell>
          <cell r="E101">
            <v>1000</v>
          </cell>
        </row>
        <row r="102">
          <cell r="A102" t="str">
            <v>Ñaø caûn BTCT 1,2m</v>
          </cell>
          <cell r="B102" t="str">
            <v>caùi</v>
          </cell>
          <cell r="C102">
            <v>0</v>
          </cell>
          <cell r="D102">
            <v>60000</v>
          </cell>
          <cell r="E102">
            <v>11051</v>
          </cell>
        </row>
        <row r="103">
          <cell r="A103" t="str">
            <v>Ñaø caûn BTCT 2,8</v>
          </cell>
          <cell r="B103" t="str">
            <v>caùi</v>
          </cell>
          <cell r="C103">
            <v>0</v>
          </cell>
          <cell r="D103">
            <v>350000</v>
          </cell>
          <cell r="E103">
            <v>24146</v>
          </cell>
        </row>
        <row r="104">
          <cell r="A104" t="str">
            <v>Ñaø caûn BTCT 1,5m</v>
          </cell>
          <cell r="B104" t="str">
            <v>caùi</v>
          </cell>
          <cell r="C104">
            <v>0</v>
          </cell>
          <cell r="D104">
            <v>161500</v>
          </cell>
          <cell r="E104">
            <v>11051</v>
          </cell>
        </row>
        <row r="105">
          <cell r="A105" t="str">
            <v>Ñeá neo BTCT 1200x200</v>
          </cell>
          <cell r="B105" t="str">
            <v>caùi</v>
          </cell>
          <cell r="C105">
            <v>0</v>
          </cell>
          <cell r="D105">
            <v>63000</v>
          </cell>
          <cell r="E105">
            <v>11051</v>
          </cell>
        </row>
        <row r="106">
          <cell r="A106" t="str">
            <v>Ñeá neo BTCT 1500x400</v>
          </cell>
          <cell r="B106" t="str">
            <v>caùi</v>
          </cell>
          <cell r="C106">
            <v>0</v>
          </cell>
          <cell r="D106">
            <v>137000</v>
          </cell>
          <cell r="E106">
            <v>11051</v>
          </cell>
        </row>
        <row r="107">
          <cell r="A107" t="str">
            <v>-Oác xieác  caùp ñoàng nhoâm 25mm2: 2 caùi</v>
          </cell>
          <cell r="B107">
            <v>160000</v>
          </cell>
          <cell r="C107">
            <v>0</v>
          </cell>
          <cell r="D107">
            <v>6200</v>
          </cell>
          <cell r="E107">
            <v>700</v>
          </cell>
        </row>
        <row r="108">
          <cell r="A108" t="str">
            <v>-Oác xieác  Caùp ñoàng nhoâm 70mm2: 4 caùi</v>
          </cell>
          <cell r="B108">
            <v>726000</v>
          </cell>
          <cell r="C108">
            <v>0</v>
          </cell>
          <cell r="D108">
            <v>7200</v>
          </cell>
          <cell r="E108">
            <v>700</v>
          </cell>
        </row>
        <row r="109">
          <cell r="A109" t="str">
            <v>-Oác xieác caùp Cu-Al  25mm2:1caùi</v>
          </cell>
          <cell r="B109">
            <v>44000</v>
          </cell>
          <cell r="C109">
            <v>0</v>
          </cell>
          <cell r="D109">
            <v>6200</v>
          </cell>
          <cell r="E109">
            <v>700</v>
          </cell>
        </row>
        <row r="110">
          <cell r="A110" t="str">
            <v>-Oác xieác caùp Cu-Al 70mm2:8 caùi</v>
          </cell>
          <cell r="B110">
            <v>150000</v>
          </cell>
          <cell r="C110">
            <v>0</v>
          </cell>
          <cell r="D110">
            <v>7200</v>
          </cell>
          <cell r="E110">
            <v>700</v>
          </cell>
        </row>
        <row r="111">
          <cell r="A111" t="str">
            <v>-Oác xieác caùp ñoàng nhoâm 70mm2: 4 caùi</v>
          </cell>
          <cell r="B111" t="str">
            <v>Caùi</v>
          </cell>
          <cell r="C111">
            <v>0</v>
          </cell>
          <cell r="D111">
            <v>7200</v>
          </cell>
          <cell r="E111">
            <v>700</v>
          </cell>
        </row>
        <row r="112">
          <cell r="A112" t="str">
            <v xml:space="preserve">-OÁng nhöïa PVC d21 : 6m </v>
          </cell>
          <cell r="B112" t="str">
            <v>Caùi</v>
          </cell>
          <cell r="C112">
            <v>0</v>
          </cell>
          <cell r="D112">
            <v>2500</v>
          </cell>
          <cell r="E112">
            <v>1000</v>
          </cell>
        </row>
        <row r="113">
          <cell r="A113" t="str">
            <v>Oáng noái daây A50</v>
          </cell>
          <cell r="B113" t="str">
            <v>Caùi</v>
          </cell>
          <cell r="C113">
            <v>0</v>
          </cell>
          <cell r="D113">
            <v>18000</v>
          </cell>
          <cell r="E113">
            <v>18229</v>
          </cell>
        </row>
        <row r="114">
          <cell r="A114" t="str">
            <v>Oáng noái daây A70</v>
          </cell>
          <cell r="B114" t="str">
            <v>Caùi</v>
          </cell>
          <cell r="C114">
            <v>0</v>
          </cell>
          <cell r="D114">
            <v>18000</v>
          </cell>
          <cell r="E114">
            <v>18229</v>
          </cell>
        </row>
        <row r="115">
          <cell r="A115" t="str">
            <v>Oáng noái daây AC50</v>
          </cell>
          <cell r="B115" t="str">
            <v>Caùi</v>
          </cell>
          <cell r="C115">
            <v>33</v>
          </cell>
          <cell r="D115">
            <v>18000</v>
          </cell>
          <cell r="E115">
            <v>18229</v>
          </cell>
        </row>
        <row r="116">
          <cell r="A116" t="str">
            <v>-Oáng xieác caùp ñoàng nhoâm 25mm2: 2 caùi</v>
          </cell>
          <cell r="C116">
            <v>0</v>
          </cell>
          <cell r="D116">
            <v>7200</v>
          </cell>
          <cell r="E116">
            <v>700</v>
          </cell>
        </row>
        <row r="117">
          <cell r="A117" t="str">
            <v>-Ong nhöïa PVC F90 daøy 5m :12 m</v>
          </cell>
          <cell r="B117" t="str">
            <v>caùi</v>
          </cell>
          <cell r="C117">
            <v>0</v>
          </cell>
          <cell r="D117">
            <v>22000</v>
          </cell>
          <cell r="E117">
            <v>1000</v>
          </cell>
        </row>
        <row r="118">
          <cell r="A118" t="str">
            <v>-Saét U80x600(7,05Kg/m) :1 caùi</v>
          </cell>
          <cell r="B118" t="str">
            <v>Boä</v>
          </cell>
          <cell r="C118">
            <v>0</v>
          </cell>
          <cell r="D118">
            <v>56000</v>
          </cell>
          <cell r="E118">
            <v>13161</v>
          </cell>
        </row>
        <row r="119">
          <cell r="A119" t="str">
            <v>Söù chaèng</v>
          </cell>
          <cell r="B119" t="str">
            <v>caùi</v>
          </cell>
          <cell r="C119">
            <v>0</v>
          </cell>
          <cell r="D119">
            <v>11000</v>
          </cell>
          <cell r="E119">
            <v>3499</v>
          </cell>
        </row>
        <row r="120">
          <cell r="A120" t="str">
            <v>Söù ñöùng 24KV vaø ty söù D20:SÑ</v>
          </cell>
          <cell r="B120" t="str">
            <v>Boä</v>
          </cell>
          <cell r="C120">
            <v>38</v>
          </cell>
          <cell r="D120">
            <v>67000</v>
          </cell>
          <cell r="E120">
            <v>3499</v>
          </cell>
        </row>
        <row r="121">
          <cell r="A121" t="str">
            <v>Söù ñöùng 24KV</v>
          </cell>
          <cell r="B121" t="str">
            <v>caùi</v>
          </cell>
          <cell r="C121">
            <v>17</v>
          </cell>
          <cell r="D121">
            <v>50000</v>
          </cell>
          <cell r="E121">
            <v>3499</v>
          </cell>
        </row>
        <row r="122">
          <cell r="A122" t="str">
            <v>Söù ñöùng 24KVù (Caùi)</v>
          </cell>
          <cell r="B122" t="str">
            <v>Boä</v>
          </cell>
          <cell r="C122">
            <v>0</v>
          </cell>
          <cell r="D122">
            <v>50000</v>
          </cell>
          <cell r="E122">
            <v>3499</v>
          </cell>
        </row>
        <row r="123">
          <cell r="A123" t="str">
            <v>Söù oáng chæ</v>
          </cell>
          <cell r="B123" t="str">
            <v>caùi</v>
          </cell>
          <cell r="C123">
            <v>0</v>
          </cell>
          <cell r="D123">
            <v>2500</v>
          </cell>
          <cell r="E123">
            <v>2000</v>
          </cell>
        </row>
        <row r="124">
          <cell r="A124" t="str">
            <v>Thanh choáng 6x60x920</v>
          </cell>
          <cell r="B124" t="str">
            <v>caùi</v>
          </cell>
          <cell r="C124">
            <v>0</v>
          </cell>
          <cell r="D124">
            <v>22000</v>
          </cell>
          <cell r="E124">
            <v>1000</v>
          </cell>
        </row>
        <row r="125">
          <cell r="A125" t="str">
            <v>Thanh giaèng 6x60x1320</v>
          </cell>
          <cell r="B125" t="str">
            <v>caùi</v>
          </cell>
          <cell r="C125">
            <v>0</v>
          </cell>
          <cell r="D125">
            <v>35000</v>
          </cell>
          <cell r="E125">
            <v>2000</v>
          </cell>
        </row>
        <row r="126">
          <cell r="A126" t="str">
            <v>Thanh neo 22x3000 + L.ñeàn 80x80x8-24</v>
          </cell>
          <cell r="B126" t="str">
            <v>Boä</v>
          </cell>
          <cell r="C126">
            <v>0</v>
          </cell>
          <cell r="D126">
            <v>90000</v>
          </cell>
        </row>
        <row r="127">
          <cell r="A127" t="str">
            <v>Thanh neo 22x3700 + L.ñeàn 80x80x8-24</v>
          </cell>
          <cell r="B127" t="str">
            <v>Boä</v>
          </cell>
          <cell r="C127">
            <v>0</v>
          </cell>
          <cell r="D127">
            <v>105000</v>
          </cell>
          <cell r="E127">
            <v>80605</v>
          </cell>
        </row>
        <row r="128">
          <cell r="A128" t="str">
            <v>Thanh noái PL 6x60-410</v>
          </cell>
          <cell r="B128" t="str">
            <v>Boä</v>
          </cell>
          <cell r="C128">
            <v>0</v>
          </cell>
          <cell r="D128">
            <v>10000</v>
          </cell>
          <cell r="E128">
            <v>86293</v>
          </cell>
        </row>
        <row r="129">
          <cell r="A129" t="str">
            <v>Truï BTLT 10,5m</v>
          </cell>
          <cell r="B129" t="str">
            <v>Truï</v>
          </cell>
          <cell r="C129">
            <v>0</v>
          </cell>
          <cell r="D129">
            <v>1024500</v>
          </cell>
          <cell r="E129">
            <v>80605</v>
          </cell>
        </row>
        <row r="130">
          <cell r="A130" t="str">
            <v>Truï BTLT 12m</v>
          </cell>
          <cell r="B130" t="str">
            <v>Truï</v>
          </cell>
          <cell r="C130">
            <v>138</v>
          </cell>
          <cell r="D130">
            <v>1308500</v>
          </cell>
          <cell r="E130">
            <v>86293</v>
          </cell>
        </row>
        <row r="131">
          <cell r="A131" t="str">
            <v>Truï BTLT 20m</v>
          </cell>
          <cell r="B131" t="str">
            <v>Truï</v>
          </cell>
          <cell r="C131">
            <v>2</v>
          </cell>
          <cell r="D131">
            <v>6447000</v>
          </cell>
          <cell r="E131">
            <v>201908</v>
          </cell>
        </row>
        <row r="132">
          <cell r="A132" t="str">
            <v>-Tuû 2 ngaên toân 1,2mm (900x800x450),khoùa vaø caùc Bulon:1 caùi</v>
          </cell>
          <cell r="B132" t="str">
            <v>caùi</v>
          </cell>
          <cell r="C132">
            <v>0</v>
          </cell>
          <cell r="D132">
            <v>368000</v>
          </cell>
          <cell r="E132">
            <v>72307</v>
          </cell>
        </row>
        <row r="133">
          <cell r="A133" t="str">
            <v>U80x600(7,05kg/m) + 3EÂke 5mm TG vuoâng 40x40</v>
          </cell>
          <cell r="B133" t="str">
            <v>caùi</v>
          </cell>
          <cell r="C133">
            <v>0</v>
          </cell>
          <cell r="D133">
            <v>56000</v>
          </cell>
          <cell r="E133">
            <v>13161</v>
          </cell>
        </row>
        <row r="134">
          <cell r="A134" t="str">
            <v>Uclevis loaïi lôùn</v>
          </cell>
          <cell r="B134" t="str">
            <v>caùi</v>
          </cell>
          <cell r="C134">
            <v>0</v>
          </cell>
          <cell r="D134">
            <v>4100</v>
          </cell>
          <cell r="E134">
            <v>1030</v>
          </cell>
        </row>
        <row r="135">
          <cell r="A135" t="str">
            <v>Xaø L75x75x8-2000 - 2 oáp</v>
          </cell>
          <cell r="B135" t="str">
            <v>caùi</v>
          </cell>
          <cell r="C135">
            <v>0</v>
          </cell>
          <cell r="D135">
            <v>170000</v>
          </cell>
          <cell r="E135">
            <v>13161</v>
          </cell>
        </row>
        <row r="136">
          <cell r="A136" t="str">
            <v>Xaø L75x75x8-2000 - 4 oáp</v>
          </cell>
          <cell r="B136" t="str">
            <v>caùi</v>
          </cell>
          <cell r="C136">
            <v>0</v>
          </cell>
          <cell r="D136">
            <v>185000</v>
          </cell>
          <cell r="E136">
            <v>13161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T"/>
      <sheetName val="Tong-hop"/>
      <sheetName val="XL hang muc"/>
      <sheetName val="bt-DZ22"/>
      <sheetName val="bt-TBA"/>
      <sheetName val="bt-DZ04"/>
      <sheetName val="chi tiet"/>
      <sheetName val="VC-DDAI"/>
      <sheetName val="KS - TK"/>
      <sheetName val="00000000"/>
      <sheetName val="XL4Test5"/>
      <sheetName val="bt_DZ22"/>
      <sheetName val="bt_TBA"/>
      <sheetName val="bt_DZ04"/>
      <sheetName val="Sheet3"/>
      <sheetName val="Pvon"/>
      <sheetName val="KT"/>
    </sheetNames>
    <sheetDataSet>
      <sheetData sheetId="0" refreshError="1"/>
      <sheetData sheetId="1" refreshError="1"/>
      <sheetData sheetId="2" refreshError="1"/>
      <sheetData sheetId="3" refreshError="1">
        <row r="1">
          <cell r="AP1" t="str">
            <v>BAÍNG LIÃÛT KÃ VÁÛT TÆ - THIÃÚT BË</v>
          </cell>
        </row>
        <row r="2">
          <cell r="AP2" t="str">
            <v xml:space="preserve">Haûng muûc : ÂÆÅÌNG DÁY 22kV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AV95-24</v>
          </cell>
          <cell r="AP7">
            <v>1</v>
          </cell>
          <cell r="AQ7" t="str">
            <v>Dáy boüc A/XLPE/PVC (1x95) - 24KV</v>
          </cell>
          <cell r="AR7" t="str">
            <v>m</v>
          </cell>
          <cell r="AS7">
            <v>962</v>
          </cell>
          <cell r="AT7" t="str">
            <v>Caí hao huût, âáúu näúi</v>
          </cell>
        </row>
        <row r="8">
          <cell r="AO8" t="str">
            <v>CCTR22</v>
          </cell>
          <cell r="AP8">
            <v>2</v>
          </cell>
          <cell r="AQ8" t="str">
            <v>Cáöu chç tæû råi 22KV</v>
          </cell>
          <cell r="AR8" t="str">
            <v>caïi</v>
          </cell>
          <cell r="AS8">
            <v>3</v>
          </cell>
        </row>
        <row r="9">
          <cell r="AO9" t="str">
            <v>SÂ22</v>
          </cell>
          <cell r="AP9">
            <v>3</v>
          </cell>
          <cell r="AQ9" t="str">
            <v>Sæï âæïng 24KV + Ty maû keîm</v>
          </cell>
          <cell r="AR9" t="str">
            <v>bäü</v>
          </cell>
          <cell r="AS9">
            <v>28</v>
          </cell>
        </row>
        <row r="10">
          <cell r="AP10" t="str">
            <v>A2. Váût tæ khaïc :</v>
          </cell>
        </row>
        <row r="11">
          <cell r="AO11" t="str">
            <v>BTLT12a</v>
          </cell>
          <cell r="AP11">
            <v>1</v>
          </cell>
          <cell r="AQ11" t="str">
            <v>Cäüt bã täng ly tám 12A</v>
          </cell>
          <cell r="AR11" t="str">
            <v>cäüt</v>
          </cell>
          <cell r="AS11">
            <v>12</v>
          </cell>
        </row>
        <row r="12">
          <cell r="AO12" t="str">
            <v>BTLT12c</v>
          </cell>
          <cell r="AP12">
            <v>2</v>
          </cell>
          <cell r="AQ12" t="str">
            <v>Cäüt bã täng ly tám 12C</v>
          </cell>
          <cell r="AR12" t="str">
            <v>cäüt</v>
          </cell>
          <cell r="AS12">
            <v>1</v>
          </cell>
        </row>
        <row r="13">
          <cell r="AO13" t="str">
            <v>CS10,7</v>
          </cell>
          <cell r="AP13">
            <v>3</v>
          </cell>
          <cell r="AQ13" t="str">
            <v>Cäüt sàõt 10,7m</v>
          </cell>
          <cell r="AR13" t="str">
            <v>cäüt</v>
          </cell>
          <cell r="AS13">
            <v>5</v>
          </cell>
        </row>
        <row r="14">
          <cell r="AO14" t="str">
            <v>MT-2</v>
          </cell>
          <cell r="AP14">
            <v>4</v>
          </cell>
          <cell r="AQ14" t="str">
            <v>Moïng cäüt BTLT MT-2</v>
          </cell>
          <cell r="AR14" t="str">
            <v>moïng</v>
          </cell>
          <cell r="AS14">
            <v>12</v>
          </cell>
        </row>
        <row r="15">
          <cell r="AO15" t="str">
            <v>MT-3</v>
          </cell>
          <cell r="AP15">
            <v>5</v>
          </cell>
          <cell r="AQ15" t="str">
            <v>Moïng cäüt BTLT MT-3</v>
          </cell>
          <cell r="AR15" t="str">
            <v>moïng</v>
          </cell>
          <cell r="AS15">
            <v>1</v>
          </cell>
        </row>
        <row r="16">
          <cell r="AO16" t="str">
            <v>MS-10,7</v>
          </cell>
          <cell r="AP16">
            <v>6</v>
          </cell>
          <cell r="AQ16" t="str">
            <v>Moïng cäüt sàõt 10,7m</v>
          </cell>
          <cell r="AR16" t="str">
            <v>moïng</v>
          </cell>
          <cell r="AS16">
            <v>5</v>
          </cell>
        </row>
        <row r="17">
          <cell r="AO17" t="str">
            <v>Cttâ-n-TT</v>
          </cell>
          <cell r="AP17">
            <v>7</v>
          </cell>
          <cell r="AQ17" t="str">
            <v>Chi tiãút tiãúp âáút ngoün trung thãú</v>
          </cell>
          <cell r="AR17" t="str">
            <v>VT</v>
          </cell>
          <cell r="AS17">
            <v>15</v>
          </cell>
        </row>
        <row r="18">
          <cell r="AO18" t="str">
            <v>R-4C</v>
          </cell>
          <cell r="AP18">
            <v>8</v>
          </cell>
          <cell r="AQ18" t="str">
            <v>Tiãúp âëa R - 4C</v>
          </cell>
          <cell r="AR18" t="str">
            <v>VT</v>
          </cell>
          <cell r="AS18">
            <v>15</v>
          </cell>
        </row>
        <row r="19">
          <cell r="AO19" t="str">
            <v>XÂL2-LT</v>
          </cell>
          <cell r="AP19">
            <v>9</v>
          </cell>
          <cell r="AQ19" t="str">
            <v>Xaì âåî lãûch 2 pha cäüt BTLT</v>
          </cell>
          <cell r="AR19" t="str">
            <v>bäü</v>
          </cell>
          <cell r="AS19">
            <v>13</v>
          </cell>
        </row>
        <row r="20">
          <cell r="AO20" t="str">
            <v>XÂ1S-CS</v>
          </cell>
          <cell r="AP20">
            <v>10</v>
          </cell>
          <cell r="AQ20" t="str">
            <v>Xaì âåî 1 sæï cäüt sàõt</v>
          </cell>
          <cell r="AR20" t="str">
            <v>bäü</v>
          </cell>
          <cell r="AS20">
            <v>1</v>
          </cell>
        </row>
        <row r="21">
          <cell r="AO21" t="str">
            <v>XCC-CS</v>
          </cell>
          <cell r="AP21">
            <v>11</v>
          </cell>
          <cell r="AQ21" t="str">
            <v>Xaì cáöu chç tæû råi cäüt sàõt</v>
          </cell>
          <cell r="AR21" t="str">
            <v>bäü</v>
          </cell>
          <cell r="AS21">
            <v>1</v>
          </cell>
        </row>
        <row r="22">
          <cell r="AO22" t="str">
            <v>XN-CS</v>
          </cell>
          <cell r="AP22">
            <v>12</v>
          </cell>
          <cell r="AQ22" t="str">
            <v>Xaì neïo cäüt sàõt</v>
          </cell>
          <cell r="AR22" t="str">
            <v>bäü</v>
          </cell>
          <cell r="AS22">
            <v>6</v>
          </cell>
        </row>
        <row r="23">
          <cell r="AO23" t="str">
            <v>DC</v>
          </cell>
          <cell r="AP23">
            <v>13</v>
          </cell>
          <cell r="AQ23" t="str">
            <v>Dáy chaíy CCTR</v>
          </cell>
          <cell r="AR23" t="str">
            <v>såüi</v>
          </cell>
          <cell r="AS23">
            <v>3</v>
          </cell>
        </row>
        <row r="24">
          <cell r="AO24" t="str">
            <v>DBCS-Cduûng</v>
          </cell>
          <cell r="AP24">
            <v>14</v>
          </cell>
          <cell r="AQ24" t="str">
            <v>Dáy buäüc cäø sæï composite chuyãn duûng</v>
          </cell>
          <cell r="AR24" t="str">
            <v>såüi</v>
          </cell>
          <cell r="AS24">
            <v>46</v>
          </cell>
        </row>
        <row r="25">
          <cell r="AO25" t="str">
            <v>CN22</v>
          </cell>
          <cell r="AP25">
            <v>15</v>
          </cell>
          <cell r="AQ25" t="str">
            <v>Chuäùi neïo dáy dáùn</v>
          </cell>
          <cell r="AR25" t="str">
            <v>chuäùi</v>
          </cell>
          <cell r="AS25">
            <v>24</v>
          </cell>
        </row>
        <row r="26">
          <cell r="AO26" t="str">
            <v>KN</v>
          </cell>
          <cell r="AP26">
            <v>16</v>
          </cell>
          <cell r="AQ26" t="str">
            <v>Khoïa neïo dáy dáùn</v>
          </cell>
          <cell r="AR26" t="str">
            <v>bäü</v>
          </cell>
          <cell r="AS26">
            <v>24</v>
          </cell>
        </row>
        <row r="27">
          <cell r="AO27" t="str">
            <v>Keûp ÂR</v>
          </cell>
          <cell r="AP27">
            <v>17</v>
          </cell>
          <cell r="AQ27" t="str">
            <v>Keûp âáúu reî</v>
          </cell>
          <cell r="AR27" t="str">
            <v>caïi</v>
          </cell>
          <cell r="AS27">
            <v>3</v>
          </cell>
        </row>
        <row r="28">
          <cell r="AO28" t="str">
            <v>KCA95</v>
          </cell>
          <cell r="AP28">
            <v>18</v>
          </cell>
          <cell r="AQ28" t="str">
            <v>Keûp caïp nhäm 3 bu läng A95</v>
          </cell>
          <cell r="AR28" t="str">
            <v>caïi</v>
          </cell>
          <cell r="AS28">
            <v>36</v>
          </cell>
        </row>
        <row r="29">
          <cell r="AO29" t="str">
            <v>KCM38</v>
          </cell>
          <cell r="AP29">
            <v>19</v>
          </cell>
          <cell r="AQ29" t="str">
            <v>Keûp caïp âäöng M38mm2</v>
          </cell>
          <cell r="AR29" t="str">
            <v>caïi</v>
          </cell>
          <cell r="AS29">
            <v>12</v>
          </cell>
        </row>
        <row r="31">
          <cell r="AP31" t="str">
            <v>B. PHÁÖN THU HÄÖI LÀÕP LAÛI :</v>
          </cell>
        </row>
        <row r="32">
          <cell r="AO32" t="str">
            <v>ll-M38-24</v>
          </cell>
          <cell r="AP32">
            <v>1</v>
          </cell>
          <cell r="AQ32" t="str">
            <v>Dáy boüc Cu/XLPE/PVC (1x38) - 24KV</v>
          </cell>
          <cell r="AR32" t="str">
            <v>m</v>
          </cell>
          <cell r="AS32">
            <v>261</v>
          </cell>
        </row>
        <row r="33">
          <cell r="AO33" t="str">
            <v>ll-SÂ22</v>
          </cell>
          <cell r="AP33">
            <v>2</v>
          </cell>
          <cell r="AQ33" t="str">
            <v>Sæï âæïng 24KV + Ty maû keîm</v>
          </cell>
          <cell r="AR33" t="str">
            <v>bäü</v>
          </cell>
          <cell r="AS33">
            <v>18</v>
          </cell>
        </row>
        <row r="34">
          <cell r="AO34" t="str">
            <v>ll-CNP</v>
          </cell>
          <cell r="AP34">
            <v>3</v>
          </cell>
          <cell r="AQ34" t="str">
            <v>Sæï chuäøi caïch âiãûn bàòng Polymer</v>
          </cell>
          <cell r="AR34" t="str">
            <v>chuäùi</v>
          </cell>
          <cell r="AS34">
            <v>3</v>
          </cell>
        </row>
        <row r="36">
          <cell r="AP36" t="str">
            <v>C. PHÁÖN THU HÄÖI NHÁÛP KHO :</v>
          </cell>
        </row>
        <row r="37">
          <cell r="AO37" t="str">
            <v>th-BTCT H10</v>
          </cell>
          <cell r="AP37">
            <v>1</v>
          </cell>
          <cell r="AQ37" t="str">
            <v>Cäüt bã täng cäút theïp H10</v>
          </cell>
          <cell r="AR37" t="str">
            <v>cäüt</v>
          </cell>
          <cell r="AS37">
            <v>6</v>
          </cell>
        </row>
        <row r="38">
          <cell r="AO38" t="str">
            <v>th-XÂT-L-H</v>
          </cell>
          <cell r="AP38">
            <v>2</v>
          </cell>
          <cell r="AQ38" t="str">
            <v>Xaì âåî thàóng lãûch cäüt H</v>
          </cell>
          <cell r="AR38" t="str">
            <v>bäü</v>
          </cell>
          <cell r="AS38">
            <v>4</v>
          </cell>
        </row>
        <row r="39">
          <cell r="AO39" t="str">
            <v>th-XÂL-H</v>
          </cell>
          <cell r="AP39">
            <v>3</v>
          </cell>
          <cell r="AQ39" t="str">
            <v>Xaì âåî leìo cäüt H</v>
          </cell>
          <cell r="AR39" t="str">
            <v>bäü</v>
          </cell>
          <cell r="AS39">
            <v>1</v>
          </cell>
        </row>
        <row r="40">
          <cell r="AO40" t="str">
            <v>th-XNC-H</v>
          </cell>
          <cell r="AP40">
            <v>4</v>
          </cell>
          <cell r="AQ40" t="str">
            <v>Xaì neïo cuäúi cäüt H</v>
          </cell>
          <cell r="AR40" t="str">
            <v>bäü</v>
          </cell>
          <cell r="AS40">
            <v>1</v>
          </cell>
        </row>
      </sheetData>
      <sheetData sheetId="4" refreshError="1">
        <row r="1">
          <cell r="AP1" t="str">
            <v>BAÍNG LIÃÛT KÃ VÁÛT TÆ - THIÃÚT BË</v>
          </cell>
        </row>
        <row r="2">
          <cell r="AP2" t="str">
            <v xml:space="preserve">Haûng muûc : PHÁÖN TRAÛM BIÃÚN AÏP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MBA-3-400-22</v>
          </cell>
          <cell r="AP7">
            <v>1</v>
          </cell>
          <cell r="AQ7" t="str">
            <v>MBA 3 pha 400KVA-22/0,4KV</v>
          </cell>
          <cell r="AR7" t="str">
            <v>maïy</v>
          </cell>
          <cell r="AS7">
            <v>2</v>
          </cell>
        </row>
        <row r="8">
          <cell r="AO8" t="str">
            <v>CSV22</v>
          </cell>
          <cell r="AP8">
            <v>2</v>
          </cell>
          <cell r="AQ8" t="str">
            <v>Thu läi van 24KV</v>
          </cell>
          <cell r="AR8" t="str">
            <v>caïi</v>
          </cell>
          <cell r="AS8">
            <v>6</v>
          </cell>
        </row>
        <row r="9">
          <cell r="AO9" t="str">
            <v>CCTR22</v>
          </cell>
          <cell r="AP9">
            <v>3</v>
          </cell>
          <cell r="AQ9" t="str">
            <v>Cáöu chç tæû råi 22KV</v>
          </cell>
          <cell r="AR9" t="str">
            <v>caïi</v>
          </cell>
          <cell r="AS9">
            <v>6</v>
          </cell>
        </row>
        <row r="10">
          <cell r="AO10" t="str">
            <v>SÂ22</v>
          </cell>
          <cell r="AP10">
            <v>4</v>
          </cell>
          <cell r="AQ10" t="str">
            <v>Sæï âæïng 24KV + Ty maû keîm</v>
          </cell>
          <cell r="AR10" t="str">
            <v>bäü</v>
          </cell>
          <cell r="AS10">
            <v>15</v>
          </cell>
        </row>
        <row r="11">
          <cell r="AO11" t="str">
            <v>CV35-24</v>
          </cell>
          <cell r="AP11">
            <v>5</v>
          </cell>
          <cell r="AQ11" t="str">
            <v>Dáy boüc Cu/XLPE/PVC (1x35) - 24KV</v>
          </cell>
          <cell r="AR11" t="str">
            <v>m</v>
          </cell>
          <cell r="AS11">
            <v>63</v>
          </cell>
        </row>
        <row r="12">
          <cell r="AO12" t="str">
            <v>CV-240</v>
          </cell>
          <cell r="AP12">
            <v>6</v>
          </cell>
          <cell r="AQ12" t="str">
            <v>Caïp boüc Cu/XLPE/PVC (1x240) - 600V</v>
          </cell>
          <cell r="AR12" t="str">
            <v>m</v>
          </cell>
          <cell r="AS12">
            <v>112</v>
          </cell>
        </row>
        <row r="13">
          <cell r="AO13" t="str">
            <v>THT-400</v>
          </cell>
          <cell r="AP13">
            <v>7</v>
          </cell>
          <cell r="AQ13" t="str">
            <v>Tuí âiãûn haû thãú 3 pha TBA 400KVA</v>
          </cell>
          <cell r="AR13" t="str">
            <v>tuí</v>
          </cell>
          <cell r="AS13">
            <v>2</v>
          </cell>
          <cell r="AT13" t="str">
            <v>Troün bäü</v>
          </cell>
        </row>
        <row r="14">
          <cell r="AP14" t="str">
            <v>A2. Váût tæ khaïc :</v>
          </cell>
        </row>
        <row r="15">
          <cell r="AO15" t="str">
            <v>DC</v>
          </cell>
          <cell r="AP15">
            <v>1</v>
          </cell>
          <cell r="AQ15" t="str">
            <v>Dáy chaíy CCTR</v>
          </cell>
          <cell r="AR15" t="str">
            <v>såüi</v>
          </cell>
          <cell r="AS15">
            <v>6</v>
          </cell>
        </row>
        <row r="16">
          <cell r="AO16" t="str">
            <v>Keûp ÂR</v>
          </cell>
          <cell r="AP16">
            <v>2</v>
          </cell>
          <cell r="AQ16" t="str">
            <v>Keûp âáúu reî</v>
          </cell>
          <cell r="AR16" t="str">
            <v>caïi</v>
          </cell>
          <cell r="AS16">
            <v>9</v>
          </cell>
        </row>
        <row r="17">
          <cell r="AO17" t="str">
            <v>SBL</v>
          </cell>
          <cell r="AP17">
            <v>3</v>
          </cell>
          <cell r="AQ17" t="str">
            <v>Sæï buly haû thãú + ty maû keîm</v>
          </cell>
          <cell r="AR17" t="str">
            <v>bäü</v>
          </cell>
        </row>
        <row r="18">
          <cell r="AO18" t="str">
            <v>DBCS-2,5</v>
          </cell>
          <cell r="AP18">
            <v>4</v>
          </cell>
          <cell r="AQ18" t="str">
            <v>Dáy buäüc cäø sæï nhäm 2,5mm2</v>
          </cell>
          <cell r="AR18" t="str">
            <v>såüi</v>
          </cell>
        </row>
        <row r="19">
          <cell r="AO19" t="str">
            <v>DBCS-Cduûng</v>
          </cell>
          <cell r="AP19">
            <v>5</v>
          </cell>
          <cell r="AQ19" t="str">
            <v>Dáy buäüc cäø sæï composite chuyãn duûng</v>
          </cell>
          <cell r="AR19" t="str">
            <v>såüi</v>
          </cell>
          <cell r="AS19">
            <v>18</v>
          </cell>
        </row>
        <row r="20">
          <cell r="AO20" t="str">
            <v>ÂCM38</v>
          </cell>
          <cell r="AP20">
            <v>6</v>
          </cell>
          <cell r="AQ20" t="str">
            <v>Âáöu cäút âäöng 38mm2</v>
          </cell>
          <cell r="AR20" t="str">
            <v>caïi</v>
          </cell>
          <cell r="AS20">
            <v>9</v>
          </cell>
        </row>
        <row r="21">
          <cell r="AO21" t="str">
            <v>ÂCM95</v>
          </cell>
          <cell r="AP21">
            <v>7</v>
          </cell>
          <cell r="AQ21" t="str">
            <v>Âáöu cäút âäöng 95mm2</v>
          </cell>
          <cell r="AR21" t="str">
            <v>caïi</v>
          </cell>
          <cell r="AS21">
            <v>2</v>
          </cell>
        </row>
        <row r="22">
          <cell r="AO22" t="str">
            <v>ÂCM185</v>
          </cell>
          <cell r="AP22">
            <v>8</v>
          </cell>
          <cell r="AQ22" t="str">
            <v>Âáöu cäút âäöng 150mm2</v>
          </cell>
          <cell r="AR22" t="str">
            <v>caïi</v>
          </cell>
          <cell r="AS22">
            <v>6</v>
          </cell>
        </row>
        <row r="23">
          <cell r="AO23" t="str">
            <v>ÂCM240</v>
          </cell>
          <cell r="AP23">
            <v>9</v>
          </cell>
          <cell r="AQ23" t="str">
            <v>Âáöu cäút âäöng 240mm2</v>
          </cell>
          <cell r="AR23" t="str">
            <v>caïi</v>
          </cell>
          <cell r="AS23">
            <v>28</v>
          </cell>
        </row>
        <row r="24">
          <cell r="AO24" t="str">
            <v>KCM38</v>
          </cell>
          <cell r="AP24">
            <v>10</v>
          </cell>
          <cell r="AQ24" t="str">
            <v>Keûp caïp âäöng M38mm2</v>
          </cell>
          <cell r="AR24" t="str">
            <v>caïi</v>
          </cell>
          <cell r="AS24">
            <v>18</v>
          </cell>
        </row>
        <row r="25">
          <cell r="AO25" t="str">
            <v>BCT</v>
          </cell>
          <cell r="AP25">
            <v>11</v>
          </cell>
          <cell r="AQ25" t="str">
            <v>Biãøn cáúm treìo</v>
          </cell>
          <cell r="AR25" t="str">
            <v>caïi</v>
          </cell>
          <cell r="AS25">
            <v>3</v>
          </cell>
        </row>
        <row r="26">
          <cell r="AO26" t="str">
            <v>BTT</v>
          </cell>
          <cell r="AP26">
            <v>12</v>
          </cell>
          <cell r="AQ26" t="str">
            <v>Biãøn tãn traûm</v>
          </cell>
          <cell r="AR26" t="str">
            <v>caïi</v>
          </cell>
          <cell r="AS26">
            <v>3</v>
          </cell>
        </row>
        <row r="27">
          <cell r="AO27" t="str">
            <v>R-TR</v>
          </cell>
          <cell r="AP27">
            <v>13</v>
          </cell>
          <cell r="AQ27" t="str">
            <v>Tiãúp âëa traûm biãún aïp</v>
          </cell>
          <cell r="AR27" t="str">
            <v>HT</v>
          </cell>
          <cell r="AS27">
            <v>3</v>
          </cell>
        </row>
        <row r="28">
          <cell r="AO28" t="str">
            <v>XÂS-CS</v>
          </cell>
          <cell r="AP28">
            <v>14</v>
          </cell>
          <cell r="AQ28" t="str">
            <v>Xaì âåî sæï cäüt sàõt</v>
          </cell>
          <cell r="AR28" t="str">
            <v>bäü</v>
          </cell>
          <cell r="AS28">
            <v>3</v>
          </cell>
        </row>
        <row r="29">
          <cell r="AO29" t="str">
            <v>XCC-CS</v>
          </cell>
          <cell r="AP29">
            <v>15</v>
          </cell>
          <cell r="AQ29" t="str">
            <v>Xaì cáöu chç tæû råi cäüt sàõt</v>
          </cell>
          <cell r="AR29" t="str">
            <v>bäü</v>
          </cell>
          <cell r="AS29">
            <v>3</v>
          </cell>
        </row>
        <row r="30">
          <cell r="AO30" t="str">
            <v>XTL+SÂ-CS</v>
          </cell>
          <cell r="AP30">
            <v>16</v>
          </cell>
          <cell r="AQ30" t="str">
            <v>Xaì thu läi + Sæï âåî cäüt sàõt</v>
          </cell>
          <cell r="AR30" t="str">
            <v>bäü</v>
          </cell>
          <cell r="AS30">
            <v>3</v>
          </cell>
        </row>
        <row r="31">
          <cell r="AO31" t="str">
            <v>XÂMBA-CS</v>
          </cell>
          <cell r="AP31">
            <v>17</v>
          </cell>
          <cell r="AQ31" t="str">
            <v>Xaì âåî maïy biãún aïp cäüt sàõt</v>
          </cell>
          <cell r="AR31" t="str">
            <v>bäü</v>
          </cell>
          <cell r="AS31">
            <v>3</v>
          </cell>
        </row>
        <row r="32">
          <cell r="AO32" t="str">
            <v>XKCht-CS</v>
          </cell>
          <cell r="AP32">
            <v>18</v>
          </cell>
          <cell r="AQ32" t="str">
            <v>Xaì keûp caïp haû thãú cäüt sàõt</v>
          </cell>
          <cell r="AR32" t="str">
            <v>bäü</v>
          </cell>
          <cell r="AS32">
            <v>9</v>
          </cell>
        </row>
        <row r="34">
          <cell r="AP34" t="str">
            <v>B. PHÁÖN THU HÄÖI - LÀÕP LAÛI :</v>
          </cell>
        </row>
        <row r="35">
          <cell r="AO35" t="str">
            <v>ll-MBA-180</v>
          </cell>
          <cell r="AP35">
            <v>1</v>
          </cell>
          <cell r="AQ35" t="str">
            <v>MBA 3 pha 180KVA-6(22)/0,4KV</v>
          </cell>
          <cell r="AR35" t="str">
            <v>maïy</v>
          </cell>
          <cell r="AS35">
            <v>1</v>
          </cell>
        </row>
        <row r="36">
          <cell r="AO36" t="str">
            <v>ll-TÂHT-180</v>
          </cell>
          <cell r="AP36">
            <v>2</v>
          </cell>
          <cell r="AQ36" t="str">
            <v>Tuí âiãûn haû thãú 3 pha TBA 180KVA</v>
          </cell>
          <cell r="AR36" t="str">
            <v>tuí</v>
          </cell>
          <cell r="AS36">
            <v>1</v>
          </cell>
        </row>
        <row r="37">
          <cell r="AO37" t="str">
            <v>ll-CSV6</v>
          </cell>
          <cell r="AP37">
            <v>3</v>
          </cell>
          <cell r="AQ37" t="str">
            <v>Chäúng seït van 6KV</v>
          </cell>
          <cell r="AR37" t="str">
            <v>caïi</v>
          </cell>
          <cell r="AS37">
            <v>3</v>
          </cell>
        </row>
        <row r="38">
          <cell r="AO38" t="str">
            <v>ll-CCTR22</v>
          </cell>
          <cell r="AP38">
            <v>4</v>
          </cell>
          <cell r="AQ38" t="str">
            <v>Cáöu chç tæû råi 22KV</v>
          </cell>
          <cell r="AR38" t="str">
            <v>caïi</v>
          </cell>
          <cell r="AS38">
            <v>3</v>
          </cell>
        </row>
        <row r="39">
          <cell r="AO39" t="str">
            <v>ll-SÂ22</v>
          </cell>
          <cell r="AP39">
            <v>5</v>
          </cell>
          <cell r="AQ39" t="str">
            <v>Sæï âæïng 24KV + Ty maû keîm</v>
          </cell>
          <cell r="AR39" t="str">
            <v>bäü</v>
          </cell>
          <cell r="AS39">
            <v>3</v>
          </cell>
        </row>
        <row r="40">
          <cell r="AO40" t="str">
            <v>ll-CV-95</v>
          </cell>
          <cell r="AP40">
            <v>6</v>
          </cell>
          <cell r="AQ40" t="str">
            <v>Caïp boüc Cu/XLPE/PVC (1x95) - 600V</v>
          </cell>
          <cell r="AR40" t="str">
            <v>m</v>
          </cell>
          <cell r="AS40">
            <v>8</v>
          </cell>
        </row>
        <row r="41">
          <cell r="AO41" t="str">
            <v>ll-CV-185</v>
          </cell>
          <cell r="AP41">
            <v>7</v>
          </cell>
          <cell r="AQ41" t="str">
            <v>Caïp boüc Cu/XLPE/PVC (1x185) - 600V</v>
          </cell>
          <cell r="AR41" t="str">
            <v>m</v>
          </cell>
          <cell r="AS41">
            <v>24</v>
          </cell>
        </row>
        <row r="42">
          <cell r="AO42" t="str">
            <v>ll-SBL</v>
          </cell>
          <cell r="AP42">
            <v>8</v>
          </cell>
          <cell r="AQ42" t="str">
            <v>Sæï buly haû thãú +Ty</v>
          </cell>
          <cell r="AR42" t="str">
            <v>bäü</v>
          </cell>
          <cell r="AS42">
            <v>24</v>
          </cell>
        </row>
        <row r="44">
          <cell r="AP44" t="str">
            <v>C. PHÁÖN THU HÄÖI NHÁÛP KHO :</v>
          </cell>
        </row>
        <row r="45">
          <cell r="AO45" t="str">
            <v>th-M35-24</v>
          </cell>
          <cell r="AP45">
            <v>1</v>
          </cell>
          <cell r="AQ45" t="str">
            <v>Caïp âäöng boüc Cu/XLPE/PVC (1x35) - 24KV</v>
          </cell>
          <cell r="AR45" t="str">
            <v>m</v>
          </cell>
          <cell r="AS45">
            <v>18</v>
          </cell>
        </row>
        <row r="46">
          <cell r="AO46" t="str">
            <v>th-CV-95</v>
          </cell>
          <cell r="AP46">
            <v>2</v>
          </cell>
          <cell r="AQ46" t="str">
            <v>Caïp boüc Cu/XLPE/PVC (1x95) - 600V</v>
          </cell>
          <cell r="AR46" t="str">
            <v>m</v>
          </cell>
          <cell r="AS46">
            <v>20</v>
          </cell>
        </row>
        <row r="47">
          <cell r="AO47" t="str">
            <v>th-CV-185</v>
          </cell>
          <cell r="AP47">
            <v>3</v>
          </cell>
          <cell r="AQ47" t="str">
            <v>Caïp boüc Cu/XLPE/PVC (1x185) - 600V</v>
          </cell>
          <cell r="AR47" t="str">
            <v>m</v>
          </cell>
          <cell r="AS47">
            <v>60</v>
          </cell>
        </row>
        <row r="48">
          <cell r="AO48" t="str">
            <v>th-XCC-H</v>
          </cell>
          <cell r="AP48">
            <v>4</v>
          </cell>
          <cell r="AQ48" t="str">
            <v>Xaì cáöu chç tæû råi traûm cäüt H</v>
          </cell>
          <cell r="AR48" t="str">
            <v>bäü</v>
          </cell>
          <cell r="AS48">
            <v>1</v>
          </cell>
        </row>
        <row r="49">
          <cell r="AO49" t="str">
            <v>th-XTL+SÂ-H</v>
          </cell>
          <cell r="AP49">
            <v>5</v>
          </cell>
          <cell r="AQ49" t="str">
            <v>Xaì thu läi + Sæï âåî traûm cäüt H</v>
          </cell>
          <cell r="AR49" t="str">
            <v>bäü</v>
          </cell>
          <cell r="AS49">
            <v>1</v>
          </cell>
        </row>
        <row r="50">
          <cell r="AO50" t="str">
            <v>th-XÂMBA-H</v>
          </cell>
          <cell r="AP50">
            <v>6</v>
          </cell>
          <cell r="AQ50" t="str">
            <v>Xaì âåî maïy biãún aïp traûm cäüt H</v>
          </cell>
          <cell r="AR50" t="str">
            <v>bäü</v>
          </cell>
          <cell r="AS50">
            <v>1</v>
          </cell>
        </row>
        <row r="51">
          <cell r="AO51" t="str">
            <v>th-GÂTÂ</v>
          </cell>
          <cell r="AP51">
            <v>7</v>
          </cell>
          <cell r="AQ51" t="str">
            <v>Giaï âåî tuí âiãûn haû thãú</v>
          </cell>
          <cell r="AR51" t="str">
            <v>bäü</v>
          </cell>
          <cell r="AS51">
            <v>1</v>
          </cell>
        </row>
      </sheetData>
      <sheetData sheetId="5" refreshError="1">
        <row r="1">
          <cell r="AP1" t="str">
            <v>BAÍNG LIÃÛT KÃ VÁÛT TÆ - THIÃÚT BË</v>
          </cell>
        </row>
        <row r="2">
          <cell r="AP2" t="str">
            <v xml:space="preserve">Haûng muûc : ÂÆÅÌNG DÁY 0,4KV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ABC(4x50)</v>
          </cell>
          <cell r="AP7">
            <v>1</v>
          </cell>
          <cell r="AQ7" t="str">
            <v>Caïp vàûn xoàûn ABC 600V A(4x50)</v>
          </cell>
          <cell r="AR7" t="str">
            <v>m</v>
          </cell>
          <cell r="AS7">
            <v>312</v>
          </cell>
          <cell r="AT7" t="str">
            <v>Âáúu näúi häüp chia dáy</v>
          </cell>
        </row>
        <row r="8">
          <cell r="AO8" t="str">
            <v>ABC(4x95)</v>
          </cell>
          <cell r="AP8">
            <v>2</v>
          </cell>
          <cell r="AQ8" t="str">
            <v>Caïp vàûn xoàûn ABC 600V A(4x95)</v>
          </cell>
          <cell r="AR8" t="str">
            <v>m</v>
          </cell>
          <cell r="AS8">
            <v>4915</v>
          </cell>
          <cell r="AT8" t="str">
            <v>Caí hao huût, âäü voîng</v>
          </cell>
        </row>
        <row r="9">
          <cell r="AO9" t="str">
            <v>HCD</v>
          </cell>
          <cell r="AP9">
            <v>3</v>
          </cell>
          <cell r="AQ9" t="str">
            <v>Häüp chia dáy (6 Ap 1 pha 40A-600V)</v>
          </cell>
          <cell r="AR9" t="str">
            <v>häüp</v>
          </cell>
          <cell r="AS9">
            <v>156</v>
          </cell>
        </row>
        <row r="10">
          <cell r="AP10" t="str">
            <v>A2. Váût tæ khaïc :</v>
          </cell>
        </row>
        <row r="11">
          <cell r="AO11" t="str">
            <v>BTLT8,4a</v>
          </cell>
          <cell r="AP11">
            <v>1</v>
          </cell>
          <cell r="AQ11" t="str">
            <v>Cäüt bã täng ly tám 8,4A</v>
          </cell>
          <cell r="AR11" t="str">
            <v>cäüt</v>
          </cell>
          <cell r="AS11">
            <v>80</v>
          </cell>
        </row>
        <row r="12">
          <cell r="AO12" t="str">
            <v>BTLT8,4c</v>
          </cell>
          <cell r="AP12">
            <v>2</v>
          </cell>
          <cell r="AQ12" t="str">
            <v>Cäüt bã täng ly tám 8,4C</v>
          </cell>
          <cell r="AR12" t="str">
            <v>cäüt</v>
          </cell>
          <cell r="AS12">
            <v>61</v>
          </cell>
        </row>
        <row r="13">
          <cell r="AO13" t="str">
            <v>CS7,2</v>
          </cell>
          <cell r="AP13">
            <v>3</v>
          </cell>
          <cell r="AQ13" t="str">
            <v>Cäüt sàõt 7,2m</v>
          </cell>
          <cell r="AR13" t="str">
            <v>cäüt</v>
          </cell>
          <cell r="AS13">
            <v>15</v>
          </cell>
        </row>
        <row r="14">
          <cell r="AO14" t="str">
            <v>MT-1</v>
          </cell>
          <cell r="AP14">
            <v>4</v>
          </cell>
          <cell r="AQ14" t="str">
            <v>Moïng cäüt BTLT MT-1</v>
          </cell>
          <cell r="AR14" t="str">
            <v>moïng</v>
          </cell>
          <cell r="AS14">
            <v>80</v>
          </cell>
        </row>
        <row r="15">
          <cell r="AO15" t="str">
            <v>MT-2</v>
          </cell>
          <cell r="AP15">
            <v>5</v>
          </cell>
          <cell r="AQ15" t="str">
            <v>Moïng cäüt BTLT MT-2</v>
          </cell>
          <cell r="AR15" t="str">
            <v>moïng</v>
          </cell>
          <cell r="AS15">
            <v>25</v>
          </cell>
        </row>
        <row r="16">
          <cell r="AO16" t="str">
            <v>MTÂ1</v>
          </cell>
          <cell r="AP16">
            <v>6</v>
          </cell>
          <cell r="AQ16" t="str">
            <v>Moïng cäüt BTLT âäi MTÂ1</v>
          </cell>
          <cell r="AR16" t="str">
            <v>moïng</v>
          </cell>
          <cell r="AS16">
            <v>18</v>
          </cell>
        </row>
        <row r="17">
          <cell r="AO17" t="str">
            <v>MS-7,2</v>
          </cell>
          <cell r="AP17">
            <v>7</v>
          </cell>
          <cell r="AQ17" t="str">
            <v>Moïng cäüt sàõt 7,2m</v>
          </cell>
          <cell r="AR17" t="str">
            <v>moïng</v>
          </cell>
          <cell r="AS17">
            <v>16</v>
          </cell>
        </row>
        <row r="18">
          <cell r="AO18" t="str">
            <v>Cttâ-n-HT</v>
          </cell>
          <cell r="AP18">
            <v>8</v>
          </cell>
          <cell r="AQ18" t="str">
            <v>Chi tiãút tiãúp âáút ngoün haû thãú</v>
          </cell>
          <cell r="AR18" t="str">
            <v>VT</v>
          </cell>
          <cell r="AS18">
            <v>83</v>
          </cell>
        </row>
        <row r="19">
          <cell r="AO19" t="str">
            <v>R-4C</v>
          </cell>
          <cell r="AP19">
            <v>9</v>
          </cell>
          <cell r="AQ19" t="str">
            <v>Tiãúp âëa R - 4C</v>
          </cell>
          <cell r="AR19" t="str">
            <v>VT</v>
          </cell>
          <cell r="AS19">
            <v>60</v>
          </cell>
        </row>
        <row r="20">
          <cell r="AO20" t="str">
            <v>XBL-Â-CS</v>
          </cell>
          <cell r="AP20">
            <v>10</v>
          </cell>
          <cell r="AQ20" t="str">
            <v>Xaì buly âäi cäüt sàõt</v>
          </cell>
          <cell r="AR20" t="str">
            <v>bäü</v>
          </cell>
          <cell r="AS20">
            <v>4</v>
          </cell>
        </row>
        <row r="21">
          <cell r="AO21" t="str">
            <v>ÂB+KÂ</v>
          </cell>
          <cell r="AP21">
            <v>11</v>
          </cell>
          <cell r="AQ21" t="str">
            <v>Âai buäüc + Khoaï âai</v>
          </cell>
          <cell r="AR21" t="str">
            <v>bäü</v>
          </cell>
          <cell r="AS21">
            <v>48</v>
          </cell>
        </row>
        <row r="22">
          <cell r="AO22" t="str">
            <v>ONX-f60</v>
          </cell>
          <cell r="AP22">
            <v>12</v>
          </cell>
          <cell r="AQ22" t="str">
            <v xml:space="preserve"> Äúng nhæûa xoàõn fi 60</v>
          </cell>
          <cell r="AR22" t="str">
            <v>m</v>
          </cell>
          <cell r="AS22">
            <v>120</v>
          </cell>
        </row>
        <row r="23">
          <cell r="AO23" t="str">
            <v>ÂCMK95</v>
          </cell>
          <cell r="AP23">
            <v>13</v>
          </cell>
          <cell r="AQ23" t="str">
            <v>Âáöu cäút maû keîm 95mm2</v>
          </cell>
          <cell r="AR23" t="str">
            <v>caïi</v>
          </cell>
          <cell r="AS23">
            <v>39</v>
          </cell>
        </row>
        <row r="24">
          <cell r="AO24" t="str">
            <v>GM-CS</v>
          </cell>
          <cell r="AP24">
            <v>14</v>
          </cell>
          <cell r="AQ24" t="str">
            <v>Gêa moïc caïp cäüt sàõt</v>
          </cell>
          <cell r="AR24" t="str">
            <v>bäü</v>
          </cell>
          <cell r="AS24">
            <v>43</v>
          </cell>
        </row>
        <row r="25">
          <cell r="AO25" t="str">
            <v>BLM250</v>
          </cell>
          <cell r="AP25">
            <v>15</v>
          </cell>
          <cell r="AQ25" t="str">
            <v>Bu läng moïc L=250mm</v>
          </cell>
          <cell r="AR25" t="str">
            <v>bäü</v>
          </cell>
          <cell r="AS25">
            <v>142</v>
          </cell>
        </row>
        <row r="26">
          <cell r="AO26" t="str">
            <v>BLM450</v>
          </cell>
          <cell r="AP26">
            <v>16</v>
          </cell>
          <cell r="AQ26" t="str">
            <v>Bu läng moïc L=450mm</v>
          </cell>
          <cell r="AR26" t="str">
            <v>bäü</v>
          </cell>
          <cell r="AS26">
            <v>38</v>
          </cell>
        </row>
        <row r="27">
          <cell r="AO27" t="str">
            <v>KT-CVX</v>
          </cell>
          <cell r="AP27">
            <v>17</v>
          </cell>
          <cell r="AQ27" t="str">
            <v>Khoaï treo caïp</v>
          </cell>
          <cell r="AR27" t="str">
            <v>bäü</v>
          </cell>
          <cell r="AS27">
            <v>108</v>
          </cell>
        </row>
        <row r="28">
          <cell r="AO28" t="str">
            <v>KN-CVX</v>
          </cell>
          <cell r="AP28">
            <v>18</v>
          </cell>
          <cell r="AQ28" t="str">
            <v>Khoaï neïo caïp</v>
          </cell>
          <cell r="AR28" t="str">
            <v>bäü</v>
          </cell>
          <cell r="AS28">
            <v>114</v>
          </cell>
        </row>
        <row r="29">
          <cell r="AO29" t="str">
            <v>NB-CVX</v>
          </cell>
          <cell r="AP29">
            <v>19</v>
          </cell>
          <cell r="AQ29" t="str">
            <v>Nàõp bët âáöu caïp</v>
          </cell>
          <cell r="AR29" t="str">
            <v>caïi</v>
          </cell>
          <cell r="AS29">
            <v>92</v>
          </cell>
        </row>
        <row r="30">
          <cell r="AO30" t="str">
            <v>ÄN-CVX</v>
          </cell>
          <cell r="AP30">
            <v>20</v>
          </cell>
          <cell r="AQ30" t="str">
            <v>Äúng näúi caïp</v>
          </cell>
          <cell r="AR30" t="str">
            <v>caïi</v>
          </cell>
          <cell r="AS30">
            <v>25</v>
          </cell>
        </row>
        <row r="31">
          <cell r="AO31" t="str">
            <v>KNX</v>
          </cell>
          <cell r="AP31">
            <v>21</v>
          </cell>
          <cell r="AQ31" t="str">
            <v>Keûp näúi xuyãn caïch âiãûn</v>
          </cell>
          <cell r="AR31" t="str">
            <v>caïi</v>
          </cell>
          <cell r="AS31">
            <v>684</v>
          </cell>
        </row>
        <row r="32">
          <cell r="AO32" t="str">
            <v>DBCS-2,5</v>
          </cell>
          <cell r="AP32">
            <v>22</v>
          </cell>
          <cell r="AQ32" t="str">
            <v>Dáy buäüc cäø sæï nhäm 2,5mm2</v>
          </cell>
          <cell r="AR32" t="str">
            <v>såüi</v>
          </cell>
          <cell r="AS32">
            <v>32</v>
          </cell>
        </row>
        <row r="33">
          <cell r="AP33" t="str">
            <v>B. PHÁÖN THU HÄÖI - LÀÕP LAÛI :</v>
          </cell>
        </row>
        <row r="34">
          <cell r="AO34" t="str">
            <v>ll-CS7,2</v>
          </cell>
          <cell r="AP34">
            <v>1</v>
          </cell>
          <cell r="AQ34" t="str">
            <v>Cäüt sàõt 7,2m</v>
          </cell>
          <cell r="AR34" t="str">
            <v>cäüt</v>
          </cell>
          <cell r="AS34">
            <v>1</v>
          </cell>
        </row>
        <row r="35">
          <cell r="AO35" t="str">
            <v>ll-SBL</v>
          </cell>
          <cell r="AP35">
            <v>2</v>
          </cell>
          <cell r="AQ35" t="str">
            <v>Sæï buly haû thãú +Ty</v>
          </cell>
          <cell r="AR35" t="str">
            <v>bäü</v>
          </cell>
          <cell r="AS35">
            <v>32</v>
          </cell>
        </row>
        <row r="36">
          <cell r="AO36" t="str">
            <v>ll-XCT</v>
          </cell>
          <cell r="AP36">
            <v>3</v>
          </cell>
          <cell r="AQ36" t="str">
            <v>Xaì gaï cäng tå</v>
          </cell>
          <cell r="AR36" t="str">
            <v>bäü</v>
          </cell>
          <cell r="AS36">
            <v>55</v>
          </cell>
        </row>
        <row r="37">
          <cell r="AO37" t="str">
            <v>ll-TCT</v>
          </cell>
          <cell r="AP37">
            <v>4</v>
          </cell>
          <cell r="AQ37" t="str">
            <v>Tuí cäng tå</v>
          </cell>
          <cell r="AR37" t="str">
            <v>tuí</v>
          </cell>
          <cell r="AS37">
            <v>186</v>
          </cell>
        </row>
        <row r="38">
          <cell r="AP38" t="str">
            <v>C. PHÁÖN THU HÄÖI NHÁÛP KHO :</v>
          </cell>
        </row>
        <row r="39">
          <cell r="AO39" t="str">
            <v>th-LT8,4</v>
          </cell>
          <cell r="AP39">
            <v>1</v>
          </cell>
          <cell r="AQ39" t="str">
            <v>Cäüt bã täng ly tám 8,4</v>
          </cell>
          <cell r="AR39" t="str">
            <v>cäüt</v>
          </cell>
          <cell r="AS39">
            <v>33</v>
          </cell>
        </row>
        <row r="40">
          <cell r="AO40" t="str">
            <v>th-XHT-H</v>
          </cell>
          <cell r="AP40">
            <v>2</v>
          </cell>
          <cell r="AQ40" t="str">
            <v>Xaì haû thãú cäüt H</v>
          </cell>
          <cell r="AR40" t="str">
            <v>bäü</v>
          </cell>
          <cell r="AS40">
            <v>4</v>
          </cell>
        </row>
        <row r="41">
          <cell r="AO41" t="str">
            <v>th-XHT-Â-H</v>
          </cell>
          <cell r="AP41">
            <v>3</v>
          </cell>
          <cell r="AQ41" t="str">
            <v>Xaì haû thãú âäi cäüt H</v>
          </cell>
          <cell r="AR41" t="str">
            <v>bäü</v>
          </cell>
          <cell r="AS41">
            <v>2</v>
          </cell>
        </row>
        <row r="42">
          <cell r="AO42" t="str">
            <v>th-XHT-LT</v>
          </cell>
          <cell r="AP42">
            <v>4</v>
          </cell>
          <cell r="AQ42" t="str">
            <v>Xaì haû thãú cäüt BTLT</v>
          </cell>
          <cell r="AR42" t="str">
            <v>bäü</v>
          </cell>
          <cell r="AS42">
            <v>4</v>
          </cell>
        </row>
        <row r="43">
          <cell r="AO43" t="str">
            <v>th-XHT-N-LT</v>
          </cell>
          <cell r="AP43">
            <v>5</v>
          </cell>
          <cell r="AQ43" t="str">
            <v>Xaì haû thãú naûnh cäüt BTLT</v>
          </cell>
          <cell r="AR43" t="str">
            <v>bäü</v>
          </cell>
          <cell r="AS43">
            <v>22</v>
          </cell>
        </row>
        <row r="44">
          <cell r="AO44" t="str">
            <v>th-XHT-Â-LT</v>
          </cell>
          <cell r="AP44">
            <v>6</v>
          </cell>
          <cell r="AQ44" t="str">
            <v>Xaì haû thãú âäi cäüt BTLT</v>
          </cell>
          <cell r="AR44" t="str">
            <v>bäü</v>
          </cell>
          <cell r="AS44">
            <v>2</v>
          </cell>
        </row>
        <row r="45">
          <cell r="AO45" t="str">
            <v>th-XBL-LT</v>
          </cell>
          <cell r="AP45">
            <v>7</v>
          </cell>
          <cell r="AQ45" t="str">
            <v>Xaì bu ly cäüt BTLT</v>
          </cell>
          <cell r="AR45" t="str">
            <v>bäü</v>
          </cell>
          <cell r="AS45">
            <v>1</v>
          </cell>
        </row>
        <row r="46">
          <cell r="AO46" t="str">
            <v>th-XBL-Â-LT</v>
          </cell>
          <cell r="AP46">
            <v>8</v>
          </cell>
          <cell r="AQ46" t="str">
            <v>Xaì bu ly däi cäüt BTLT</v>
          </cell>
          <cell r="AR46" t="str">
            <v>bäü</v>
          </cell>
          <cell r="AS46">
            <v>4</v>
          </cell>
        </row>
        <row r="47">
          <cell r="AO47" t="str">
            <v>th-XHT-N-2LT</v>
          </cell>
          <cell r="AP47">
            <v>9</v>
          </cell>
          <cell r="AQ47" t="str">
            <v>Xaì haû thãú naûnh cäüt BTLT âäi</v>
          </cell>
          <cell r="AR47" t="str">
            <v>bäü</v>
          </cell>
          <cell r="AS47">
            <v>1</v>
          </cell>
        </row>
        <row r="48">
          <cell r="AO48" t="str">
            <v>th-XHT-Â-2LT</v>
          </cell>
          <cell r="AP48">
            <v>10</v>
          </cell>
          <cell r="AQ48" t="str">
            <v>Xaì haû thãú âäi cäüt BTLT âäi</v>
          </cell>
          <cell r="AR48" t="str">
            <v>bäü</v>
          </cell>
          <cell r="AS48">
            <v>1</v>
          </cell>
        </row>
        <row r="49">
          <cell r="AO49" t="str">
            <v>th-XHT-Â-CS</v>
          </cell>
          <cell r="AP49">
            <v>11</v>
          </cell>
          <cell r="AQ49" t="str">
            <v>Xaì haû thãú âäi cäüt sàõt</v>
          </cell>
          <cell r="AR49" t="str">
            <v>bäü</v>
          </cell>
          <cell r="AS49">
            <v>1</v>
          </cell>
        </row>
        <row r="50">
          <cell r="AO50" t="str">
            <v>th-AC-50</v>
          </cell>
          <cell r="AP50">
            <v>12</v>
          </cell>
          <cell r="AQ50" t="str">
            <v>Dáy dáùn AC - 50</v>
          </cell>
          <cell r="AR50" t="str">
            <v>m</v>
          </cell>
          <cell r="AS50">
            <v>261</v>
          </cell>
        </row>
        <row r="51">
          <cell r="AO51" t="str">
            <v>th-AC-70</v>
          </cell>
          <cell r="AP51">
            <v>13</v>
          </cell>
          <cell r="AQ51" t="str">
            <v>Dáy dáùn AC - 70</v>
          </cell>
          <cell r="AR51" t="str">
            <v>m</v>
          </cell>
          <cell r="AS51">
            <v>783</v>
          </cell>
        </row>
        <row r="52">
          <cell r="AO52" t="str">
            <v>th-AV-50</v>
          </cell>
          <cell r="AP52">
            <v>14</v>
          </cell>
          <cell r="AQ52" t="str">
            <v>Dáy nhäm boüc A(1x50)  - 600V</v>
          </cell>
          <cell r="AR52" t="str">
            <v>m</v>
          </cell>
          <cell r="AS52">
            <v>771</v>
          </cell>
        </row>
        <row r="53">
          <cell r="AO53" t="str">
            <v>th-AV-70</v>
          </cell>
          <cell r="AP53">
            <v>15</v>
          </cell>
          <cell r="AQ53" t="str">
            <v>Dáy nhäm boüc A(1x70) - 600V</v>
          </cell>
          <cell r="AR53" t="str">
            <v>m</v>
          </cell>
          <cell r="AS53">
            <v>1813</v>
          </cell>
        </row>
        <row r="54">
          <cell r="AO54" t="str">
            <v>th-AV-120</v>
          </cell>
          <cell r="AP54">
            <v>16</v>
          </cell>
          <cell r="AQ54" t="str">
            <v>Dáy nhäm boüc A(1x120) - 600V</v>
          </cell>
          <cell r="AR54" t="str">
            <v>m</v>
          </cell>
          <cell r="AS54">
            <v>1920</v>
          </cell>
        </row>
        <row r="55">
          <cell r="AO55" t="str">
            <v>th-SBL</v>
          </cell>
          <cell r="AP55">
            <v>17</v>
          </cell>
          <cell r="AQ55" t="str">
            <v>Sæï buly haû thãú +Ty</v>
          </cell>
          <cell r="AR55" t="str">
            <v>bäü</v>
          </cell>
          <cell r="AS55">
            <v>180</v>
          </cell>
        </row>
      </sheetData>
      <sheetData sheetId="6" refreshError="1">
        <row r="3">
          <cell r="C3" t="str">
            <v>SHÂM</v>
          </cell>
        </row>
        <row r="5">
          <cell r="AZ5" t="str">
            <v>Cáön xem laûi giaï (1)</v>
          </cell>
          <cell r="BA5" t="str">
            <v>Cáön xem laûi säú liãûu, âënh mæïc (2)</v>
          </cell>
          <cell r="BB5">
            <v>3</v>
          </cell>
          <cell r="BC5">
            <v>4</v>
          </cell>
          <cell r="BD5">
            <v>5</v>
          </cell>
          <cell r="BE5">
            <v>6</v>
          </cell>
          <cell r="BF5">
            <v>7</v>
          </cell>
          <cell r="BG5" t="str">
            <v>Giaï t1/2002 ÂN (8)</v>
          </cell>
          <cell r="BH5">
            <v>9</v>
          </cell>
        </row>
        <row r="6">
          <cell r="BA6" t="str">
            <v>VÁÛT LIÃÛU ÂIÃÛN</v>
          </cell>
        </row>
        <row r="7">
          <cell r="AZ7" t="str">
            <v>MBA-3-50-15(22)</v>
          </cell>
          <cell r="BA7" t="str">
            <v>MBA 3 pha  50KVA-15(22)/0,4KV</v>
          </cell>
          <cell r="BB7" t="str">
            <v>maïy</v>
          </cell>
          <cell r="BC7">
            <v>19750000</v>
          </cell>
          <cell r="BD7" t="str">
            <v>01.1142/66</v>
          </cell>
          <cell r="BE7" t="str">
            <v>01.2213/85</v>
          </cell>
          <cell r="BF7">
            <v>570</v>
          </cell>
          <cell r="BG7" t="str">
            <v>(THIBIÂI-15/3/99)</v>
          </cell>
        </row>
        <row r="8">
          <cell r="AZ8" t="str">
            <v>MBA-3-75-15(22)</v>
          </cell>
          <cell r="BA8" t="str">
            <v>MBA 3 pha  75KVA-15(22)/0,4KV</v>
          </cell>
          <cell r="BB8" t="str">
            <v>maïy</v>
          </cell>
          <cell r="BC8">
            <v>22494000</v>
          </cell>
          <cell r="BD8" t="str">
            <v>01.1143/66</v>
          </cell>
          <cell r="BE8" t="str">
            <v>01.2213/85</v>
          </cell>
          <cell r="BF8">
            <v>655</v>
          </cell>
          <cell r="BG8" t="str">
            <v>(THIBIÂI-15/3/99)</v>
          </cell>
        </row>
        <row r="9">
          <cell r="AZ9" t="str">
            <v>MBA-3-100-15(22)</v>
          </cell>
          <cell r="BA9" t="str">
            <v>MBA 3 pha 100KVA-15(22)/0,4KV</v>
          </cell>
          <cell r="BB9" t="str">
            <v>maïy</v>
          </cell>
          <cell r="BC9">
            <v>25237000</v>
          </cell>
          <cell r="BD9" t="str">
            <v>01.1143/66</v>
          </cell>
          <cell r="BE9" t="str">
            <v>01.2213/85</v>
          </cell>
          <cell r="BF9">
            <v>935</v>
          </cell>
          <cell r="BG9" t="str">
            <v>(THIBIÂI-15/3/99)</v>
          </cell>
        </row>
        <row r="10">
          <cell r="AZ10" t="str">
            <v>MBA-3-160-15(22)</v>
          </cell>
          <cell r="BA10" t="str">
            <v>MBA 3 pha 160KVA-15(22)/0,4KV</v>
          </cell>
          <cell r="BB10" t="str">
            <v>maïy</v>
          </cell>
          <cell r="BC10">
            <v>30175000</v>
          </cell>
          <cell r="BD10" t="str">
            <v>01.1144/66</v>
          </cell>
          <cell r="BE10" t="str">
            <v>01.2213/85</v>
          </cell>
          <cell r="BF10">
            <v>1190</v>
          </cell>
          <cell r="BG10" t="str">
            <v>(THIBIÂI-15/3/99)</v>
          </cell>
        </row>
        <row r="11">
          <cell r="AZ11" t="str">
            <v>MBA-3-180-15(22)</v>
          </cell>
          <cell r="BA11" t="str">
            <v>MBA 3 pha 180KVA-15(22)/0,4KV</v>
          </cell>
          <cell r="BB11" t="str">
            <v>maïy</v>
          </cell>
          <cell r="BC11">
            <v>31820000</v>
          </cell>
          <cell r="BD11" t="str">
            <v>01.1144/66</v>
          </cell>
          <cell r="BE11" t="str">
            <v>01.2213/85</v>
          </cell>
          <cell r="BF11">
            <v>1310</v>
          </cell>
          <cell r="BG11" t="str">
            <v>(THIBIÂI-15/3/99)</v>
          </cell>
        </row>
        <row r="12">
          <cell r="AZ12" t="str">
            <v>MBA-3-250-15(22)</v>
          </cell>
          <cell r="BA12" t="str">
            <v>MBA 3 pha 250KVA-15(22)/0,4KV</v>
          </cell>
          <cell r="BB12" t="str">
            <v>maïy</v>
          </cell>
          <cell r="BC12">
            <v>37855000</v>
          </cell>
          <cell r="BD12" t="str">
            <v>01.1145/66</v>
          </cell>
          <cell r="BE12" t="str">
            <v>01.2213/85</v>
          </cell>
          <cell r="BF12">
            <v>1515</v>
          </cell>
          <cell r="BG12" t="str">
            <v>(THIBIÂI-15/3/99)</v>
          </cell>
        </row>
        <row r="13">
          <cell r="AZ13" t="str">
            <v>MBA-3-320-15(22)</v>
          </cell>
          <cell r="BA13" t="str">
            <v>MBA 3 pha 320KVA-15(22)/0,4KV</v>
          </cell>
          <cell r="BB13" t="str">
            <v>maïy</v>
          </cell>
          <cell r="BC13">
            <v>56900000</v>
          </cell>
          <cell r="BD13" t="str">
            <v>01.1145/66</v>
          </cell>
          <cell r="BE13" t="str">
            <v>01.2213/85</v>
          </cell>
          <cell r="BF13">
            <v>1790</v>
          </cell>
          <cell r="BG13" t="str">
            <v>(THIBIÂI-15/3/99)</v>
          </cell>
        </row>
        <row r="14">
          <cell r="AZ14" t="str">
            <v>MBA-3-400-15(22)</v>
          </cell>
          <cell r="BA14" t="str">
            <v>MBA 3 pha 400KVA-15(22)/0,4KV</v>
          </cell>
          <cell r="BB14" t="str">
            <v>maïy</v>
          </cell>
          <cell r="BC14">
            <v>55900000</v>
          </cell>
          <cell r="BD14" t="str">
            <v>01.1146/66</v>
          </cell>
          <cell r="BE14" t="str">
            <v>01.2213/85</v>
          </cell>
          <cell r="BF14">
            <v>2060</v>
          </cell>
          <cell r="BG14" t="str">
            <v>(THIBIÂI-15/3/99)</v>
          </cell>
        </row>
        <row r="15">
          <cell r="AZ15" t="str">
            <v>MBA-3-560-15(22)</v>
          </cell>
          <cell r="BA15" t="str">
            <v>MBA 3 pha 560KVA-15(22)/0,4KV</v>
          </cell>
          <cell r="BB15" t="str">
            <v>maïy</v>
          </cell>
          <cell r="BC15">
            <v>71500000</v>
          </cell>
          <cell r="BD15" t="str">
            <v>01.1146/66</v>
          </cell>
          <cell r="BE15" t="str">
            <v>01.2212/85</v>
          </cell>
          <cell r="BF15">
            <v>2635</v>
          </cell>
          <cell r="BG15" t="str">
            <v>(THIBIÂI-15/3/99)</v>
          </cell>
        </row>
        <row r="16">
          <cell r="AZ16" t="str">
            <v>MBA-3-630-15(22)</v>
          </cell>
          <cell r="BA16" t="str">
            <v>MBA 3 pha 630KVA-15(22)/0,4KV</v>
          </cell>
          <cell r="BB16" t="str">
            <v>maïy</v>
          </cell>
          <cell r="BC16">
            <v>53217000</v>
          </cell>
          <cell r="BD16" t="str">
            <v>01.1147/66</v>
          </cell>
          <cell r="BE16" t="str">
            <v>01.2212/85</v>
          </cell>
          <cell r="BF16">
            <v>2925</v>
          </cell>
          <cell r="BG16" t="str">
            <v>(THIBIÂI-15/3/99)</v>
          </cell>
        </row>
        <row r="17">
          <cell r="AZ17" t="str">
            <v>MBA-3-750-15(22)</v>
          </cell>
          <cell r="BA17" t="str">
            <v>MBA 3 pha 750KVA-15(22)/0,4KV</v>
          </cell>
          <cell r="BB17" t="str">
            <v>maïy</v>
          </cell>
          <cell r="BC17">
            <v>103950000</v>
          </cell>
          <cell r="BD17" t="str">
            <v>01.1147/66</v>
          </cell>
          <cell r="BE17" t="str">
            <v>01.2212/85</v>
          </cell>
          <cell r="BF17">
            <v>2925</v>
          </cell>
          <cell r="BG17" t="str">
            <v>(THIBIÂI-15/3/99)</v>
          </cell>
        </row>
        <row r="18">
          <cell r="AZ18" t="str">
            <v>MBA-3-1000-15(22)</v>
          </cell>
          <cell r="BA18" t="str">
            <v>MBA 3 pha 1000KVA-15(22)/0,4KV</v>
          </cell>
          <cell r="BB18" t="str">
            <v>maïy</v>
          </cell>
          <cell r="BC18">
            <v>53217000</v>
          </cell>
          <cell r="BD18" t="str">
            <v>01.1147/66</v>
          </cell>
          <cell r="BE18" t="str">
            <v>01.2212/85</v>
          </cell>
          <cell r="BF18">
            <v>4360</v>
          </cell>
          <cell r="BG18" t="str">
            <v>(THIBIÂI-15/3/99)</v>
          </cell>
        </row>
        <row r="19">
          <cell r="AZ19" t="str">
            <v>MBA-3-250-6(22)</v>
          </cell>
          <cell r="BA19" t="str">
            <v>MBA 3 pha 250KVA-6(22)/0,4KV</v>
          </cell>
          <cell r="BB19" t="str">
            <v>maïy</v>
          </cell>
          <cell r="BC19">
            <v>53000000</v>
          </cell>
          <cell r="BD19" t="str">
            <v>01.1145/66</v>
          </cell>
          <cell r="BE19" t="str">
            <v>01.2223/85</v>
          </cell>
          <cell r="BF19">
            <v>1033</v>
          </cell>
          <cell r="BG19" t="str">
            <v>(THIBIÂI-15/3/99)</v>
          </cell>
        </row>
        <row r="20">
          <cell r="AZ20" t="str">
            <v>MBA-3-400-6(22)</v>
          </cell>
          <cell r="BA20" t="str">
            <v>MBA 3 pha 400KVA-6(22)/0,4KV</v>
          </cell>
          <cell r="BB20" t="str">
            <v>maïy</v>
          </cell>
          <cell r="BC20">
            <v>79600000</v>
          </cell>
          <cell r="BD20" t="str">
            <v>01.1146/66</v>
          </cell>
          <cell r="BE20" t="str">
            <v>01.2223/85</v>
          </cell>
          <cell r="BF20">
            <v>1441</v>
          </cell>
          <cell r="BG20" t="str">
            <v>(THIBIÂI-15/3/99)</v>
          </cell>
        </row>
        <row r="21">
          <cell r="AZ21" t="str">
            <v>MBA-3-560-6(22)</v>
          </cell>
          <cell r="BA21" t="str">
            <v>MBA 3 pha 560KVA-6(22)/0,4KV</v>
          </cell>
          <cell r="BB21" t="str">
            <v>maïy</v>
          </cell>
          <cell r="BC21">
            <v>84500000</v>
          </cell>
          <cell r="BD21" t="str">
            <v>01.1146/66</v>
          </cell>
          <cell r="BE21" t="str">
            <v>01.2223/85</v>
          </cell>
          <cell r="BF21">
            <v>1950</v>
          </cell>
          <cell r="BG21" t="str">
            <v>(THIBIÂI-15/3/99)</v>
          </cell>
        </row>
        <row r="22">
          <cell r="AZ22" t="str">
            <v>MBA-3-320-22</v>
          </cell>
          <cell r="BA22" t="str">
            <v>MBA 3 pha 320KVA-22/0,4KV</v>
          </cell>
          <cell r="BB22" t="str">
            <v>maïy</v>
          </cell>
          <cell r="BC22">
            <v>51000000</v>
          </cell>
          <cell r="BD22" t="str">
            <v>01.1145/66</v>
          </cell>
          <cell r="BE22" t="str">
            <v>01.2213/85</v>
          </cell>
          <cell r="BF22">
            <v>1790</v>
          </cell>
          <cell r="BG22" t="str">
            <v>(THIBIÂI-15/3/99)</v>
          </cell>
        </row>
        <row r="23">
          <cell r="AZ23" t="str">
            <v>MBA-3-400-22</v>
          </cell>
          <cell r="BA23" t="str">
            <v>MBA 3 pha 400KVA-22/0,4KV</v>
          </cell>
          <cell r="BB23" t="str">
            <v>maïy</v>
          </cell>
          <cell r="BC23">
            <v>61700000</v>
          </cell>
          <cell r="BD23" t="str">
            <v>01.1146/66</v>
          </cell>
          <cell r="BE23" t="str">
            <v>01.2213/85</v>
          </cell>
          <cell r="BF23">
            <v>2060</v>
          </cell>
          <cell r="BG23" t="str">
            <v>(THIBIÂI-15/3/99)</v>
          </cell>
        </row>
        <row r="24">
          <cell r="AZ24" t="str">
            <v>MBA-3-560-22</v>
          </cell>
          <cell r="BA24" t="str">
            <v>MBA 3 pha 560KVA-22/0,4KV</v>
          </cell>
          <cell r="BB24" t="str">
            <v>maïy</v>
          </cell>
          <cell r="BC24">
            <v>66900000</v>
          </cell>
          <cell r="BD24" t="str">
            <v>01.1146/66</v>
          </cell>
          <cell r="BE24" t="str">
            <v>01.2212/85</v>
          </cell>
          <cell r="BF24">
            <v>2635</v>
          </cell>
          <cell r="BG24" t="str">
            <v>(THIBIÂI-15/3/99)</v>
          </cell>
        </row>
        <row r="25">
          <cell r="AZ25" t="str">
            <v>DC</v>
          </cell>
          <cell r="BA25" t="str">
            <v>Dáy chaíy CCTR</v>
          </cell>
          <cell r="BB25" t="str">
            <v>såüi</v>
          </cell>
          <cell r="BC25">
            <v>30000</v>
          </cell>
          <cell r="BD25" t="str">
            <v>00</v>
          </cell>
          <cell r="BF25">
            <v>0.5</v>
          </cell>
        </row>
        <row r="26">
          <cell r="AZ26" t="str">
            <v>CCTR22</v>
          </cell>
          <cell r="BA26" t="str">
            <v>Cáöu chç tæû råi 22KV</v>
          </cell>
          <cell r="BB26" t="str">
            <v>caïi</v>
          </cell>
          <cell r="BC26">
            <v>538000</v>
          </cell>
          <cell r="BD26" t="str">
            <v>02.3154/66</v>
          </cell>
          <cell r="BE26" t="str">
            <v>02.2204/85</v>
          </cell>
          <cell r="BF26">
            <v>10</v>
          </cell>
        </row>
        <row r="27">
          <cell r="AZ27" t="str">
            <v>CCTR35</v>
          </cell>
          <cell r="BA27" t="str">
            <v>Cáöu chç tæû råi 35KV</v>
          </cell>
          <cell r="BB27" t="str">
            <v>caïi</v>
          </cell>
          <cell r="BC27">
            <v>2700000</v>
          </cell>
          <cell r="BD27" t="str">
            <v>02.3155/66</v>
          </cell>
          <cell r="BE27" t="str">
            <v>02.2204/85</v>
          </cell>
          <cell r="BF27">
            <v>15</v>
          </cell>
        </row>
        <row r="28">
          <cell r="AZ28" t="str">
            <v>DCL 3-22-600A</v>
          </cell>
          <cell r="BA28" t="str">
            <v>Cáöu dao caïch ly 3f - 22KV-600A</v>
          </cell>
          <cell r="BB28" t="str">
            <v xml:space="preserve">bäü </v>
          </cell>
          <cell r="BC28">
            <v>3200000</v>
          </cell>
          <cell r="BD28" t="str">
            <v>02.3123a/66</v>
          </cell>
        </row>
        <row r="29">
          <cell r="AZ29" t="str">
            <v>DCL 3-35-600A</v>
          </cell>
          <cell r="BA29" t="str">
            <v>Cáöu dao caïch ly 3f - 35KV-600A</v>
          </cell>
          <cell r="BB29" t="str">
            <v xml:space="preserve">bäü </v>
          </cell>
          <cell r="BC29">
            <v>7500000</v>
          </cell>
          <cell r="BD29" t="str">
            <v>02.3123a/66</v>
          </cell>
        </row>
        <row r="30">
          <cell r="AZ30" t="str">
            <v>DCL 3-35-1TÂ</v>
          </cell>
          <cell r="BA30" t="str">
            <v>Cáöu dao caïch ly 3f - 35KV-1 tiãúp dáút</v>
          </cell>
          <cell r="BB30" t="str">
            <v xml:space="preserve">bäü </v>
          </cell>
          <cell r="BC30">
            <v>7900000</v>
          </cell>
          <cell r="BD30" t="str">
            <v>02.3123b/66</v>
          </cell>
        </row>
        <row r="31">
          <cell r="AZ31" t="str">
            <v>DCL 3-35-2TÂ</v>
          </cell>
          <cell r="BA31" t="str">
            <v>Cáöu dao caïch ly 3f - 35KV-2 tiãúp dáút</v>
          </cell>
          <cell r="BB31" t="str">
            <v xml:space="preserve">bäü </v>
          </cell>
          <cell r="BC31">
            <v>8500000</v>
          </cell>
          <cell r="BD31" t="str">
            <v>02.3123c/66</v>
          </cell>
        </row>
        <row r="32">
          <cell r="AZ32" t="str">
            <v>CSV0,4</v>
          </cell>
          <cell r="BA32" t="str">
            <v>Chäúng seït van 0,4KV</v>
          </cell>
          <cell r="BB32" t="str">
            <v>caïi</v>
          </cell>
          <cell r="BC32">
            <v>180000</v>
          </cell>
          <cell r="BD32" t="str">
            <v>02.5115/66</v>
          </cell>
        </row>
        <row r="33">
          <cell r="AZ33" t="str">
            <v>CSV6</v>
          </cell>
          <cell r="BA33" t="str">
            <v>Chäúng seït van 6KV</v>
          </cell>
          <cell r="BB33" t="str">
            <v>caïi</v>
          </cell>
          <cell r="BC33">
            <v>406000</v>
          </cell>
          <cell r="BD33" t="str">
            <v>02.5114/66</v>
          </cell>
          <cell r="BE33" t="str">
            <v>03.1104/85</v>
          </cell>
          <cell r="BF33">
            <v>10</v>
          </cell>
        </row>
        <row r="34">
          <cell r="AZ34" t="str">
            <v>CSV18</v>
          </cell>
          <cell r="BA34" t="str">
            <v>Chäúng seït van 18KV</v>
          </cell>
          <cell r="BB34" t="str">
            <v>caïi</v>
          </cell>
          <cell r="BC34">
            <v>542000</v>
          </cell>
          <cell r="BD34" t="str">
            <v>02.5114/66</v>
          </cell>
          <cell r="BE34" t="str">
            <v>03.1104/85</v>
          </cell>
          <cell r="BF34">
            <v>10</v>
          </cell>
        </row>
        <row r="35">
          <cell r="AZ35" t="str">
            <v>CSV22</v>
          </cell>
          <cell r="BA35" t="str">
            <v>Thu läi van 24KV</v>
          </cell>
          <cell r="BB35" t="str">
            <v>caïi</v>
          </cell>
          <cell r="BC35">
            <v>542000</v>
          </cell>
          <cell r="BD35" t="str">
            <v>02.5114/66</v>
          </cell>
          <cell r="BE35" t="str">
            <v>03.1104/85</v>
          </cell>
          <cell r="BF35">
            <v>10</v>
          </cell>
        </row>
        <row r="36">
          <cell r="AZ36" t="str">
            <v>CSV35</v>
          </cell>
          <cell r="BA36" t="str">
            <v>Chäúng seït van 35KV</v>
          </cell>
          <cell r="BB36" t="str">
            <v>caïi</v>
          </cell>
          <cell r="BC36">
            <v>1078000</v>
          </cell>
          <cell r="BD36" t="str">
            <v>02.5114/66</v>
          </cell>
          <cell r="BE36" t="str">
            <v>03.1104/85</v>
          </cell>
          <cell r="BF36">
            <v>20</v>
          </cell>
        </row>
        <row r="37">
          <cell r="AZ37" t="str">
            <v>CSÄ35</v>
          </cell>
          <cell r="BA37" t="str">
            <v>Chäúng seït äúng 35KV</v>
          </cell>
          <cell r="BB37" t="str">
            <v>caïi</v>
          </cell>
          <cell r="BC37">
            <v>850000</v>
          </cell>
          <cell r="BD37" t="str">
            <v>02.5114/66</v>
          </cell>
          <cell r="BE37" t="str">
            <v>03.1104/85</v>
          </cell>
          <cell r="BF37">
            <v>10</v>
          </cell>
        </row>
        <row r="38">
          <cell r="AZ38" t="str">
            <v>SBL</v>
          </cell>
          <cell r="BA38" t="str">
            <v>Sæï buly haû thãú + ty maû keîm</v>
          </cell>
          <cell r="BB38" t="str">
            <v>bäü</v>
          </cell>
          <cell r="BC38">
            <v>5000</v>
          </cell>
          <cell r="BD38" t="str">
            <v>06.1212/67</v>
          </cell>
          <cell r="BF38">
            <v>1</v>
          </cell>
        </row>
        <row r="39">
          <cell r="AZ39" t="str">
            <v>SÂ22</v>
          </cell>
          <cell r="BA39" t="str">
            <v>Sæï âæïng 24KV + Ty maû keîm</v>
          </cell>
          <cell r="BB39" t="str">
            <v>bäü</v>
          </cell>
          <cell r="BC39">
            <v>56000</v>
          </cell>
          <cell r="BD39" t="str">
            <v>06.1105/67</v>
          </cell>
          <cell r="BE39" t="str">
            <v>02.4102/85</v>
          </cell>
          <cell r="BF39">
            <v>5</v>
          </cell>
        </row>
        <row r="40">
          <cell r="AZ40" t="str">
            <v>SÂ35</v>
          </cell>
          <cell r="BA40" t="str">
            <v>Sæï âæïng 35KV + ty maû keîm</v>
          </cell>
          <cell r="BB40" t="str">
            <v>bäü</v>
          </cell>
          <cell r="BC40">
            <v>138000</v>
          </cell>
          <cell r="BD40" t="str">
            <v>06.1106/67</v>
          </cell>
          <cell r="BE40" t="str">
            <v>02.4102/85</v>
          </cell>
          <cell r="BF40">
            <v>10</v>
          </cell>
        </row>
        <row r="41">
          <cell r="AZ41" t="str">
            <v>SN</v>
          </cell>
          <cell r="BA41" t="str">
            <v>Sæï neïo caïch âiãûn</v>
          </cell>
          <cell r="BB41" t="str">
            <v>caïi</v>
          </cell>
          <cell r="BC41">
            <v>25000</v>
          </cell>
          <cell r="BD41" t="str">
            <v>06.1211/67</v>
          </cell>
          <cell r="BF41">
            <v>1</v>
          </cell>
        </row>
        <row r="42">
          <cell r="AZ42" t="str">
            <v>CN22</v>
          </cell>
          <cell r="BA42" t="str">
            <v>Chuäùi neïo dáy dáùn</v>
          </cell>
          <cell r="BB42" t="str">
            <v>chuäùi</v>
          </cell>
          <cell r="BC42">
            <v>201000</v>
          </cell>
          <cell r="BD42" t="str">
            <v>06.1421/67</v>
          </cell>
          <cell r="BE42" t="str">
            <v>02.4103/85</v>
          </cell>
          <cell r="BF42">
            <v>15</v>
          </cell>
        </row>
        <row r="43">
          <cell r="AZ43" t="str">
            <v>CN Plm</v>
          </cell>
          <cell r="BA43" t="str">
            <v>Chuäùi neïo dáy dáùn bàòng Polymer</v>
          </cell>
          <cell r="BB43" t="str">
            <v>chuäùi</v>
          </cell>
          <cell r="BC43">
            <v>280000</v>
          </cell>
          <cell r="BD43" t="str">
            <v>06.1421/67</v>
          </cell>
          <cell r="BE43" t="str">
            <v>02.4103/85</v>
          </cell>
          <cell r="BF43">
            <v>15</v>
          </cell>
        </row>
        <row r="44">
          <cell r="AZ44" t="str">
            <v>SC</v>
          </cell>
          <cell r="BA44" t="str">
            <v>Sæï âéa</v>
          </cell>
          <cell r="BB44" t="str">
            <v>baït</v>
          </cell>
          <cell r="BC44">
            <v>70000</v>
          </cell>
          <cell r="BD44" t="str">
            <v>00</v>
          </cell>
          <cell r="BG44" t="str">
            <v>Nga</v>
          </cell>
        </row>
        <row r="45">
          <cell r="AZ45" t="str">
            <v>PK</v>
          </cell>
          <cell r="BA45" t="str">
            <v>Phuû kiãûn sæï chuäùi+khoïa neïo</v>
          </cell>
          <cell r="BB45" t="str">
            <v>bäü</v>
          </cell>
          <cell r="BC45">
            <v>65000</v>
          </cell>
          <cell r="BD45" t="str">
            <v>00</v>
          </cell>
        </row>
        <row r="46">
          <cell r="AZ46" t="str">
            <v>KN</v>
          </cell>
          <cell r="BA46" t="str">
            <v>Khoïa neïo dáy dáùn</v>
          </cell>
          <cell r="BB46" t="str">
            <v>bäü</v>
          </cell>
          <cell r="BC46">
            <v>54000</v>
          </cell>
          <cell r="BD46" t="str">
            <v>00</v>
          </cell>
          <cell r="BF46">
            <v>1</v>
          </cell>
        </row>
        <row r="47">
          <cell r="AZ47" t="str">
            <v>STC</v>
          </cell>
          <cell r="BA47" t="str">
            <v>Sæï thanh caïi 0,4kV</v>
          </cell>
          <cell r="BB47" t="str">
            <v>bäü</v>
          </cell>
          <cell r="BC47">
            <v>35000</v>
          </cell>
          <cell r="BD47" t="str">
            <v>06.1212/67</v>
          </cell>
        </row>
        <row r="48">
          <cell r="AZ48" t="str">
            <v>HÂC-50-nt</v>
          </cell>
          <cell r="BA48" t="str">
            <v>Häüp âáöu caïp 3 pha - 50mm2 - 24KV ngoaìi tråìi</v>
          </cell>
          <cell r="BB48" t="str">
            <v xml:space="preserve">bäü </v>
          </cell>
          <cell r="BC48">
            <v>3500000</v>
          </cell>
          <cell r="BD48" t="str">
            <v>03.2322a/66</v>
          </cell>
          <cell r="BE48" t="str">
            <v>03.2103/85</v>
          </cell>
          <cell r="BF48">
            <v>10</v>
          </cell>
        </row>
        <row r="49">
          <cell r="AZ49" t="str">
            <v>HÂC-50-tn</v>
          </cell>
          <cell r="BA49" t="str">
            <v>Häüp âáöu caïp 3 pha - 50mm2 - 24KV trong nhaì</v>
          </cell>
          <cell r="BB49" t="str">
            <v xml:space="preserve">bäü </v>
          </cell>
          <cell r="BC49">
            <v>3700000</v>
          </cell>
          <cell r="BD49" t="str">
            <v>03.2322a/66</v>
          </cell>
          <cell r="BE49" t="str">
            <v>03.2103/85</v>
          </cell>
          <cell r="BF49">
            <v>10</v>
          </cell>
        </row>
        <row r="50">
          <cell r="AZ50" t="str">
            <v>HÂC-70-nt</v>
          </cell>
          <cell r="BA50" t="str">
            <v>Häüp âáöu caïp 3 pha - 70mm2 - 24KV ngoaìi tråìi</v>
          </cell>
          <cell r="BB50" t="str">
            <v xml:space="preserve">bäü </v>
          </cell>
          <cell r="BC50">
            <v>3500000</v>
          </cell>
          <cell r="BD50" t="str">
            <v>03.2322a/66</v>
          </cell>
          <cell r="BE50" t="str">
            <v>03.2103/85</v>
          </cell>
          <cell r="BF50">
            <v>10</v>
          </cell>
        </row>
        <row r="51">
          <cell r="AZ51" t="str">
            <v>HÂC-70-tn</v>
          </cell>
          <cell r="BA51" t="str">
            <v>Häüp âáöu caïp 3 pha - 70mm2 - 24KV trong nhaì</v>
          </cell>
          <cell r="BB51" t="str">
            <v xml:space="preserve">bäü </v>
          </cell>
          <cell r="BC51">
            <v>3700000</v>
          </cell>
          <cell r="BD51" t="str">
            <v>03.2322a/66</v>
          </cell>
          <cell r="BE51" t="str">
            <v>03.2103/85</v>
          </cell>
          <cell r="BF51">
            <v>10</v>
          </cell>
        </row>
        <row r="52">
          <cell r="AZ52" t="str">
            <v>HÂC-95-nt</v>
          </cell>
          <cell r="BA52" t="str">
            <v>Häüp âáöu caïp 3 pha - 95mm2 - 24KV ngoaìi tråìi</v>
          </cell>
          <cell r="BB52" t="str">
            <v xml:space="preserve">bäü </v>
          </cell>
          <cell r="BC52">
            <v>3500000</v>
          </cell>
          <cell r="BD52" t="str">
            <v>03.2322a/66</v>
          </cell>
          <cell r="BE52" t="str">
            <v>03.2103/85</v>
          </cell>
          <cell r="BF52">
            <v>10</v>
          </cell>
        </row>
        <row r="53">
          <cell r="AZ53" t="str">
            <v>HÂC-95-tn</v>
          </cell>
          <cell r="BA53" t="str">
            <v>Häüp âáöu caïp 3 pha - 95mm2 - 24KV trong nhaì</v>
          </cell>
          <cell r="BB53" t="str">
            <v xml:space="preserve">bäü </v>
          </cell>
          <cell r="BC53">
            <v>3700000</v>
          </cell>
          <cell r="BD53" t="str">
            <v>03.2322a/66</v>
          </cell>
          <cell r="BE53" t="str">
            <v>03.2103/85</v>
          </cell>
          <cell r="BF53">
            <v>10</v>
          </cell>
        </row>
        <row r="54">
          <cell r="AZ54" t="str">
            <v>HÂC-120-nt</v>
          </cell>
          <cell r="BA54" t="str">
            <v>Häüp âáöu caïp 3 pha -120mm2 - 24KV ngoaìi tråìi</v>
          </cell>
          <cell r="BB54" t="str">
            <v xml:space="preserve">bäü </v>
          </cell>
          <cell r="BC54">
            <v>3500000</v>
          </cell>
          <cell r="BD54" t="str">
            <v>03.2322a/66</v>
          </cell>
          <cell r="BE54" t="str">
            <v>03.2103/85</v>
          </cell>
          <cell r="BF54">
            <v>10</v>
          </cell>
        </row>
        <row r="55">
          <cell r="AZ55" t="str">
            <v>HÂC-120-tn</v>
          </cell>
          <cell r="BA55" t="str">
            <v>Häüp âáöu caïp 3 pha - 120mm2 - 24KV trong nhaì</v>
          </cell>
          <cell r="BB55" t="str">
            <v xml:space="preserve">bäü </v>
          </cell>
          <cell r="BC55">
            <v>3700000</v>
          </cell>
          <cell r="BD55" t="str">
            <v>03.2322a/66</v>
          </cell>
          <cell r="BE55" t="str">
            <v>03.2103/85</v>
          </cell>
          <cell r="BF55">
            <v>10</v>
          </cell>
        </row>
        <row r="56">
          <cell r="AZ56" t="str">
            <v>HNC-50</v>
          </cell>
          <cell r="BA56" t="str">
            <v>Häüp näúi caïp 3 pha - 50mm2 - 24KV</v>
          </cell>
          <cell r="BB56" t="str">
            <v xml:space="preserve">bäü </v>
          </cell>
          <cell r="BC56">
            <v>4500000</v>
          </cell>
          <cell r="BD56" t="str">
            <v>03.2322a/66</v>
          </cell>
          <cell r="BE56" t="str">
            <v>03.2103/85</v>
          </cell>
          <cell r="BF56">
            <v>10</v>
          </cell>
        </row>
        <row r="57">
          <cell r="AZ57" t="str">
            <v>HNC-70</v>
          </cell>
          <cell r="BA57" t="str">
            <v>Häüp näúi caïp 3 pha - 70mm2 - 24KV</v>
          </cell>
          <cell r="BB57" t="str">
            <v xml:space="preserve">bäü </v>
          </cell>
          <cell r="BC57">
            <v>4500000</v>
          </cell>
          <cell r="BD57" t="str">
            <v>03.2322a/66</v>
          </cell>
          <cell r="BE57" t="str">
            <v>03.2103/85</v>
          </cell>
          <cell r="BF57">
            <v>10</v>
          </cell>
        </row>
        <row r="58">
          <cell r="AZ58" t="str">
            <v>HNC-0,4KV</v>
          </cell>
          <cell r="BA58" t="str">
            <v>Häüp näúi caïp 0,4KV</v>
          </cell>
          <cell r="BB58" t="str">
            <v xml:space="preserve">bäü </v>
          </cell>
          <cell r="BC58">
            <v>1000000</v>
          </cell>
          <cell r="BD58" t="str">
            <v>03.2113/66</v>
          </cell>
          <cell r="BE58" t="str">
            <v>03.2103/85</v>
          </cell>
          <cell r="BF58">
            <v>10</v>
          </cell>
        </row>
        <row r="59">
          <cell r="BA59" t="str">
            <v>CAÏP ÂIÃÛN</v>
          </cell>
        </row>
        <row r="60">
          <cell r="AZ60" t="str">
            <v>CV-35</v>
          </cell>
          <cell r="BA60" t="str">
            <v>Caïp boüc Cu/XLPE/PVC (1x35) - 600V</v>
          </cell>
          <cell r="BB60" t="str">
            <v>m</v>
          </cell>
          <cell r="BC60">
            <v>14800</v>
          </cell>
          <cell r="BD60" t="str">
            <v>06.6143/67</v>
          </cell>
          <cell r="BE60" t="str">
            <v>02.6004/85</v>
          </cell>
          <cell r="BF60">
            <v>0.36</v>
          </cell>
          <cell r="BG60" t="str">
            <v>Giaï t1/2002 ÂN</v>
          </cell>
        </row>
        <row r="61">
          <cell r="AZ61" t="str">
            <v>CV-50</v>
          </cell>
          <cell r="BA61" t="str">
            <v>Caïp boüc Cu/XLPE/PVC (1x50) - 600V</v>
          </cell>
          <cell r="BB61" t="str">
            <v>m</v>
          </cell>
          <cell r="BC61">
            <v>20100</v>
          </cell>
          <cell r="BD61" t="str">
            <v>06.6144/67</v>
          </cell>
          <cell r="BE61" t="str">
            <v>02.6004/85</v>
          </cell>
          <cell r="BF61">
            <v>0.51</v>
          </cell>
          <cell r="BG61" t="str">
            <v>Giaï t1/2002 ÂN</v>
          </cell>
        </row>
        <row r="62">
          <cell r="AZ62" t="str">
            <v>CV-70</v>
          </cell>
          <cell r="BA62" t="str">
            <v>Caïp boüc Cu/XLPE/PVC (1x70) - 600V</v>
          </cell>
          <cell r="BB62" t="str">
            <v>m</v>
          </cell>
          <cell r="BC62">
            <v>28500</v>
          </cell>
          <cell r="BD62" t="str">
            <v>06.6145/67</v>
          </cell>
          <cell r="BE62" t="str">
            <v>02.6004</v>
          </cell>
          <cell r="BF62">
            <v>0.7</v>
          </cell>
          <cell r="BG62" t="str">
            <v>Giaï t1/2002 ÂN</v>
          </cell>
        </row>
        <row r="63">
          <cell r="AZ63" t="str">
            <v>CV-95</v>
          </cell>
          <cell r="BA63" t="str">
            <v>Caïp boüc Cu/XLPE/PVC (1x95) - 600V</v>
          </cell>
          <cell r="BB63" t="str">
            <v>m</v>
          </cell>
          <cell r="BC63">
            <v>43000</v>
          </cell>
          <cell r="BD63" t="str">
            <v>06.6146/67</v>
          </cell>
          <cell r="BE63" t="str">
            <v>02.6004/85</v>
          </cell>
          <cell r="BF63">
            <v>1.01</v>
          </cell>
          <cell r="BG63" t="str">
            <v>Giaï t1/2002 ÂN</v>
          </cell>
        </row>
        <row r="64">
          <cell r="AZ64" t="str">
            <v>CV-120</v>
          </cell>
          <cell r="BA64" t="str">
            <v>Caïp boüc Cu/XLPE/PVC (1x120) - 600V</v>
          </cell>
          <cell r="BB64" t="str">
            <v>m</v>
          </cell>
          <cell r="BC64">
            <v>45000</v>
          </cell>
          <cell r="BD64" t="str">
            <v>06.6167/67</v>
          </cell>
          <cell r="BE64" t="str">
            <v>02.6004/85</v>
          </cell>
          <cell r="BF64">
            <v>1.27</v>
          </cell>
          <cell r="BG64" t="str">
            <v>Giaï t1/2002 ÂN</v>
          </cell>
        </row>
        <row r="65">
          <cell r="AZ65" t="str">
            <v>CV-150</v>
          </cell>
          <cell r="BA65" t="str">
            <v>Caïp boüc Cu/XLPE/PVC (1x150) - 600V</v>
          </cell>
          <cell r="BB65" t="str">
            <v>m</v>
          </cell>
          <cell r="BC65">
            <v>53000</v>
          </cell>
          <cell r="BD65" t="str">
            <v>06.6168/67</v>
          </cell>
          <cell r="BE65" t="str">
            <v>02.6004/85</v>
          </cell>
          <cell r="BF65">
            <v>1.56</v>
          </cell>
          <cell r="BG65" t="str">
            <v>Giaï t1/2002 ÂN</v>
          </cell>
        </row>
        <row r="66">
          <cell r="AZ66" t="str">
            <v>CV-185</v>
          </cell>
          <cell r="BA66" t="str">
            <v>Caïp boüc Cu/XLPE/PVC (1x185) - 600V</v>
          </cell>
          <cell r="BB66" t="str">
            <v>m</v>
          </cell>
          <cell r="BC66">
            <v>66000</v>
          </cell>
          <cell r="BD66" t="str">
            <v>06.6169/67</v>
          </cell>
          <cell r="BE66" t="str">
            <v>02.6004/85</v>
          </cell>
          <cell r="BF66">
            <v>1.94</v>
          </cell>
          <cell r="BG66" t="str">
            <v>Giaï t1/2002 ÂN</v>
          </cell>
        </row>
        <row r="67">
          <cell r="AZ67" t="str">
            <v>CV-240</v>
          </cell>
          <cell r="BA67" t="str">
            <v>Caïp boüc Cu/XLPE/PVC (1x240) - 600V</v>
          </cell>
          <cell r="BB67" t="str">
            <v>m</v>
          </cell>
          <cell r="BC67">
            <v>88000</v>
          </cell>
          <cell r="BD67" t="str">
            <v>06.6170/67</v>
          </cell>
          <cell r="BE67" t="str">
            <v>02.6004/85</v>
          </cell>
          <cell r="BF67">
            <v>2.54</v>
          </cell>
          <cell r="BG67" t="str">
            <v>Giaï t1/2002 ÂN</v>
          </cell>
        </row>
        <row r="68">
          <cell r="AZ68" t="str">
            <v>CV-300</v>
          </cell>
          <cell r="BA68" t="str">
            <v>Caïp boüc Cu/XLPE/PVC (1x300) - 600V</v>
          </cell>
          <cell r="BB68" t="str">
            <v>m</v>
          </cell>
          <cell r="BC68">
            <v>106000</v>
          </cell>
          <cell r="BD68" t="str">
            <v>06.6170/67</v>
          </cell>
          <cell r="BE68" t="str">
            <v>02.6004/85</v>
          </cell>
          <cell r="BF68">
            <v>3.16</v>
          </cell>
          <cell r="BG68" t="str">
            <v>Giaï t1/2002 ÂN</v>
          </cell>
        </row>
        <row r="69">
          <cell r="AZ69" t="str">
            <v>CV35-24</v>
          </cell>
          <cell r="BA69" t="str">
            <v>Dáy boüc Cu/XLPE/PVC (1x35) - 24KV</v>
          </cell>
          <cell r="BB69" t="str">
            <v>m</v>
          </cell>
          <cell r="BC69">
            <v>50000</v>
          </cell>
          <cell r="BD69" t="str">
            <v>06.6143/67</v>
          </cell>
          <cell r="BE69" t="str">
            <v>02.6003/85</v>
          </cell>
          <cell r="BF69">
            <v>0.91</v>
          </cell>
          <cell r="BG69" t="str">
            <v>(CADIVI-15/02/00)</v>
          </cell>
        </row>
        <row r="70">
          <cell r="AZ70" t="str">
            <v>CV38-24</v>
          </cell>
          <cell r="BA70" t="str">
            <v>Dáy boüc Cu/XLPE/PVC (1x38) - 24KV</v>
          </cell>
          <cell r="BB70" t="str">
            <v>m</v>
          </cell>
          <cell r="BC70">
            <v>35000</v>
          </cell>
          <cell r="BD70" t="str">
            <v>06.6143/67</v>
          </cell>
          <cell r="BE70" t="str">
            <v>02.6003/85</v>
          </cell>
          <cell r="BF70">
            <v>0.91</v>
          </cell>
          <cell r="BG70" t="str">
            <v>(CADIVI-15/02/00)</v>
          </cell>
        </row>
        <row r="71">
          <cell r="AZ71" t="str">
            <v>CV50-24</v>
          </cell>
          <cell r="BA71" t="str">
            <v>Dáy boüc Cu/XLPE/PVC (1x50) - 24KV</v>
          </cell>
          <cell r="BB71" t="str">
            <v>m</v>
          </cell>
          <cell r="BC71">
            <v>50000</v>
          </cell>
          <cell r="BD71" t="str">
            <v>06.6144/67</v>
          </cell>
          <cell r="BE71" t="str">
            <v>02.6003/85</v>
          </cell>
          <cell r="BF71">
            <v>1.08</v>
          </cell>
          <cell r="BG71" t="str">
            <v>(CADIVI-15/02/00)</v>
          </cell>
        </row>
        <row r="72">
          <cell r="AZ72" t="str">
            <v>CV70-24</v>
          </cell>
          <cell r="BA72" t="str">
            <v>Dáy boüc Cu/XLPE/PVC (1x70) - 24KV</v>
          </cell>
          <cell r="BB72" t="str">
            <v>m</v>
          </cell>
          <cell r="BC72">
            <v>58000</v>
          </cell>
          <cell r="BD72" t="str">
            <v>06.6145/67</v>
          </cell>
          <cell r="BE72" t="str">
            <v>02.6003/85</v>
          </cell>
          <cell r="BF72">
            <v>1.33</v>
          </cell>
          <cell r="BG72" t="str">
            <v>(CADIVI-15/02/00)</v>
          </cell>
        </row>
        <row r="73">
          <cell r="AZ73" t="str">
            <v>CV95-24</v>
          </cell>
          <cell r="BA73" t="str">
            <v>Dáy boüc Cu/XLPE/PVC (1x95) - 24KV</v>
          </cell>
          <cell r="BB73" t="str">
            <v>m</v>
          </cell>
          <cell r="BC73">
            <v>65000</v>
          </cell>
          <cell r="BD73" t="str">
            <v>06.6146/67</v>
          </cell>
          <cell r="BE73" t="str">
            <v>02.6003/85</v>
          </cell>
          <cell r="BF73">
            <v>1.64</v>
          </cell>
          <cell r="BG73" t="str">
            <v>(CADIVI-15/02/00)</v>
          </cell>
        </row>
        <row r="74">
          <cell r="AZ74" t="str">
            <v>CV120-24</v>
          </cell>
          <cell r="BA74" t="str">
            <v>Dáy boüc Cu/XLPE/PVC (1x120) - 24KV</v>
          </cell>
          <cell r="BB74" t="str">
            <v>m</v>
          </cell>
          <cell r="BD74" t="str">
            <v>06.6167/67</v>
          </cell>
          <cell r="BE74" t="str">
            <v>02.6003/85</v>
          </cell>
          <cell r="BF74">
            <v>1.92</v>
          </cell>
          <cell r="BG74" t="str">
            <v>(CADIVI-15/02/00)</v>
          </cell>
        </row>
        <row r="75">
          <cell r="AZ75" t="str">
            <v>CV150-24</v>
          </cell>
          <cell r="BA75" t="str">
            <v>Dáy boüc Cu/XLPE/PVC (1x150) - 24KV</v>
          </cell>
          <cell r="BB75" t="str">
            <v>m</v>
          </cell>
          <cell r="BD75" t="str">
            <v>06.6168/67</v>
          </cell>
          <cell r="BE75" t="str">
            <v>02.6003/85</v>
          </cell>
          <cell r="BF75">
            <v>2.2400000000000002</v>
          </cell>
          <cell r="BG75" t="str">
            <v>(CADIVI-15/02/00)</v>
          </cell>
        </row>
        <row r="76">
          <cell r="AZ76" t="str">
            <v>CV185-24</v>
          </cell>
          <cell r="BA76" t="str">
            <v>Dáy boüc Cu/XLPE/PVC (1x185) - 24KV</v>
          </cell>
          <cell r="BB76" t="str">
            <v>m</v>
          </cell>
          <cell r="BD76" t="str">
            <v>06.6169/67</v>
          </cell>
          <cell r="BE76" t="str">
            <v>02.6003/85</v>
          </cell>
          <cell r="BF76">
            <v>2.64</v>
          </cell>
          <cell r="BG76" t="str">
            <v>(CADIVI-15/02/00)</v>
          </cell>
        </row>
        <row r="77">
          <cell r="AZ77" t="str">
            <v>CV240-24</v>
          </cell>
          <cell r="BA77" t="str">
            <v>Dáy boüc Cu/XLPE/PVC (1x240) - 24KV</v>
          </cell>
          <cell r="BB77" t="str">
            <v>m</v>
          </cell>
          <cell r="BD77" t="str">
            <v>06.6169/67</v>
          </cell>
          <cell r="BE77" t="str">
            <v>02.6003/85</v>
          </cell>
          <cell r="BF77">
            <v>2.64</v>
          </cell>
          <cell r="BG77" t="str">
            <v>(CADIVI-15/02/00)</v>
          </cell>
        </row>
        <row r="78">
          <cell r="AZ78" t="str">
            <v>CB M(3x10+1x6)-n</v>
          </cell>
          <cell r="BA78" t="str">
            <v>Caïp boüc Cu/PVC/DSTA/PVC (3x10+1x6)-600V</v>
          </cell>
          <cell r="BB78" t="str">
            <v>m</v>
          </cell>
          <cell r="BC78">
            <v>28000</v>
          </cell>
          <cell r="BD78" t="str">
            <v>CS4.02.011/37</v>
          </cell>
          <cell r="BE78" t="str">
            <v>02.6004/85</v>
          </cell>
          <cell r="BF78">
            <v>1.2</v>
          </cell>
          <cell r="BG78" t="str">
            <v>(CADIVI-15/02/00)</v>
          </cell>
        </row>
        <row r="79">
          <cell r="AZ79" t="str">
            <v>CB M(3x16+1x10)-n</v>
          </cell>
          <cell r="BA79" t="str">
            <v>Caïp boüc Cu/PVC/DSTA/PVC (3x16+1x10)-600V</v>
          </cell>
          <cell r="BB79" t="str">
            <v>m</v>
          </cell>
          <cell r="BC79">
            <v>49000</v>
          </cell>
          <cell r="BD79" t="str">
            <v>CS4.02.011/37</v>
          </cell>
          <cell r="BE79" t="str">
            <v>02.6004/85</v>
          </cell>
          <cell r="BF79">
            <v>1.2</v>
          </cell>
          <cell r="BG79" t="str">
            <v>(CADIVI-15/02/00)</v>
          </cell>
        </row>
        <row r="80">
          <cell r="AZ80" t="str">
            <v>CB M(3x25+1x16)-n</v>
          </cell>
          <cell r="BA80" t="str">
            <v>Caïp boüc Cu/XLPE/DSTA/PVC (3x25+1x16)-600V</v>
          </cell>
          <cell r="BB80" t="str">
            <v>m</v>
          </cell>
          <cell r="BC80">
            <v>60000</v>
          </cell>
          <cell r="BD80" t="str">
            <v>03.1104/66</v>
          </cell>
          <cell r="BE80" t="str">
            <v>02.6004/85</v>
          </cell>
          <cell r="BF80">
            <v>3.26</v>
          </cell>
          <cell r="BG80" t="str">
            <v>(CADIVI-15/02/00)</v>
          </cell>
        </row>
        <row r="81">
          <cell r="AZ81" t="str">
            <v>CB M(3x35+1x25)-n</v>
          </cell>
          <cell r="BA81" t="str">
            <v>Caïp boüc Cu/XLPE/DSTA/PVC (3x35+1x25)-600V</v>
          </cell>
          <cell r="BB81" t="str">
            <v>m</v>
          </cell>
          <cell r="BC81">
            <v>75000</v>
          </cell>
          <cell r="BD81" t="str">
            <v>03.1104/66</v>
          </cell>
          <cell r="BE81" t="str">
            <v>02.6004/85</v>
          </cell>
          <cell r="BF81">
            <v>3.26</v>
          </cell>
          <cell r="BG81" t="str">
            <v>(CADIVI-15/02/00)</v>
          </cell>
        </row>
        <row r="82">
          <cell r="AZ82" t="str">
            <v>CB M(3x50+1x25)-n</v>
          </cell>
          <cell r="BA82" t="str">
            <v>Caïp boüc Cu/XLPE/DSTA/PVC (3x50+1x25)-600V</v>
          </cell>
          <cell r="BB82" t="str">
            <v>m</v>
          </cell>
          <cell r="BC82">
            <v>81500</v>
          </cell>
          <cell r="BD82" t="str">
            <v>03.1104/66</v>
          </cell>
          <cell r="BE82" t="str">
            <v>02.6004/85</v>
          </cell>
          <cell r="BF82">
            <v>3.26</v>
          </cell>
          <cell r="BG82" t="str">
            <v>(CADIVI-15/02/00)</v>
          </cell>
        </row>
        <row r="83">
          <cell r="AZ83" t="str">
            <v>CB M(3x70+1x35)-n</v>
          </cell>
          <cell r="BA83" t="str">
            <v>Caïp boüc Cu/XLPE/DSTA/PVC (3x70+1x35)-600V</v>
          </cell>
          <cell r="BB83" t="str">
            <v>m</v>
          </cell>
          <cell r="BC83">
            <v>106600</v>
          </cell>
          <cell r="BD83" t="str">
            <v>03.1105/66</v>
          </cell>
          <cell r="BE83" t="str">
            <v>02.6004/85</v>
          </cell>
          <cell r="BF83">
            <v>4.6399999999999997</v>
          </cell>
          <cell r="BG83" t="str">
            <v>(CADIVI-15/02/00)</v>
          </cell>
        </row>
        <row r="84">
          <cell r="AZ84" t="str">
            <v>CB M(3x95+1x50)-n</v>
          </cell>
          <cell r="BA84" t="str">
            <v>Caïp boüc Cu/XLPE/DSTA/PVC (3x95+1x50)-600V</v>
          </cell>
          <cell r="BB84" t="str">
            <v>m</v>
          </cell>
          <cell r="BC84">
            <v>142000</v>
          </cell>
          <cell r="BD84" t="str">
            <v>03.1105/66</v>
          </cell>
          <cell r="BE84" t="str">
            <v>02.6004/85</v>
          </cell>
          <cell r="BF84">
            <v>5.94</v>
          </cell>
          <cell r="BG84" t="str">
            <v>(CADIVI-15/02/00)</v>
          </cell>
        </row>
        <row r="85">
          <cell r="AZ85" t="str">
            <v>CB M(3x120+1x70)-n</v>
          </cell>
          <cell r="BA85" t="str">
            <v>Caïp boüc Cu/XLPE/DSTA/PVC (3x120+1x70)-600V</v>
          </cell>
          <cell r="BB85" t="str">
            <v>m</v>
          </cell>
          <cell r="BC85">
            <v>233409</v>
          </cell>
          <cell r="BD85" t="str">
            <v>03.1107/66</v>
          </cell>
          <cell r="BE85" t="str">
            <v>02.6004/85</v>
          </cell>
          <cell r="BF85">
            <v>7.76</v>
          </cell>
          <cell r="BG85" t="str">
            <v>(CADIVI-15/02/00)</v>
          </cell>
        </row>
        <row r="86">
          <cell r="AZ86" t="str">
            <v>CB M(3x150+1x95)-n</v>
          </cell>
          <cell r="BA86" t="str">
            <v>Caïp boüc Cu/XLPE/DSTA/PVC (3x150+1x95)-600V</v>
          </cell>
          <cell r="BB86" t="str">
            <v>m</v>
          </cell>
          <cell r="BC86">
            <v>318287</v>
          </cell>
          <cell r="BD86" t="str">
            <v>03.1108/66</v>
          </cell>
          <cell r="BE86" t="str">
            <v>02.6004/85</v>
          </cell>
          <cell r="BF86">
            <v>9.2200000000000006</v>
          </cell>
          <cell r="BG86" t="str">
            <v>(CADIVI-15/02/00)</v>
          </cell>
        </row>
        <row r="87">
          <cell r="AZ87" t="str">
            <v>CB M(3x185+1x120)-n</v>
          </cell>
          <cell r="BA87" t="str">
            <v>Caïp boüc Cu/XLPE/DSTA/PVC (3x185+1x120)-600V</v>
          </cell>
          <cell r="BB87" t="str">
            <v>m</v>
          </cell>
          <cell r="BC87">
            <v>275800</v>
          </cell>
          <cell r="BD87" t="str">
            <v>03.1109/66</v>
          </cell>
          <cell r="BE87" t="str">
            <v>02.6004/85</v>
          </cell>
          <cell r="BF87">
            <v>11.12</v>
          </cell>
          <cell r="BG87" t="str">
            <v>(CADIVI-15/02/00)</v>
          </cell>
        </row>
        <row r="88">
          <cell r="AZ88" t="str">
            <v>CB M(3x240+1x120)-n</v>
          </cell>
          <cell r="BA88" t="str">
            <v>Caïp boüc Cu/XLPE/DSTA/PVC (3x240+1x120)-600V</v>
          </cell>
          <cell r="BB88" t="str">
            <v>m</v>
          </cell>
          <cell r="BC88">
            <v>346700</v>
          </cell>
          <cell r="BD88" t="str">
            <v>03.1110/66</v>
          </cell>
          <cell r="BE88" t="str">
            <v>02.6004/85</v>
          </cell>
          <cell r="BF88">
            <v>14.132</v>
          </cell>
          <cell r="BG88" t="str">
            <v>(CADIVI-15/02/00)</v>
          </cell>
        </row>
        <row r="89">
          <cell r="AZ89" t="str">
            <v>CB M(3x300+1x150)-n</v>
          </cell>
          <cell r="BA89" t="str">
            <v>Caïp boüc Cu/XLPE/DSTA/PVC (3x300+1x150)-600V</v>
          </cell>
          <cell r="BB89" t="str">
            <v>m</v>
          </cell>
          <cell r="BC89">
            <v>450100</v>
          </cell>
          <cell r="BD89" t="str">
            <v>03.1111/66</v>
          </cell>
          <cell r="BE89" t="str">
            <v>02.6004/85</v>
          </cell>
          <cell r="BF89">
            <v>17.05</v>
          </cell>
          <cell r="BG89" t="str">
            <v>(CADIVI-15/02/00)</v>
          </cell>
        </row>
        <row r="90">
          <cell r="AZ90" t="str">
            <v>CB M(3x50+1x35)-t</v>
          </cell>
          <cell r="BA90" t="str">
            <v>Caïp âäöng boüc PVC M(3x50+1x35)-600V</v>
          </cell>
          <cell r="BB90" t="str">
            <v>m</v>
          </cell>
          <cell r="BC90">
            <v>84300</v>
          </cell>
          <cell r="BD90" t="str">
            <v>03.1304/66</v>
          </cell>
          <cell r="BE90" t="str">
            <v>02.6004/85</v>
          </cell>
          <cell r="BF90">
            <v>3.26</v>
          </cell>
          <cell r="BG90" t="str">
            <v>Giaï t1/2002 ÂN</v>
          </cell>
        </row>
        <row r="91">
          <cell r="AZ91" t="str">
            <v>CB M(3x70+1x35)-t</v>
          </cell>
          <cell r="BA91" t="str">
            <v>Caïp âäöng boüc PVC M(3x70+1x35)-600V</v>
          </cell>
          <cell r="BB91" t="str">
            <v>m</v>
          </cell>
          <cell r="BC91">
            <v>114100</v>
          </cell>
          <cell r="BD91" t="str">
            <v>03.1305/66</v>
          </cell>
          <cell r="BE91" t="str">
            <v>02.6004/85</v>
          </cell>
          <cell r="BF91">
            <v>4.6399999999999997</v>
          </cell>
          <cell r="BG91" t="str">
            <v>Giaï t1/2002 ÂN</v>
          </cell>
        </row>
        <row r="92">
          <cell r="AZ92" t="str">
            <v>CB M(3x95+1x50)-t</v>
          </cell>
          <cell r="BA92" t="str">
            <v>Caïp âäöng boüc PVC M(3x95+1x50)-600V</v>
          </cell>
          <cell r="BB92" t="str">
            <v>m</v>
          </cell>
          <cell r="BC92">
            <v>153400</v>
          </cell>
          <cell r="BD92" t="str">
            <v>03.1305/66</v>
          </cell>
          <cell r="BE92" t="str">
            <v>02.6004/85</v>
          </cell>
          <cell r="BF92">
            <v>5.94</v>
          </cell>
          <cell r="BG92" t="str">
            <v>Giaï t1/2002 ÂN</v>
          </cell>
        </row>
        <row r="93">
          <cell r="AZ93" t="str">
            <v>CB M(3x120+1x70)-t</v>
          </cell>
          <cell r="BA93" t="str">
            <v>Caïp âäöng boüc PVC M(3x120+1x70)-600V</v>
          </cell>
          <cell r="BB93" t="str">
            <v>m</v>
          </cell>
          <cell r="BC93">
            <v>199900</v>
          </cell>
          <cell r="BD93" t="str">
            <v>03.1307/66</v>
          </cell>
          <cell r="BE93" t="str">
            <v>02.6004/85</v>
          </cell>
          <cell r="BF93">
            <v>7.76</v>
          </cell>
          <cell r="BG93" t="str">
            <v>Giaï t1/2002 ÂN</v>
          </cell>
        </row>
        <row r="94">
          <cell r="AZ94" t="str">
            <v>CB M(3x150+1x95)-t</v>
          </cell>
          <cell r="BA94" t="str">
            <v>Caïp âäöng boüc PVC M(3x150+1x95)-600V</v>
          </cell>
          <cell r="BB94" t="str">
            <v>m</v>
          </cell>
          <cell r="BC94">
            <v>249000</v>
          </cell>
          <cell r="BD94" t="str">
            <v>03.1308/66</v>
          </cell>
          <cell r="BE94" t="str">
            <v>02.6004/85</v>
          </cell>
          <cell r="BF94">
            <v>9.2200000000000006</v>
          </cell>
          <cell r="BG94" t="str">
            <v>Giaï t1/2002 ÂN</v>
          </cell>
        </row>
        <row r="95">
          <cell r="AZ95" t="str">
            <v>CB M(3x185+1x120)-t</v>
          </cell>
          <cell r="BA95" t="str">
            <v>Caïp âäöng boüc PVC M(3x185+1x120)-600V</v>
          </cell>
          <cell r="BB95" t="str">
            <v>m</v>
          </cell>
          <cell r="BC95">
            <v>302400</v>
          </cell>
          <cell r="BD95" t="str">
            <v>03.1309/66</v>
          </cell>
          <cell r="BE95" t="str">
            <v>02.6004/85</v>
          </cell>
          <cell r="BF95">
            <v>11.12</v>
          </cell>
          <cell r="BG95" t="str">
            <v>Giaï t1/2002 ÂN</v>
          </cell>
        </row>
        <row r="96">
          <cell r="AZ96" t="str">
            <v>CB M(3x185+1x95)-t</v>
          </cell>
          <cell r="BA96" t="str">
            <v>Caïp âäöng boüc PVC M(3x185+1x95)-600V</v>
          </cell>
          <cell r="BB96" t="str">
            <v>m</v>
          </cell>
          <cell r="BC96">
            <v>302400</v>
          </cell>
          <cell r="BD96" t="str">
            <v>03.1309/66</v>
          </cell>
          <cell r="BE96" t="str">
            <v>02.6004/85</v>
          </cell>
          <cell r="BF96">
            <v>11.12</v>
          </cell>
          <cell r="BG96" t="str">
            <v>Giaï t1/2002 ÂN</v>
          </cell>
        </row>
        <row r="97">
          <cell r="AZ97" t="str">
            <v>CB M(3x240+1x120)-t</v>
          </cell>
          <cell r="BA97" t="str">
            <v>Caïp âäöng boüc PVC M(3x240+1x120)-600V</v>
          </cell>
          <cell r="BB97" t="str">
            <v>m</v>
          </cell>
          <cell r="BC97">
            <v>378400</v>
          </cell>
          <cell r="BD97" t="str">
            <v>03.1309/66</v>
          </cell>
          <cell r="BE97" t="str">
            <v>02.6004/85</v>
          </cell>
          <cell r="BF97">
            <v>14.132</v>
          </cell>
          <cell r="BG97" t="str">
            <v>Giaï t1/2002 ÂN</v>
          </cell>
        </row>
        <row r="98">
          <cell r="AZ98" t="str">
            <v>CB M(3x300+1x150)-t</v>
          </cell>
          <cell r="BA98" t="str">
            <v>Caïp âäöng boüc PVC M(3x300+1x150)-600V</v>
          </cell>
          <cell r="BB98" t="str">
            <v>m</v>
          </cell>
          <cell r="BC98">
            <v>487100</v>
          </cell>
          <cell r="BD98" t="str">
            <v>03.1309/66</v>
          </cell>
          <cell r="BE98" t="str">
            <v>02.6004/85</v>
          </cell>
          <cell r="BF98">
            <v>17.05</v>
          </cell>
          <cell r="BG98" t="str">
            <v>Giaï t1/2002 ÂN</v>
          </cell>
        </row>
        <row r="99">
          <cell r="AZ99" t="str">
            <v>CB M(3x50+1x35)-ä</v>
          </cell>
          <cell r="BA99" t="str">
            <v>Caïp âäöng boüc PVC M(3x50+1x35)-600V</v>
          </cell>
          <cell r="BB99" t="str">
            <v>m</v>
          </cell>
          <cell r="BC99">
            <v>81500</v>
          </cell>
          <cell r="BD99" t="str">
            <v>03.1404/66</v>
          </cell>
          <cell r="BE99" t="str">
            <v>02.6004/85</v>
          </cell>
          <cell r="BF99">
            <v>3.26</v>
          </cell>
          <cell r="BG99" t="str">
            <v>(CADIVI-15/02/00)</v>
          </cell>
        </row>
        <row r="100">
          <cell r="AZ100" t="str">
            <v>CB M(3x70+1x35)-ä</v>
          </cell>
          <cell r="BA100" t="str">
            <v>Caïp âäöng boüc PVC M(3x70+1x35)-600V</v>
          </cell>
          <cell r="BB100" t="str">
            <v>m</v>
          </cell>
          <cell r="BC100">
            <v>106600</v>
          </cell>
          <cell r="BD100" t="str">
            <v>03.1405/66</v>
          </cell>
          <cell r="BE100" t="str">
            <v>02.6004/85</v>
          </cell>
          <cell r="BF100">
            <v>4.6399999999999997</v>
          </cell>
          <cell r="BG100" t="str">
            <v>(CADIVI-15/02/00)</v>
          </cell>
        </row>
        <row r="101">
          <cell r="AZ101" t="str">
            <v>CB M(3x95+1x50)-ä</v>
          </cell>
          <cell r="BA101" t="str">
            <v>Caïp âäöng boüc PVC M(3x95+1x50)-600V</v>
          </cell>
          <cell r="BB101" t="str">
            <v>m</v>
          </cell>
          <cell r="BC101">
            <v>142000</v>
          </cell>
          <cell r="BD101" t="str">
            <v>03.1405/66</v>
          </cell>
          <cell r="BE101" t="str">
            <v>02.6004/85</v>
          </cell>
          <cell r="BF101">
            <v>5.94</v>
          </cell>
          <cell r="BG101" t="str">
            <v>(CADIVI-15/02/00)</v>
          </cell>
        </row>
        <row r="102">
          <cell r="AZ102" t="str">
            <v>CB M(3x120+1x70)-ä</v>
          </cell>
          <cell r="BA102" t="str">
            <v>Caïp âäöng boüc PVC M(3x120+1x70)-600V</v>
          </cell>
          <cell r="BB102" t="str">
            <v>m</v>
          </cell>
          <cell r="BC102">
            <v>175900</v>
          </cell>
          <cell r="BD102" t="str">
            <v>03.1407/66</v>
          </cell>
          <cell r="BE102" t="str">
            <v>02.6004/85</v>
          </cell>
          <cell r="BF102">
            <v>7.76</v>
          </cell>
          <cell r="BG102" t="str">
            <v>(CADIVI-15/02/00)</v>
          </cell>
        </row>
        <row r="103">
          <cell r="AZ103" t="str">
            <v>CB M(3x150+1x95)-ä</v>
          </cell>
          <cell r="BA103" t="str">
            <v>Caïp âäöng boüc PVC M(3x150+1x95)-600V</v>
          </cell>
          <cell r="BB103" t="str">
            <v>m</v>
          </cell>
          <cell r="BC103">
            <v>226300</v>
          </cell>
          <cell r="BD103" t="str">
            <v>03.1408/66</v>
          </cell>
          <cell r="BE103" t="str">
            <v>02.6004/85</v>
          </cell>
          <cell r="BF103">
            <v>9.2200000000000006</v>
          </cell>
          <cell r="BG103" t="str">
            <v>(CADIVI-15/02/00)</v>
          </cell>
        </row>
        <row r="104">
          <cell r="AZ104" t="str">
            <v>CB M(3x185+1x120)-ä</v>
          </cell>
          <cell r="BA104" t="str">
            <v>Caïp âäöng boüc PVC M(3x185+1x120)-600V</v>
          </cell>
          <cell r="BB104" t="str">
            <v>m</v>
          </cell>
          <cell r="BC104">
            <v>275800</v>
          </cell>
          <cell r="BD104" t="str">
            <v>03.1409/66</v>
          </cell>
          <cell r="BE104" t="str">
            <v>02.6004/85</v>
          </cell>
          <cell r="BF104">
            <v>11.12</v>
          </cell>
          <cell r="BG104" t="str">
            <v>(CADIVI-15/02/00)</v>
          </cell>
        </row>
        <row r="105">
          <cell r="AZ105" t="str">
            <v>CB M(3x240+1x120)-ä</v>
          </cell>
          <cell r="BA105" t="str">
            <v>Caïp âäöng boüc PVC M(3x240+1x120)-600V</v>
          </cell>
          <cell r="BB105" t="str">
            <v>m</v>
          </cell>
          <cell r="BC105">
            <v>346700</v>
          </cell>
          <cell r="BD105" t="str">
            <v>03.1410/66</v>
          </cell>
          <cell r="BE105" t="str">
            <v>02.6004/85</v>
          </cell>
          <cell r="BF105">
            <v>14.132</v>
          </cell>
          <cell r="BG105" t="str">
            <v>(CADIVI-15/02/00)</v>
          </cell>
        </row>
        <row r="106">
          <cell r="AZ106" t="str">
            <v>CB M(3x300+1x150)-ä</v>
          </cell>
          <cell r="BA106" t="str">
            <v>Caïp âäöng boüc PVC M(3x300+1x150)-600V</v>
          </cell>
          <cell r="BB106" t="str">
            <v>m</v>
          </cell>
          <cell r="BC106">
            <v>450100</v>
          </cell>
          <cell r="BD106" t="str">
            <v>03.1411/66</v>
          </cell>
          <cell r="BE106" t="str">
            <v>02.6004/85</v>
          </cell>
          <cell r="BF106">
            <v>17.05</v>
          </cell>
          <cell r="BG106" t="str">
            <v>(CADIVI-15/02/00)</v>
          </cell>
        </row>
        <row r="107">
          <cell r="AZ107" t="str">
            <v>M3x50-24KV</v>
          </cell>
          <cell r="BA107" t="str">
            <v>Caïp âäöng boüc Cu/XLPE/PVC/DSTA/PVC - (3x50) - 24KV</v>
          </cell>
          <cell r="BB107" t="str">
            <v>m</v>
          </cell>
          <cell r="BC107">
            <v>220000</v>
          </cell>
          <cell r="BD107" t="str">
            <v>03.1107/66</v>
          </cell>
          <cell r="BE107" t="str">
            <v>02.6003/85</v>
          </cell>
          <cell r="BF107">
            <v>7.16</v>
          </cell>
        </row>
        <row r="108">
          <cell r="AZ108" t="str">
            <v>M3x70-24KV</v>
          </cell>
          <cell r="BA108" t="str">
            <v>Caïp âäöng boüc Cu/XLPE/PVC/DSTA/PVC - (3x70) - 24KV</v>
          </cell>
          <cell r="BB108" t="str">
            <v>m</v>
          </cell>
          <cell r="BC108">
            <v>237000</v>
          </cell>
          <cell r="BD108" t="str">
            <v>03.1108/66</v>
          </cell>
          <cell r="BE108" t="str">
            <v>02.6003/85</v>
          </cell>
          <cell r="BF108">
            <v>8.17</v>
          </cell>
        </row>
        <row r="109">
          <cell r="AZ109" t="str">
            <v>M3x95-24KV</v>
          </cell>
          <cell r="BA109" t="str">
            <v>Caïp âäöng boüc Cu/XLPE/PVC/DSTA/PVC - (3x95) - 24KV</v>
          </cell>
          <cell r="BB109" t="str">
            <v>m</v>
          </cell>
          <cell r="BC109">
            <v>280000</v>
          </cell>
          <cell r="BD109" t="str">
            <v>03.1109/66</v>
          </cell>
          <cell r="BE109" t="str">
            <v>02.6003/85</v>
          </cell>
          <cell r="BF109">
            <v>8.17</v>
          </cell>
        </row>
        <row r="110">
          <cell r="AZ110" t="str">
            <v>M3x120-24KV</v>
          </cell>
          <cell r="BA110" t="str">
            <v>Caïp âäöng boüc Cu/XLPE/PVC/DSTA/PVC - (3x120) - 24KV</v>
          </cell>
          <cell r="BB110" t="str">
            <v>m</v>
          </cell>
          <cell r="BC110">
            <v>320000</v>
          </cell>
          <cell r="BD110" t="str">
            <v>03.1110/66</v>
          </cell>
          <cell r="BE110" t="str">
            <v>02.6003/85</v>
          </cell>
          <cell r="BF110">
            <v>8.17</v>
          </cell>
        </row>
        <row r="112">
          <cell r="AZ112" t="str">
            <v>CB2,5</v>
          </cell>
          <cell r="BA112" t="str">
            <v>Dáy âäöng âån 2,5mm2</v>
          </cell>
          <cell r="BB112" t="str">
            <v>m</v>
          </cell>
          <cell r="BC112">
            <v>2500</v>
          </cell>
          <cell r="BD112" t="str">
            <v>00</v>
          </cell>
        </row>
        <row r="113">
          <cell r="AZ113" t="str">
            <v>M</v>
          </cell>
          <cell r="BA113" t="str">
            <v>Dáy âäöng tráön caïc loaûi</v>
          </cell>
          <cell r="BB113" t="str">
            <v>kg</v>
          </cell>
          <cell r="BC113">
            <v>38000</v>
          </cell>
          <cell r="BG113" t="str">
            <v>Cadivi, Cheng Sing</v>
          </cell>
        </row>
        <row r="114">
          <cell r="AZ114" t="str">
            <v>M10</v>
          </cell>
          <cell r="BA114" t="str">
            <v>Dáy âäöng tráön M10</v>
          </cell>
          <cell r="BB114" t="str">
            <v>m</v>
          </cell>
          <cell r="BC114">
            <v>3305.9999999999995</v>
          </cell>
          <cell r="BD114" t="str">
            <v>04.7002/66</v>
          </cell>
          <cell r="BF114">
            <v>8.6999999999999994E-2</v>
          </cell>
          <cell r="BG114" t="str">
            <v>Cadivi, Cheng Sing</v>
          </cell>
        </row>
        <row r="115">
          <cell r="AZ115" t="str">
            <v>M16</v>
          </cell>
          <cell r="BA115" t="str">
            <v>Dáy âäöng tráön M16</v>
          </cell>
          <cell r="BB115" t="str">
            <v>m</v>
          </cell>
          <cell r="BC115">
            <v>5320.0000000000009</v>
          </cell>
          <cell r="BD115" t="str">
            <v>04.7002/66</v>
          </cell>
          <cell r="BF115">
            <v>0.14000000000000001</v>
          </cell>
          <cell r="BG115" t="str">
            <v>Cadivi, Cheng Sing</v>
          </cell>
        </row>
        <row r="116">
          <cell r="AZ116" t="str">
            <v>M25</v>
          </cell>
          <cell r="BA116" t="str">
            <v>Dáy âäöng tráön M25</v>
          </cell>
          <cell r="BB116" t="str">
            <v>m</v>
          </cell>
          <cell r="BC116">
            <v>12000</v>
          </cell>
          <cell r="BD116" t="str">
            <v>04.7002/66</v>
          </cell>
          <cell r="BF116">
            <v>0.14000000000000001</v>
          </cell>
          <cell r="BG116" t="str">
            <v>Cadivi, Cheng Sing</v>
          </cell>
        </row>
        <row r="117">
          <cell r="AZ117" t="str">
            <v>M38</v>
          </cell>
          <cell r="BA117" t="str">
            <v>Dáy âäöng tráön M38</v>
          </cell>
          <cell r="BB117" t="str">
            <v>m</v>
          </cell>
          <cell r="BC117">
            <v>13326.057142857142</v>
          </cell>
          <cell r="BD117" t="str">
            <v>04.7002/66</v>
          </cell>
          <cell r="BF117">
            <v>0.33</v>
          </cell>
          <cell r="BG117" t="str">
            <v>Cadivi, Cheng Sing</v>
          </cell>
        </row>
        <row r="118">
          <cell r="AZ118" t="str">
            <v>TCÂäöng</v>
          </cell>
          <cell r="BA118" t="str">
            <v>Thanh caïi âäöng</v>
          </cell>
          <cell r="BB118" t="str">
            <v>kg</v>
          </cell>
          <cell r="BC118">
            <v>60000</v>
          </cell>
          <cell r="BD118" t="str">
            <v>04.5104/66</v>
          </cell>
          <cell r="BG118" t="str">
            <v>VN</v>
          </cell>
          <cell r="BH118">
            <v>8.9</v>
          </cell>
        </row>
        <row r="119">
          <cell r="AZ119" t="str">
            <v>AV-35</v>
          </cell>
          <cell r="BA119" t="str">
            <v>Dáy nhäm boüc A(1x35) - 600V</v>
          </cell>
          <cell r="BB119" t="str">
            <v>m</v>
          </cell>
          <cell r="BC119">
            <v>4970</v>
          </cell>
          <cell r="BD119" t="str">
            <v>06.6123/67</v>
          </cell>
          <cell r="BE119" t="str">
            <v>02.6004/85</v>
          </cell>
          <cell r="BF119">
            <v>0.14499999999999999</v>
          </cell>
          <cell r="BG119" t="str">
            <v>Giaï t1/2002 ÂN</v>
          </cell>
        </row>
        <row r="120">
          <cell r="AZ120" t="str">
            <v>AV-50</v>
          </cell>
          <cell r="BA120" t="str">
            <v>Dáy nhäm boüc A(1x50)  - 600V</v>
          </cell>
          <cell r="BB120" t="str">
            <v>m</v>
          </cell>
          <cell r="BC120">
            <v>6700</v>
          </cell>
          <cell r="BD120" t="str">
            <v>06.6124/67</v>
          </cell>
          <cell r="BE120" t="str">
            <v>02.6004/85</v>
          </cell>
          <cell r="BF120">
            <v>0.21</v>
          </cell>
          <cell r="BG120" t="str">
            <v>Giaï t1/2002 ÂN</v>
          </cell>
        </row>
        <row r="121">
          <cell r="AZ121" t="str">
            <v>AV-70</v>
          </cell>
          <cell r="BA121" t="str">
            <v>Dáy nhäm boüc A(1x70) - 600V</v>
          </cell>
          <cell r="BB121" t="str">
            <v>m</v>
          </cell>
          <cell r="BC121">
            <v>9000</v>
          </cell>
          <cell r="BD121" t="str">
            <v>06.6125/67</v>
          </cell>
          <cell r="BE121" t="str">
            <v>02.6004/85</v>
          </cell>
          <cell r="BF121">
            <v>0.27</v>
          </cell>
          <cell r="BG121" t="str">
            <v>Giaï t1/2002 ÂN</v>
          </cell>
        </row>
        <row r="122">
          <cell r="AZ122" t="str">
            <v>AV-95</v>
          </cell>
          <cell r="BA122" t="str">
            <v>Dáy nhäm boüc A(1x95) - 600V</v>
          </cell>
          <cell r="BB122" t="str">
            <v>m</v>
          </cell>
          <cell r="BC122">
            <v>11800</v>
          </cell>
          <cell r="BD122" t="str">
            <v>06.6126/67</v>
          </cell>
          <cell r="BE122" t="str">
            <v>02.6004/85</v>
          </cell>
          <cell r="BF122">
            <v>0.37</v>
          </cell>
          <cell r="BG122" t="str">
            <v>Giaï t1/2002 ÂN</v>
          </cell>
        </row>
        <row r="123">
          <cell r="AZ123" t="str">
            <v>AV-120</v>
          </cell>
          <cell r="BA123" t="str">
            <v>Dáy nhäm boüc A(1x120) - 600V</v>
          </cell>
          <cell r="BB123" t="str">
            <v>m</v>
          </cell>
          <cell r="BC123">
            <v>14100</v>
          </cell>
          <cell r="BE123" t="str">
            <v>02.6004/85</v>
          </cell>
          <cell r="BF123">
            <v>0.46</v>
          </cell>
        </row>
        <row r="124">
          <cell r="AZ124" t="str">
            <v>AV-150</v>
          </cell>
          <cell r="BA124" t="str">
            <v>Dáy nhäm boüc A(1x150) - 600V</v>
          </cell>
          <cell r="BB124" t="str">
            <v>m</v>
          </cell>
          <cell r="BC124">
            <v>18400</v>
          </cell>
          <cell r="BE124" t="str">
            <v>02.6004/85</v>
          </cell>
          <cell r="BF124">
            <v>0.56999999999999995</v>
          </cell>
          <cell r="BG124" t="str">
            <v>Giaï t1/2002 ÂN</v>
          </cell>
        </row>
        <row r="125">
          <cell r="AZ125" t="str">
            <v>AV-240</v>
          </cell>
          <cell r="BA125" t="str">
            <v>Dáy nhäm boüc A(1x240) - 600V</v>
          </cell>
          <cell r="BB125" t="str">
            <v>m</v>
          </cell>
          <cell r="BC125">
            <v>28400</v>
          </cell>
          <cell r="BE125" t="str">
            <v>02.6004/85</v>
          </cell>
          <cell r="BF125">
            <v>0.7</v>
          </cell>
          <cell r="BG125" t="str">
            <v>Giaï t1/2002 ÂN</v>
          </cell>
        </row>
        <row r="126">
          <cell r="AZ126" t="str">
            <v>AV35-24</v>
          </cell>
          <cell r="BA126" t="str">
            <v>Dáy boüc A/XLPE/PVC (1x35) - 24KV</v>
          </cell>
          <cell r="BB126" t="str">
            <v>m</v>
          </cell>
          <cell r="BC126">
            <v>4970</v>
          </cell>
          <cell r="BD126" t="str">
            <v>06.6123/67</v>
          </cell>
          <cell r="BE126" t="str">
            <v>02.6003/85</v>
          </cell>
          <cell r="BF126">
            <v>0.7</v>
          </cell>
          <cell r="BG126" t="str">
            <v>(CADIVI-15/02/00)</v>
          </cell>
        </row>
        <row r="127">
          <cell r="AZ127" t="str">
            <v>AV50-24</v>
          </cell>
          <cell r="BA127" t="str">
            <v>Dáy boüc A/XLPE/PVC (1x50) - 24KV</v>
          </cell>
          <cell r="BB127" t="str">
            <v>m</v>
          </cell>
          <cell r="BC127">
            <v>6700</v>
          </cell>
          <cell r="BD127" t="str">
            <v>06.6124/67</v>
          </cell>
          <cell r="BE127" t="str">
            <v>02.6003/85</v>
          </cell>
          <cell r="BF127">
            <v>0.79</v>
          </cell>
          <cell r="BG127" t="str">
            <v>(CADIVI-15/02/00)</v>
          </cell>
        </row>
        <row r="128">
          <cell r="AZ128" t="str">
            <v>AV70-24</v>
          </cell>
          <cell r="BA128" t="str">
            <v>Dáy boüc A/XLPE/PVC (1x70) - 24KV</v>
          </cell>
          <cell r="BB128" t="str">
            <v>m</v>
          </cell>
          <cell r="BC128">
            <v>46500</v>
          </cell>
          <cell r="BD128" t="str">
            <v>06.6125/67</v>
          </cell>
          <cell r="BE128" t="str">
            <v>02.6003/85</v>
          </cell>
          <cell r="BF128">
            <v>0.9</v>
          </cell>
          <cell r="BG128" t="str">
            <v>(CADIVI-15/02/00)</v>
          </cell>
        </row>
        <row r="129">
          <cell r="AZ129" t="str">
            <v>AV95-24</v>
          </cell>
          <cell r="BA129" t="str">
            <v>Dáy boüc A/XLPE/PVC (1x95) - 24KV</v>
          </cell>
          <cell r="BB129" t="str">
            <v>m</v>
          </cell>
          <cell r="BC129">
            <v>53200</v>
          </cell>
          <cell r="BD129" t="str">
            <v>06.6126/67</v>
          </cell>
          <cell r="BE129" t="str">
            <v>02.6003/85</v>
          </cell>
          <cell r="BF129">
            <v>1.05</v>
          </cell>
          <cell r="BG129" t="str">
            <v>(CADIVI-15/02/00)</v>
          </cell>
        </row>
        <row r="130">
          <cell r="AZ130" t="str">
            <v>AV120-24</v>
          </cell>
          <cell r="BA130" t="str">
            <v>Dáy boüc A/XLPE/PVC (1x120) - 24KV</v>
          </cell>
          <cell r="BB130" t="str">
            <v>m</v>
          </cell>
          <cell r="BC130">
            <v>65000</v>
          </cell>
          <cell r="BD130" t="str">
            <v>06.6126/67</v>
          </cell>
          <cell r="BE130" t="str">
            <v>02.6003/85</v>
          </cell>
          <cell r="BF130">
            <v>1.17</v>
          </cell>
          <cell r="BG130" t="str">
            <v>(CADIVI-15/02/00)</v>
          </cell>
        </row>
        <row r="131">
          <cell r="AZ131" t="str">
            <v>A-50</v>
          </cell>
          <cell r="BA131" t="str">
            <v>Dáy dáùn A - 50</v>
          </cell>
          <cell r="BB131" t="str">
            <v>kg</v>
          </cell>
          <cell r="BC131">
            <v>32500</v>
          </cell>
          <cell r="BE131" t="str">
            <v>02.6003/85</v>
          </cell>
          <cell r="BG131" t="str">
            <v>Giaï t1/2002 ÂN</v>
          </cell>
        </row>
        <row r="132">
          <cell r="AZ132" t="str">
            <v>A-70</v>
          </cell>
          <cell r="BA132" t="str">
            <v>Dáy dáùn A - 70</v>
          </cell>
          <cell r="BB132" t="str">
            <v>kg</v>
          </cell>
          <cell r="BC132">
            <v>32500</v>
          </cell>
          <cell r="BE132" t="str">
            <v>02.6003/85</v>
          </cell>
          <cell r="BG132" t="str">
            <v>Giaï t1/2002 ÂN</v>
          </cell>
        </row>
        <row r="133">
          <cell r="AZ133" t="str">
            <v>AC</v>
          </cell>
          <cell r="BA133" t="str">
            <v xml:space="preserve">Dáy dáùn AC </v>
          </cell>
          <cell r="BB133" t="str">
            <v>kg</v>
          </cell>
          <cell r="BC133">
            <v>26100</v>
          </cell>
          <cell r="BE133" t="str">
            <v>02.6003/85</v>
          </cell>
        </row>
        <row r="134">
          <cell r="AZ134" t="str">
            <v>ACKII</v>
          </cell>
          <cell r="BA134" t="str">
            <v xml:space="preserve">Dáy dáùn ACKII </v>
          </cell>
          <cell r="BB134" t="str">
            <v>kg</v>
          </cell>
          <cell r="BC134">
            <v>28000</v>
          </cell>
          <cell r="BE134" t="str">
            <v>02.6003/85</v>
          </cell>
        </row>
        <row r="135">
          <cell r="AZ135" t="str">
            <v>AC-50</v>
          </cell>
          <cell r="BA135" t="str">
            <v>Dáy dáùn AC - 50</v>
          </cell>
          <cell r="BB135" t="str">
            <v>m</v>
          </cell>
          <cell r="BC135">
            <v>8937.5</v>
          </cell>
          <cell r="BD135" t="str">
            <v>06.6104/67</v>
          </cell>
          <cell r="BE135" t="str">
            <v>02.6003/85</v>
          </cell>
          <cell r="BF135">
            <v>0.27500000000000002</v>
          </cell>
        </row>
        <row r="136">
          <cell r="AZ136" t="str">
            <v>AC-70</v>
          </cell>
          <cell r="BA136" t="str">
            <v>Dáy dáùn AC - 70</v>
          </cell>
          <cell r="BB136" t="str">
            <v>m</v>
          </cell>
          <cell r="BC136">
            <v>7177.5000000000009</v>
          </cell>
          <cell r="BD136" t="str">
            <v>06.6105/67</v>
          </cell>
          <cell r="BE136" t="str">
            <v>02.6003/85</v>
          </cell>
          <cell r="BF136">
            <v>0.27500000000000002</v>
          </cell>
        </row>
        <row r="137">
          <cell r="AZ137" t="str">
            <v>ACKII-70</v>
          </cell>
          <cell r="BA137" t="str">
            <v>Dáy dáùn ACKII - 70</v>
          </cell>
          <cell r="BB137" t="str">
            <v>m</v>
          </cell>
          <cell r="BC137">
            <v>7826.0000000000009</v>
          </cell>
          <cell r="BE137" t="str">
            <v>02.6003/85</v>
          </cell>
        </row>
        <row r="138">
          <cell r="AZ138" t="str">
            <v>ACKII-95</v>
          </cell>
          <cell r="BA138" t="str">
            <v>Dáy dáùn ACKII - 95</v>
          </cell>
          <cell r="BB138" t="str">
            <v>m</v>
          </cell>
          <cell r="BC138">
            <v>10976</v>
          </cell>
          <cell r="BE138" t="str">
            <v>02.6003/85</v>
          </cell>
        </row>
        <row r="139">
          <cell r="AZ139" t="str">
            <v>TK35</v>
          </cell>
          <cell r="BA139" t="str">
            <v>Dáy caïp theïp C35</v>
          </cell>
          <cell r="BB139" t="str">
            <v>kg</v>
          </cell>
          <cell r="BC139">
            <v>14900</v>
          </cell>
          <cell r="BG139" t="str">
            <v>Giaï t1/2002 ÂN</v>
          </cell>
        </row>
        <row r="140">
          <cell r="AZ140" t="str">
            <v>TK50</v>
          </cell>
          <cell r="BA140" t="str">
            <v>Dáy caïp theïp C50</v>
          </cell>
          <cell r="BB140" t="str">
            <v>kg</v>
          </cell>
          <cell r="BC140">
            <v>14900</v>
          </cell>
          <cell r="BG140" t="str">
            <v>Giaï t1/2002 ÂN</v>
          </cell>
        </row>
        <row r="141">
          <cell r="AZ141" t="str">
            <v>A3x70-24KV</v>
          </cell>
          <cell r="BA141" t="str">
            <v>Caïp boüc Al/XLPE/PVC/DSTA/PVC - (3x70) - 24KV</v>
          </cell>
          <cell r="BB141" t="str">
            <v>m</v>
          </cell>
          <cell r="BC141">
            <v>35000</v>
          </cell>
          <cell r="BD141">
            <v>0</v>
          </cell>
          <cell r="BE141" t="str">
            <v>02.6003/85</v>
          </cell>
        </row>
        <row r="142">
          <cell r="AZ142" t="str">
            <v>KCA35</v>
          </cell>
          <cell r="BA142" t="str">
            <v>Keûp caïp nhäm 3 bu läng A35</v>
          </cell>
          <cell r="BB142" t="str">
            <v>caïi</v>
          </cell>
          <cell r="BC142">
            <v>5500</v>
          </cell>
          <cell r="BD142" t="str">
            <v>06.2130/67</v>
          </cell>
          <cell r="BF142">
            <v>0.2</v>
          </cell>
        </row>
        <row r="143">
          <cell r="AZ143" t="str">
            <v>KCA50</v>
          </cell>
          <cell r="BA143" t="str">
            <v>Keûp caïp nhäm 3 bu läng A50</v>
          </cell>
          <cell r="BB143" t="str">
            <v>caïi</v>
          </cell>
          <cell r="BC143">
            <v>6000</v>
          </cell>
          <cell r="BD143" t="str">
            <v>06.2130/67</v>
          </cell>
          <cell r="BF143">
            <v>0.2</v>
          </cell>
        </row>
        <row r="144">
          <cell r="AZ144" t="str">
            <v>KCA70</v>
          </cell>
          <cell r="BA144" t="str">
            <v>Keûp caïp nhäm 3 bu läng A70</v>
          </cell>
          <cell r="BB144" t="str">
            <v>caïi</v>
          </cell>
          <cell r="BC144">
            <v>6500</v>
          </cell>
          <cell r="BD144" t="str">
            <v>06.2130/67</v>
          </cell>
          <cell r="BF144">
            <v>0.2</v>
          </cell>
        </row>
        <row r="145">
          <cell r="AZ145" t="str">
            <v>KCA95</v>
          </cell>
          <cell r="BA145" t="str">
            <v>Keûp caïp nhäm 3 bu läng A95</v>
          </cell>
          <cell r="BB145" t="str">
            <v>caïi</v>
          </cell>
          <cell r="BC145">
            <v>7500</v>
          </cell>
          <cell r="BD145" t="str">
            <v>06.2130/67</v>
          </cell>
          <cell r="BF145">
            <v>0.2</v>
          </cell>
        </row>
        <row r="146">
          <cell r="AZ146" t="str">
            <v>KCA120</v>
          </cell>
          <cell r="BA146" t="str">
            <v>Keûp caïp nhäm A120mm2</v>
          </cell>
          <cell r="BB146" t="str">
            <v>caïi</v>
          </cell>
          <cell r="BC146">
            <v>9000</v>
          </cell>
          <cell r="BD146" t="str">
            <v>06.2130/67</v>
          </cell>
          <cell r="BF146">
            <v>0.2</v>
          </cell>
        </row>
        <row r="147">
          <cell r="AZ147" t="str">
            <v>KCA240</v>
          </cell>
          <cell r="BA147" t="str">
            <v>Keûp caïp nhäm 3 bu läng A240</v>
          </cell>
          <cell r="BB147" t="str">
            <v>caïi</v>
          </cell>
          <cell r="BC147">
            <v>9000</v>
          </cell>
          <cell r="BD147" t="str">
            <v>06.2130/67</v>
          </cell>
          <cell r="BF147">
            <v>0.2</v>
          </cell>
        </row>
        <row r="148">
          <cell r="AZ148" t="str">
            <v>KCM38</v>
          </cell>
          <cell r="BA148" t="str">
            <v>Keûp caïp âäöng M38mm2</v>
          </cell>
          <cell r="BB148" t="str">
            <v>caïi</v>
          </cell>
          <cell r="BC148">
            <v>6000</v>
          </cell>
          <cell r="BD148" t="str">
            <v>06.2130/67</v>
          </cell>
          <cell r="BF148">
            <v>0.2</v>
          </cell>
        </row>
        <row r="149">
          <cell r="AZ149" t="str">
            <v>KCM50</v>
          </cell>
          <cell r="BA149" t="str">
            <v>Keûp caïp âäöng M50mm2</v>
          </cell>
          <cell r="BB149" t="str">
            <v>caïi</v>
          </cell>
          <cell r="BC149">
            <v>6500</v>
          </cell>
          <cell r="BD149" t="str">
            <v>06.2130/67</v>
          </cell>
          <cell r="BF149">
            <v>0.2</v>
          </cell>
        </row>
        <row r="150">
          <cell r="AZ150" t="str">
            <v>KCM70</v>
          </cell>
          <cell r="BA150" t="str">
            <v>Keûp caïp âäöng M70mm2</v>
          </cell>
          <cell r="BB150" t="str">
            <v>caïi</v>
          </cell>
          <cell r="BC150">
            <v>7000</v>
          </cell>
          <cell r="BD150" t="str">
            <v>06.2130/67</v>
          </cell>
          <cell r="BF150">
            <v>0.2</v>
          </cell>
        </row>
        <row r="151">
          <cell r="AZ151" t="str">
            <v>KCM95</v>
          </cell>
          <cell r="BA151" t="str">
            <v>Keûp caïp âäöng M95mm2</v>
          </cell>
          <cell r="BB151" t="str">
            <v>caïi</v>
          </cell>
          <cell r="BC151">
            <v>9000</v>
          </cell>
          <cell r="BD151" t="str">
            <v>06.2130/67</v>
          </cell>
          <cell r="BF151">
            <v>0.2</v>
          </cell>
        </row>
        <row r="152">
          <cell r="AZ152" t="str">
            <v>KCM120</v>
          </cell>
          <cell r="BA152" t="str">
            <v>Keûp caïp âäöng M120mm2</v>
          </cell>
          <cell r="BB152" t="str">
            <v>caïi</v>
          </cell>
          <cell r="BC152">
            <v>11000</v>
          </cell>
          <cell r="BD152" t="str">
            <v>06.2130/67</v>
          </cell>
          <cell r="BF152">
            <v>0.2</v>
          </cell>
        </row>
        <row r="153">
          <cell r="AZ153" t="str">
            <v>KCM150</v>
          </cell>
          <cell r="BA153" t="str">
            <v>Keûp caïp âäöng M150mm2</v>
          </cell>
          <cell r="BB153" t="str">
            <v>caïi</v>
          </cell>
          <cell r="BC153">
            <v>12000</v>
          </cell>
          <cell r="BD153" t="str">
            <v>06.2130/67</v>
          </cell>
          <cell r="BF153">
            <v>0.2</v>
          </cell>
        </row>
        <row r="154">
          <cell r="AZ154" t="str">
            <v>KCMcl</v>
          </cell>
          <cell r="BA154" t="str">
            <v>Keûp âäöng caïc loaûi</v>
          </cell>
          <cell r="BB154" t="str">
            <v>caïi</v>
          </cell>
          <cell r="BC154">
            <v>12000</v>
          </cell>
          <cell r="BD154" t="str">
            <v>06.2130/67</v>
          </cell>
          <cell r="BF154">
            <v>0.2</v>
          </cell>
        </row>
        <row r="155">
          <cell r="AZ155" t="str">
            <v>KCMA70</v>
          </cell>
          <cell r="BA155" t="str">
            <v>Keûp caïp âäöng - nhäm MA-50(70)</v>
          </cell>
          <cell r="BB155" t="str">
            <v>caïi</v>
          </cell>
          <cell r="BC155">
            <v>7000</v>
          </cell>
          <cell r="BD155" t="str">
            <v>06.2130/67</v>
          </cell>
          <cell r="BF155">
            <v>0.2</v>
          </cell>
        </row>
        <row r="156">
          <cell r="AZ156" t="str">
            <v>KCMA95</v>
          </cell>
          <cell r="BA156" t="str">
            <v>Keûp caïp âäöng - nhäm MA 95mm2</v>
          </cell>
          <cell r="BB156" t="str">
            <v>caïi</v>
          </cell>
          <cell r="BC156">
            <v>7000</v>
          </cell>
          <cell r="BD156" t="str">
            <v>06.2130/67</v>
          </cell>
          <cell r="BF156">
            <v>0.2</v>
          </cell>
        </row>
        <row r="157">
          <cell r="AZ157" t="str">
            <v>KCMA120</v>
          </cell>
          <cell r="BA157" t="str">
            <v>Keûp caïp âäöng - nhäm MA 120mm2</v>
          </cell>
          <cell r="BB157" t="str">
            <v>caïi</v>
          </cell>
          <cell r="BC157">
            <v>7000</v>
          </cell>
          <cell r="BD157" t="str">
            <v>06.2130/67</v>
          </cell>
          <cell r="BF157">
            <v>0.2</v>
          </cell>
        </row>
        <row r="158">
          <cell r="AZ158" t="str">
            <v>KÂ</v>
          </cell>
          <cell r="BA158" t="str">
            <v xml:space="preserve">Keûp âäöng </v>
          </cell>
          <cell r="BB158" t="str">
            <v>caïi</v>
          </cell>
          <cell r="BC158">
            <v>14000</v>
          </cell>
          <cell r="BD158" t="str">
            <v>06.2130/67</v>
          </cell>
          <cell r="BF158">
            <v>0.2</v>
          </cell>
        </row>
        <row r="159">
          <cell r="AZ159" t="str">
            <v>KCMA</v>
          </cell>
          <cell r="BA159" t="str">
            <v>Keûp caïp âäöng - nhäm caïc loaûi</v>
          </cell>
          <cell r="BB159" t="str">
            <v>caïi</v>
          </cell>
          <cell r="BC159">
            <v>7000</v>
          </cell>
          <cell r="BD159" t="str">
            <v>06.2130/67</v>
          </cell>
          <cell r="BF159">
            <v>0.2</v>
          </cell>
        </row>
        <row r="160">
          <cell r="AZ160" t="str">
            <v>KDN</v>
          </cell>
          <cell r="BA160" t="str">
            <v>Keûp dáy neïo + 3 buläng</v>
          </cell>
          <cell r="BB160" t="str">
            <v xml:space="preserve">bäü </v>
          </cell>
          <cell r="BC160">
            <v>12000</v>
          </cell>
          <cell r="BF160">
            <v>0.2</v>
          </cell>
        </row>
        <row r="161">
          <cell r="AZ161" t="str">
            <v>ÄN A50</v>
          </cell>
          <cell r="BA161" t="str">
            <v>ÄÚng näúi dáy dáùn ( AC-50, AC-70 )</v>
          </cell>
          <cell r="BB161" t="str">
            <v>äúng</v>
          </cell>
          <cell r="BC161">
            <v>90000</v>
          </cell>
          <cell r="BG161" t="str">
            <v>Nga</v>
          </cell>
        </row>
        <row r="162">
          <cell r="AZ162" t="str">
            <v>ÄN A95</v>
          </cell>
          <cell r="BA162" t="str">
            <v>ÄÚng näúi dáy dáùn AC-95</v>
          </cell>
          <cell r="BB162" t="str">
            <v>äúng</v>
          </cell>
          <cell r="BC162">
            <v>120000</v>
          </cell>
          <cell r="BG162" t="str">
            <v>Nga</v>
          </cell>
        </row>
        <row r="163">
          <cell r="AZ163" t="str">
            <v>ÄN A120</v>
          </cell>
          <cell r="BA163" t="str">
            <v>ÄÚng näúi dáy dáùn AC-120</v>
          </cell>
          <cell r="BB163" t="str">
            <v>äúng</v>
          </cell>
          <cell r="BC163">
            <v>150000</v>
          </cell>
          <cell r="BG163" t="str">
            <v>Nga</v>
          </cell>
        </row>
        <row r="164">
          <cell r="AZ164" t="str">
            <v>ÄN C35</v>
          </cell>
          <cell r="BA164" t="str">
            <v>Äúng näúi kiãøu eïp cho dáy chäúng seït C-35</v>
          </cell>
          <cell r="BB164" t="str">
            <v>caïi</v>
          </cell>
          <cell r="BC164">
            <v>30000</v>
          </cell>
          <cell r="BG164" t="str">
            <v>VN</v>
          </cell>
        </row>
        <row r="165">
          <cell r="BA165" t="str">
            <v>Cáöu âáúu âäöng-nhäm 70-50</v>
          </cell>
          <cell r="BB165" t="str">
            <v>caïi</v>
          </cell>
          <cell r="BC165">
            <v>20000</v>
          </cell>
        </row>
        <row r="166">
          <cell r="AZ166" t="str">
            <v>ÂCM16</v>
          </cell>
          <cell r="BA166" t="str">
            <v>Âáöu cäút âäöng 16mm2</v>
          </cell>
          <cell r="BB166" t="str">
            <v>caïi</v>
          </cell>
          <cell r="BC166">
            <v>4000</v>
          </cell>
          <cell r="BD166" t="str">
            <v>03.4002/66</v>
          </cell>
          <cell r="BF166">
            <v>0.05</v>
          </cell>
        </row>
        <row r="167">
          <cell r="AZ167" t="str">
            <v>ÂCM25</v>
          </cell>
          <cell r="BA167" t="str">
            <v>Âáöu cäút âäöng 25mm2</v>
          </cell>
          <cell r="BB167" t="str">
            <v>caïi</v>
          </cell>
          <cell r="BC167">
            <v>4500</v>
          </cell>
          <cell r="BD167" t="str">
            <v>03.4002/66</v>
          </cell>
          <cell r="BF167">
            <v>0.05</v>
          </cell>
        </row>
        <row r="168">
          <cell r="AZ168" t="str">
            <v>ÂCM35</v>
          </cell>
          <cell r="BA168" t="str">
            <v>Âáöu cäút âäöng 35mm2</v>
          </cell>
          <cell r="BB168" t="str">
            <v>caïi</v>
          </cell>
          <cell r="BC168">
            <v>5000</v>
          </cell>
          <cell r="BD168" t="str">
            <v>03.4002/66</v>
          </cell>
          <cell r="BF168">
            <v>0.05</v>
          </cell>
        </row>
        <row r="169">
          <cell r="AZ169" t="str">
            <v>ÂCM38</v>
          </cell>
          <cell r="BA169" t="str">
            <v>Âáöu cäút âäöng 38mm2</v>
          </cell>
          <cell r="BB169" t="str">
            <v>caïi</v>
          </cell>
          <cell r="BC169">
            <v>5000</v>
          </cell>
          <cell r="BD169" t="str">
            <v>03.4002/66</v>
          </cell>
          <cell r="BF169">
            <v>0.05</v>
          </cell>
        </row>
        <row r="170">
          <cell r="AZ170" t="str">
            <v>ÂCM50</v>
          </cell>
          <cell r="BA170" t="str">
            <v>Âáöu cäút âäöng 50mm2</v>
          </cell>
          <cell r="BB170" t="str">
            <v>caïi</v>
          </cell>
          <cell r="BC170">
            <v>6500</v>
          </cell>
          <cell r="BD170" t="str">
            <v>03.4002/66</v>
          </cell>
          <cell r="BF170">
            <v>0.05</v>
          </cell>
        </row>
        <row r="171">
          <cell r="AZ171" t="str">
            <v>ÂCM70</v>
          </cell>
          <cell r="BA171" t="str">
            <v>Âáöu cäút âäöng 70mm2</v>
          </cell>
          <cell r="BB171" t="str">
            <v>caïi</v>
          </cell>
          <cell r="BC171">
            <v>7500</v>
          </cell>
          <cell r="BD171" t="str">
            <v>03.4002/66</v>
          </cell>
          <cell r="BF171">
            <v>0.08</v>
          </cell>
        </row>
        <row r="172">
          <cell r="AZ172" t="str">
            <v>ÂCM95</v>
          </cell>
          <cell r="BA172" t="str">
            <v>Âáöu cäút âäöng 95mm2</v>
          </cell>
          <cell r="BB172" t="str">
            <v>caïi</v>
          </cell>
          <cell r="BC172">
            <v>12000</v>
          </cell>
          <cell r="BD172" t="str">
            <v>03.4004/66</v>
          </cell>
          <cell r="BF172">
            <v>0.08</v>
          </cell>
        </row>
        <row r="173">
          <cell r="AZ173" t="str">
            <v>ÂCM120</v>
          </cell>
          <cell r="BA173" t="str">
            <v>Âáöu cäút âäöng 120mm2</v>
          </cell>
          <cell r="BB173" t="str">
            <v>caïi</v>
          </cell>
          <cell r="BC173">
            <v>15000</v>
          </cell>
          <cell r="BD173" t="str">
            <v>03.4006/66</v>
          </cell>
          <cell r="BF173">
            <v>0.08</v>
          </cell>
        </row>
        <row r="174">
          <cell r="AZ174" t="str">
            <v>ÂCM120-maû</v>
          </cell>
          <cell r="BA174" t="str">
            <v>Âáöu cäút âäöng 120mm2 maû keîm</v>
          </cell>
          <cell r="BB174" t="str">
            <v>caïi</v>
          </cell>
          <cell r="BC174">
            <v>11000</v>
          </cell>
          <cell r="BD174" t="str">
            <v>03.4006/66</v>
          </cell>
          <cell r="BF174">
            <v>0.08</v>
          </cell>
        </row>
        <row r="175">
          <cell r="AZ175" t="str">
            <v>ÂCM150</v>
          </cell>
          <cell r="BA175" t="str">
            <v>Âáöu cäút âäöng 150mm2</v>
          </cell>
          <cell r="BB175" t="str">
            <v>caïi</v>
          </cell>
          <cell r="BC175">
            <v>16000</v>
          </cell>
          <cell r="BD175" t="str">
            <v>03.4006/66</v>
          </cell>
          <cell r="BF175">
            <v>0.1</v>
          </cell>
        </row>
        <row r="176">
          <cell r="AZ176" t="str">
            <v>ÂCM185</v>
          </cell>
          <cell r="BA176" t="str">
            <v>Âáöu cäút âäöng 150mm2</v>
          </cell>
          <cell r="BB176" t="str">
            <v>caïi</v>
          </cell>
          <cell r="BC176">
            <v>18000</v>
          </cell>
          <cell r="BD176" t="str">
            <v>03.4006/66</v>
          </cell>
          <cell r="BF176">
            <v>0.1</v>
          </cell>
        </row>
        <row r="177">
          <cell r="AZ177" t="str">
            <v>ÂCM240</v>
          </cell>
          <cell r="BA177" t="str">
            <v>Âáöu cäút âäöng 240mm2</v>
          </cell>
          <cell r="BB177" t="str">
            <v>caïi</v>
          </cell>
          <cell r="BC177">
            <v>26000</v>
          </cell>
          <cell r="BD177" t="str">
            <v>03.4008/66</v>
          </cell>
          <cell r="BF177">
            <v>0.1</v>
          </cell>
        </row>
        <row r="178">
          <cell r="AZ178" t="str">
            <v>ÂCM300</v>
          </cell>
          <cell r="BA178" t="str">
            <v>Âáöu cäút âäöng  300mm2</v>
          </cell>
          <cell r="BB178" t="str">
            <v>caïi</v>
          </cell>
          <cell r="BC178">
            <v>25000</v>
          </cell>
          <cell r="BD178" t="str">
            <v>03.4009/66</v>
          </cell>
          <cell r="BF178">
            <v>0.1</v>
          </cell>
        </row>
        <row r="179">
          <cell r="AZ179" t="str">
            <v>ÂCMcl</v>
          </cell>
          <cell r="BA179" t="str">
            <v>Âáöu cäút âäöng caïc loaûi</v>
          </cell>
          <cell r="BB179" t="str">
            <v>caïi</v>
          </cell>
          <cell r="BC179">
            <v>11000</v>
          </cell>
          <cell r="BD179" t="str">
            <v>03.4006/66</v>
          </cell>
          <cell r="BF179">
            <v>0.08</v>
          </cell>
        </row>
        <row r="180">
          <cell r="BA180" t="str">
            <v xml:space="preserve"> Âáöu cäút âäöng - nhäm 70mm2</v>
          </cell>
          <cell r="BB180" t="str">
            <v>caïi</v>
          </cell>
        </row>
        <row r="181">
          <cell r="AZ181" t="str">
            <v>ÂCM</v>
          </cell>
          <cell r="BA181" t="str">
            <v>Âáöu cäút âäöng caïc loaûi</v>
          </cell>
          <cell r="BB181" t="str">
            <v>caïi</v>
          </cell>
          <cell r="BC181">
            <v>12000</v>
          </cell>
          <cell r="BD181" t="str">
            <v>03.4006/66</v>
          </cell>
          <cell r="BF181">
            <v>0.1</v>
          </cell>
        </row>
        <row r="182">
          <cell r="AZ182" t="str">
            <v>ÂCMK70</v>
          </cell>
          <cell r="BA182" t="str">
            <v>Âáöu cäút maû keîm 70mm2</v>
          </cell>
          <cell r="BB182" t="str">
            <v>caïi</v>
          </cell>
          <cell r="BC182">
            <v>12000</v>
          </cell>
          <cell r="BD182" t="str">
            <v>03.4006/66</v>
          </cell>
          <cell r="BF182">
            <v>0.1</v>
          </cell>
        </row>
        <row r="183">
          <cell r="AZ183" t="str">
            <v>ÂCMK95</v>
          </cell>
          <cell r="BA183" t="str">
            <v>Âáöu cäút maû keîm 95mm2</v>
          </cell>
          <cell r="BB183" t="str">
            <v>caïi</v>
          </cell>
          <cell r="BC183">
            <v>14000</v>
          </cell>
          <cell r="BD183" t="str">
            <v>03.4006/66</v>
          </cell>
          <cell r="BF183">
            <v>0.1</v>
          </cell>
        </row>
        <row r="184">
          <cell r="AZ184" t="str">
            <v>ÂCMK120</v>
          </cell>
          <cell r="BA184" t="str">
            <v>Âáöu cäút maû keîm 120mm2</v>
          </cell>
          <cell r="BB184" t="str">
            <v>caïi</v>
          </cell>
          <cell r="BC184">
            <v>18000</v>
          </cell>
          <cell r="BD184" t="str">
            <v>03.4006/66</v>
          </cell>
          <cell r="BF184">
            <v>0.1</v>
          </cell>
        </row>
        <row r="185">
          <cell r="AZ185" t="str">
            <v>ÂCMK150</v>
          </cell>
          <cell r="BA185" t="str">
            <v>Âáöu cäút maû keîm 150mm2</v>
          </cell>
          <cell r="BB185" t="str">
            <v>caïi</v>
          </cell>
          <cell r="BC185">
            <v>24000</v>
          </cell>
          <cell r="BD185" t="str">
            <v>03.4006/66</v>
          </cell>
          <cell r="BF185">
            <v>0.1</v>
          </cell>
        </row>
        <row r="186">
          <cell r="AZ186" t="str">
            <v>x</v>
          </cell>
          <cell r="BA186" t="str">
            <v>Keûp cæûc thiãút bë</v>
          </cell>
          <cell r="BB186" t="str">
            <v>caïi</v>
          </cell>
          <cell r="BC186">
            <v>80000</v>
          </cell>
        </row>
        <row r="187">
          <cell r="BA187" t="str">
            <v>Keûp âáúu chim âäöng</v>
          </cell>
          <cell r="BB187" t="str">
            <v>caïi</v>
          </cell>
          <cell r="BC187">
            <v>20000</v>
          </cell>
        </row>
        <row r="188">
          <cell r="BA188" t="str">
            <v>Keûp âáúu chim nhäm</v>
          </cell>
          <cell r="BB188" t="str">
            <v>caïi</v>
          </cell>
        </row>
        <row r="189">
          <cell r="BA189" t="str">
            <v>Khoïa âåî dáy chäúng seït C-35</v>
          </cell>
          <cell r="BB189" t="str">
            <v>caïi</v>
          </cell>
          <cell r="BC189">
            <v>50000</v>
          </cell>
        </row>
        <row r="190">
          <cell r="BA190" t="str">
            <v>Khoïa neïo dáy chäúng seït C-35</v>
          </cell>
          <cell r="BB190" t="str">
            <v>caïi</v>
          </cell>
          <cell r="BC190">
            <v>35000</v>
          </cell>
        </row>
        <row r="191">
          <cell r="AZ191" t="str">
            <v>BCV</v>
          </cell>
          <cell r="BA191" t="str">
            <v>Biãøn cáúm vaìo</v>
          </cell>
          <cell r="BB191" t="str">
            <v>caïi</v>
          </cell>
          <cell r="BC191">
            <v>30000</v>
          </cell>
          <cell r="BD191" t="str">
            <v>06.2070/67</v>
          </cell>
        </row>
        <row r="192">
          <cell r="AZ192" t="str">
            <v>BCT</v>
          </cell>
          <cell r="BA192" t="str">
            <v>Biãøn cáúm treìo</v>
          </cell>
          <cell r="BB192" t="str">
            <v>caïi</v>
          </cell>
          <cell r="BC192">
            <v>30000</v>
          </cell>
          <cell r="BD192" t="str">
            <v>06.2070/67</v>
          </cell>
        </row>
        <row r="193">
          <cell r="AZ193" t="str">
            <v>BTT</v>
          </cell>
          <cell r="BA193" t="str">
            <v>Biãøn tãn traûm</v>
          </cell>
          <cell r="BB193" t="str">
            <v>caïi</v>
          </cell>
          <cell r="BC193">
            <v>30000</v>
          </cell>
          <cell r="BD193" t="str">
            <v>06.2070/67</v>
          </cell>
        </row>
        <row r="194">
          <cell r="AZ194" t="str">
            <v>TÂ</v>
          </cell>
          <cell r="BA194" t="str">
            <v>Tàng âå</v>
          </cell>
          <cell r="BB194" t="str">
            <v>caïi</v>
          </cell>
          <cell r="BC194">
            <v>35000</v>
          </cell>
          <cell r="BD194" t="str">
            <v>00</v>
          </cell>
          <cell r="BF194">
            <v>10</v>
          </cell>
        </row>
        <row r="195">
          <cell r="AZ195" t="str">
            <v>Ap5</v>
          </cell>
          <cell r="BA195" t="str">
            <v>Aptämaït 2 cæûc - 5A - 600V</v>
          </cell>
          <cell r="BB195" t="str">
            <v>caïi</v>
          </cell>
          <cell r="BC195">
            <v>20000</v>
          </cell>
          <cell r="BD195" t="str">
            <v>02.8401/66</v>
          </cell>
          <cell r="BE195" t="str">
            <v>02.7203/85</v>
          </cell>
          <cell r="BF195">
            <v>5</v>
          </cell>
          <cell r="BG195" t="str">
            <v>(Haìn Quäúc-ThiBiÂi Tuáún Phæång-Khäng ngaìy)</v>
          </cell>
        </row>
        <row r="196">
          <cell r="AZ196" t="str">
            <v>1Ap40</v>
          </cell>
          <cell r="BA196" t="str">
            <v>Aptämaït 1 pha - 40A - 600V</v>
          </cell>
          <cell r="BB196" t="str">
            <v>caïi</v>
          </cell>
          <cell r="BC196">
            <v>35000</v>
          </cell>
          <cell r="BD196" t="str">
            <v>02.8401/66</v>
          </cell>
          <cell r="BE196" t="str">
            <v>02.7203/85</v>
          </cell>
          <cell r="BF196">
            <v>5</v>
          </cell>
          <cell r="BG196" t="str">
            <v>(Haìn Quäúc-ThiBiÂi Tuáún Phæång-Khäng ngaìy)</v>
          </cell>
        </row>
        <row r="197">
          <cell r="AZ197" t="str">
            <v>Ap30</v>
          </cell>
          <cell r="BA197" t="str">
            <v>Aptämaït 3 pha - 30A - 600V</v>
          </cell>
          <cell r="BB197" t="str">
            <v>caïi</v>
          </cell>
          <cell r="BC197">
            <v>120000</v>
          </cell>
          <cell r="BD197" t="str">
            <v>02.8401/66</v>
          </cell>
          <cell r="BE197" t="str">
            <v>02.7203/85</v>
          </cell>
          <cell r="BF197">
            <v>5</v>
          </cell>
          <cell r="BG197" t="str">
            <v>(Haìn Quäúc-ThiBiÂi Tuáún Phæång-Khäng ngaìy)</v>
          </cell>
        </row>
        <row r="198">
          <cell r="AZ198" t="str">
            <v>Ap40</v>
          </cell>
          <cell r="BA198" t="str">
            <v>Aptämaït 3 pha - 40A - 600V</v>
          </cell>
          <cell r="BB198" t="str">
            <v>caïi</v>
          </cell>
          <cell r="BC198">
            <v>100000</v>
          </cell>
          <cell r="BD198" t="str">
            <v>02.8401/66</v>
          </cell>
          <cell r="BE198" t="str">
            <v>02.7202/85</v>
          </cell>
          <cell r="BF198">
            <v>7</v>
          </cell>
          <cell r="BG198" t="str">
            <v>(Haìn Quäúc-ThiBiÂi Tuáún Phæång-Khäng ngaìy)</v>
          </cell>
        </row>
        <row r="199">
          <cell r="AZ199" t="str">
            <v>Ap50</v>
          </cell>
          <cell r="BA199" t="str">
            <v>Aptämaït 3 pha - 50A - 600V</v>
          </cell>
          <cell r="BB199" t="str">
            <v>caïi</v>
          </cell>
          <cell r="BC199">
            <v>150000</v>
          </cell>
          <cell r="BD199" t="str">
            <v>02.8401/66</v>
          </cell>
          <cell r="BE199" t="str">
            <v>02.7202/85</v>
          </cell>
          <cell r="BF199">
            <v>7</v>
          </cell>
          <cell r="BG199" t="str">
            <v>(Haìn Quäúc-ThiBiÂi Tuáún Phæång-Khäng ngaìy)</v>
          </cell>
        </row>
        <row r="200">
          <cell r="AZ200" t="str">
            <v>Ap60</v>
          </cell>
          <cell r="BA200" t="str">
            <v>Aptämaït 3 pha - 60A - 600V</v>
          </cell>
          <cell r="BB200" t="str">
            <v>caïi</v>
          </cell>
          <cell r="BC200">
            <v>170000</v>
          </cell>
          <cell r="BD200" t="str">
            <v>02.8401/66</v>
          </cell>
          <cell r="BE200" t="str">
            <v>02.7202/85</v>
          </cell>
          <cell r="BF200">
            <v>8</v>
          </cell>
          <cell r="BG200" t="str">
            <v>(Haìn Quäúc-ThiBiÂi Tuáún Phæång-Khäng ngaìy)</v>
          </cell>
        </row>
        <row r="201">
          <cell r="AZ201" t="str">
            <v>Ap75</v>
          </cell>
          <cell r="BA201" t="str">
            <v>Aptämaït 3 pha - 75A - 600V</v>
          </cell>
          <cell r="BB201" t="str">
            <v>caïi</v>
          </cell>
          <cell r="BC201">
            <v>186952</v>
          </cell>
          <cell r="BD201" t="str">
            <v>02.8401/66</v>
          </cell>
          <cell r="BE201" t="str">
            <v>02.7202/85</v>
          </cell>
          <cell r="BF201">
            <v>10</v>
          </cell>
          <cell r="BG201" t="str">
            <v>(Haìn Quäúc-ThiBiÂi Tuáún Phæång-Khäng ngaìy)</v>
          </cell>
        </row>
        <row r="202">
          <cell r="AZ202" t="str">
            <v>Ap100</v>
          </cell>
          <cell r="BA202" t="str">
            <v>Aptämaït 3 pha - 100A - 600V</v>
          </cell>
          <cell r="BB202" t="str">
            <v>caïi</v>
          </cell>
          <cell r="BC202">
            <v>250000</v>
          </cell>
          <cell r="BD202" t="str">
            <v>02.8401/66</v>
          </cell>
          <cell r="BE202" t="str">
            <v>02.7201/85</v>
          </cell>
          <cell r="BF202">
            <v>11</v>
          </cell>
          <cell r="BG202" t="str">
            <v>(Haìn Quäúc-ThiBiÂi Tuáún Phæång-Khäng ngaìy)</v>
          </cell>
        </row>
        <row r="203">
          <cell r="AZ203" t="str">
            <v>Ap150</v>
          </cell>
          <cell r="BA203" t="str">
            <v>Aptämaït 3 pha - 150A - 600V</v>
          </cell>
          <cell r="BB203" t="str">
            <v>caïi</v>
          </cell>
          <cell r="BC203">
            <v>310000</v>
          </cell>
          <cell r="BD203" t="str">
            <v>02.8401/66</v>
          </cell>
          <cell r="BE203" t="str">
            <v>02.7201/85</v>
          </cell>
          <cell r="BF203">
            <v>13</v>
          </cell>
          <cell r="BG203" t="str">
            <v>(Haìn Quäúc-ThiBiÂi Tuáún Phæång-Khäng ngaìy)</v>
          </cell>
        </row>
        <row r="204">
          <cell r="AZ204" t="str">
            <v>Ap160</v>
          </cell>
          <cell r="BA204" t="str">
            <v>Aptämaït 3 pha - 160A - 600V</v>
          </cell>
          <cell r="BB204" t="str">
            <v>caïi</v>
          </cell>
          <cell r="BC204">
            <v>630000</v>
          </cell>
          <cell r="BD204" t="str">
            <v>02.8401/66</v>
          </cell>
          <cell r="BE204" t="str">
            <v>02.7201/85</v>
          </cell>
          <cell r="BF204">
            <v>13</v>
          </cell>
          <cell r="BG204" t="str">
            <v>(Haìn Quäúc-ThiBiÂi Tuáún Phæång-Khäng ngaìy)</v>
          </cell>
        </row>
        <row r="205">
          <cell r="AZ205" t="str">
            <v>Ap200</v>
          </cell>
          <cell r="BA205" t="str">
            <v>Aptämaït 3 pha - 200A - 600V</v>
          </cell>
          <cell r="BB205" t="str">
            <v>caïi</v>
          </cell>
          <cell r="BC205">
            <v>650000</v>
          </cell>
          <cell r="BD205" t="str">
            <v>02.8401/66</v>
          </cell>
          <cell r="BE205" t="str">
            <v>02.7104/85</v>
          </cell>
          <cell r="BF205">
            <v>14</v>
          </cell>
          <cell r="BG205" t="str">
            <v>(Haìn Quäúc-ThiBiÂi Tuáún Phæång-Khäng ngaìy)</v>
          </cell>
        </row>
        <row r="206">
          <cell r="AZ206" t="str">
            <v>Ap250</v>
          </cell>
          <cell r="BA206" t="str">
            <v>Aptämaït 3 pha - 250A - 600V</v>
          </cell>
          <cell r="BB206" t="str">
            <v>caïi</v>
          </cell>
          <cell r="BC206">
            <v>1660000</v>
          </cell>
          <cell r="BD206" t="str">
            <v>02.8401/66</v>
          </cell>
          <cell r="BE206" t="str">
            <v>02.7104/85</v>
          </cell>
          <cell r="BF206">
            <v>15</v>
          </cell>
          <cell r="BG206" t="str">
            <v>(Haìn Quäúc-ThiBiÂi Tuáún Phæång-Khäng ngaìy)</v>
          </cell>
        </row>
        <row r="207">
          <cell r="AZ207" t="str">
            <v>Ap300</v>
          </cell>
          <cell r="BA207" t="str">
            <v>Aptämaït 3 pha - 300A - 600V</v>
          </cell>
          <cell r="BB207" t="str">
            <v>caïi</v>
          </cell>
          <cell r="BC207">
            <v>1660000</v>
          </cell>
          <cell r="BD207" t="str">
            <v>02.8401/66</v>
          </cell>
          <cell r="BE207" t="str">
            <v>02.7104/85</v>
          </cell>
          <cell r="BF207">
            <v>16</v>
          </cell>
          <cell r="BG207" t="str">
            <v>(Haìn Quäúc-ThiBiÂi Tuáún Phæång-Khäng ngaìy)</v>
          </cell>
        </row>
        <row r="208">
          <cell r="AZ208" t="str">
            <v>Ap350</v>
          </cell>
          <cell r="BA208" t="str">
            <v>Aptämaït 3 pha - 350A - 600V</v>
          </cell>
          <cell r="BB208" t="str">
            <v>caïi</v>
          </cell>
          <cell r="BC208">
            <v>1660000</v>
          </cell>
          <cell r="BD208" t="str">
            <v>02.8402/66</v>
          </cell>
          <cell r="BE208" t="str">
            <v>02.7104/85</v>
          </cell>
          <cell r="BF208">
            <v>18</v>
          </cell>
          <cell r="BG208" t="str">
            <v>(Haìn Quäúc-ThiBiÂi Tuáún Phæång-Khäng ngaìy)</v>
          </cell>
        </row>
        <row r="209">
          <cell r="AZ209" t="str">
            <v>Ap400</v>
          </cell>
          <cell r="BA209" t="str">
            <v>Aptämaït 3 pha - 400A - 600V</v>
          </cell>
          <cell r="BB209" t="str">
            <v>caïi</v>
          </cell>
          <cell r="BC209">
            <v>1660000</v>
          </cell>
          <cell r="BD209" t="str">
            <v>02.8402/66</v>
          </cell>
          <cell r="BE209" t="str">
            <v>02.7104/85</v>
          </cell>
          <cell r="BF209">
            <v>20</v>
          </cell>
          <cell r="BG209" t="str">
            <v>(Haìn Quäúc-ThiBiÂi Tuáún Phæång-Khäng ngaìy)</v>
          </cell>
        </row>
        <row r="210">
          <cell r="AZ210" t="str">
            <v>Ap500</v>
          </cell>
          <cell r="BA210" t="str">
            <v>Aptämaït 3 pha - 500A - 600V</v>
          </cell>
          <cell r="BB210" t="str">
            <v>caïi</v>
          </cell>
          <cell r="BC210">
            <v>3150000</v>
          </cell>
          <cell r="BD210" t="str">
            <v>02.8403/66</v>
          </cell>
          <cell r="BE210" t="str">
            <v>02.7103/85</v>
          </cell>
          <cell r="BF210">
            <v>22</v>
          </cell>
          <cell r="BG210" t="str">
            <v>(Haìn Quäúc-ThiBiÂi Tuáún Phæång-Khäng ngaìy)</v>
          </cell>
        </row>
        <row r="211">
          <cell r="AZ211" t="str">
            <v>Ap600</v>
          </cell>
          <cell r="BA211" t="str">
            <v>Aptämaït 3 pha - 600A - 600V</v>
          </cell>
          <cell r="BB211" t="str">
            <v>caïi</v>
          </cell>
          <cell r="BC211">
            <v>3150000</v>
          </cell>
          <cell r="BD211" t="str">
            <v>02.8403/66</v>
          </cell>
          <cell r="BE211" t="str">
            <v>02.7103/85</v>
          </cell>
          <cell r="BF211">
            <v>24</v>
          </cell>
          <cell r="BG211" t="str">
            <v>(Haìn Quäúc-ThiBiÂi Tuáún Phæång-Khäng ngaìy)</v>
          </cell>
        </row>
        <row r="212">
          <cell r="AZ212" t="str">
            <v>Ap630</v>
          </cell>
          <cell r="BA212" t="str">
            <v>Aptämaït 3 pha - 630A - 600V</v>
          </cell>
          <cell r="BB212" t="str">
            <v>caïi</v>
          </cell>
          <cell r="BC212">
            <v>3150000</v>
          </cell>
          <cell r="BD212" t="str">
            <v>02.8403/66</v>
          </cell>
          <cell r="BE212" t="str">
            <v>02.7103/85</v>
          </cell>
          <cell r="BF212">
            <v>24</v>
          </cell>
          <cell r="BG212" t="str">
            <v>(Haìn Quäúc-ThiBiÂi Tuáún Phæång-Khäng ngaìy)</v>
          </cell>
        </row>
        <row r="213">
          <cell r="AZ213" t="str">
            <v>Ap800</v>
          </cell>
          <cell r="BA213" t="str">
            <v>Aptämaït 3 pha - 800A - 600V</v>
          </cell>
          <cell r="BB213" t="str">
            <v>caïi</v>
          </cell>
          <cell r="BC213">
            <v>4100000</v>
          </cell>
          <cell r="BD213" t="str">
            <v>02.8404/66</v>
          </cell>
          <cell r="BE213" t="str">
            <v>02.7103/85</v>
          </cell>
          <cell r="BF213">
            <v>24</v>
          </cell>
          <cell r="BG213" t="str">
            <v>(Haìn Quäúc-ThiBiÂi Tuáún Phæång-Khäng ngaìy)</v>
          </cell>
        </row>
        <row r="214">
          <cell r="AZ214" t="str">
            <v>Ap1000</v>
          </cell>
          <cell r="BA214" t="str">
            <v>Aptämaït 3 pha - 1000A - 600V</v>
          </cell>
          <cell r="BB214" t="str">
            <v>caïi</v>
          </cell>
          <cell r="BC214">
            <v>9850000</v>
          </cell>
          <cell r="BD214" t="str">
            <v>02.8404/66</v>
          </cell>
          <cell r="BE214" t="str">
            <v>02.7102/85</v>
          </cell>
          <cell r="BF214">
            <v>27</v>
          </cell>
          <cell r="BG214" t="str">
            <v>(Haìn Quäúc-ThiBiÂi Tuáún Phæång-Khäng ngaìy)</v>
          </cell>
        </row>
        <row r="215">
          <cell r="AZ215" t="str">
            <v>Ap1200</v>
          </cell>
          <cell r="BA215" t="str">
            <v>Aptämaït 3 pha - 1200A - 600V</v>
          </cell>
          <cell r="BB215" t="str">
            <v>caïi</v>
          </cell>
          <cell r="BC215">
            <v>18200000</v>
          </cell>
          <cell r="BD215" t="str">
            <v>02.8404/66</v>
          </cell>
          <cell r="BE215" t="str">
            <v>02.7102/85</v>
          </cell>
          <cell r="BF215">
            <v>30</v>
          </cell>
          <cell r="BG215" t="str">
            <v>(Haìn Quäúc-ThiBiÂi Tuáún Phæång-Khäng ngaìy)</v>
          </cell>
        </row>
        <row r="216">
          <cell r="AZ216" t="str">
            <v>Ap1500</v>
          </cell>
          <cell r="BA216" t="str">
            <v>Aptämaït 3 pha - 1500A - 600V</v>
          </cell>
          <cell r="BB216" t="str">
            <v>caïi</v>
          </cell>
          <cell r="BC216">
            <v>32000000</v>
          </cell>
          <cell r="BD216" t="str">
            <v>02.8404/66</v>
          </cell>
          <cell r="BE216" t="str">
            <v>02.7102/85</v>
          </cell>
          <cell r="BF216">
            <v>30</v>
          </cell>
          <cell r="BG216" t="str">
            <v>(Haìn Quäúc-ThiBiÂi Tuáún Phæång-Khäng ngaìy)</v>
          </cell>
        </row>
        <row r="217">
          <cell r="AZ217" t="str">
            <v>Ap1800</v>
          </cell>
          <cell r="BA217" t="str">
            <v>Aptämaït 3 pha - 1800A - 600V</v>
          </cell>
          <cell r="BB217" t="str">
            <v>caïi</v>
          </cell>
          <cell r="BC217">
            <v>55000000</v>
          </cell>
          <cell r="BD217" t="str">
            <v>02.8404/66</v>
          </cell>
          <cell r="BE217" t="str">
            <v>02.7102/85</v>
          </cell>
          <cell r="BG217" t="str">
            <v>(Haìn Quäúc-ThiBiÂi Tuáún Phæång-Khäng ngaìy)</v>
          </cell>
        </row>
        <row r="218">
          <cell r="AZ218" t="str">
            <v>CD1C-500</v>
          </cell>
          <cell r="BA218" t="str">
            <v>Cáöu dao âãú sæï 1 chiãöu 500A-600V</v>
          </cell>
          <cell r="BB218" t="str">
            <v>caïi</v>
          </cell>
          <cell r="BC218">
            <v>0</v>
          </cell>
          <cell r="BD218" t="str">
            <v>02.3144/66</v>
          </cell>
        </row>
        <row r="219">
          <cell r="AZ219" t="str">
            <v>CD1C-1000</v>
          </cell>
          <cell r="BA219" t="str">
            <v>Cáöu dao häüp sàõt 1 chiãöu 1000A-600V</v>
          </cell>
          <cell r="BB219" t="str">
            <v>caïi</v>
          </cell>
          <cell r="BC219">
            <v>2500000</v>
          </cell>
          <cell r="BD219" t="str">
            <v>02.3145/66</v>
          </cell>
        </row>
        <row r="220">
          <cell r="AZ220" t="str">
            <v>CD2C-500</v>
          </cell>
          <cell r="BA220" t="str">
            <v>Cáöu dao häüp sàõt 2 chiãöu 500A-600V</v>
          </cell>
          <cell r="BB220" t="str">
            <v>caïi</v>
          </cell>
          <cell r="BC220">
            <v>500000</v>
          </cell>
          <cell r="BD220" t="str">
            <v>02.3144/66</v>
          </cell>
        </row>
        <row r="221">
          <cell r="AZ221" t="str">
            <v>TI75</v>
          </cell>
          <cell r="BA221" t="str">
            <v>Biãún doìng âiãûn 75/5A - 600V</v>
          </cell>
          <cell r="BB221" t="str">
            <v>caïi</v>
          </cell>
          <cell r="BC221">
            <v>90000</v>
          </cell>
          <cell r="BD221" t="str">
            <v>02.1125/66</v>
          </cell>
          <cell r="BE221" t="str">
            <v>01.4202/85</v>
          </cell>
          <cell r="BF221">
            <v>2</v>
          </cell>
        </row>
        <row r="222">
          <cell r="AZ222" t="str">
            <v>TI150</v>
          </cell>
          <cell r="BA222" t="str">
            <v>Biãún doìng âiãûn 150/5A - 600V</v>
          </cell>
          <cell r="BB222" t="str">
            <v>caïi</v>
          </cell>
          <cell r="BC222">
            <v>90000</v>
          </cell>
          <cell r="BD222" t="str">
            <v>02.1125/66</v>
          </cell>
          <cell r="BE222" t="str">
            <v>01.4202/85</v>
          </cell>
          <cell r="BF222">
            <v>2</v>
          </cell>
        </row>
        <row r="223">
          <cell r="AZ223" t="str">
            <v>TI250</v>
          </cell>
          <cell r="BA223" t="str">
            <v>Biãún doìng âiãûn 250/5A - 600V</v>
          </cell>
          <cell r="BB223" t="str">
            <v>caïi</v>
          </cell>
          <cell r="BC223">
            <v>90000</v>
          </cell>
          <cell r="BD223" t="str">
            <v>02.1125/66</v>
          </cell>
          <cell r="BE223" t="str">
            <v>01.4202/85</v>
          </cell>
          <cell r="BF223">
            <v>2</v>
          </cell>
        </row>
        <row r="224">
          <cell r="AZ224" t="str">
            <v>TI400</v>
          </cell>
          <cell r="BA224" t="str">
            <v>Biãún doìng âiãûn 400/5A - 600V</v>
          </cell>
          <cell r="BB224" t="str">
            <v>caïi</v>
          </cell>
          <cell r="BC224">
            <v>95000</v>
          </cell>
          <cell r="BD224" t="str">
            <v>02.1125/66</v>
          </cell>
          <cell r="BE224" t="str">
            <v>01.4202/85</v>
          </cell>
          <cell r="BF224">
            <v>2</v>
          </cell>
        </row>
        <row r="225">
          <cell r="AZ225" t="str">
            <v>TI500</v>
          </cell>
          <cell r="BA225" t="str">
            <v>Biãún doìng âiãûn 500/5A - 600V</v>
          </cell>
          <cell r="BB225" t="str">
            <v>caïi</v>
          </cell>
          <cell r="BC225">
            <v>95000</v>
          </cell>
          <cell r="BD225" t="str">
            <v>02.1125/66</v>
          </cell>
          <cell r="BE225" t="str">
            <v>01.4202/85</v>
          </cell>
          <cell r="BF225">
            <v>2</v>
          </cell>
        </row>
        <row r="226">
          <cell r="AZ226" t="str">
            <v>TI600</v>
          </cell>
          <cell r="BA226" t="str">
            <v>Biãún doìng âiãûn 600/5A - 600V</v>
          </cell>
          <cell r="BB226" t="str">
            <v>caïi</v>
          </cell>
          <cell r="BC226">
            <v>110000</v>
          </cell>
          <cell r="BD226" t="str">
            <v>02.1125/66</v>
          </cell>
          <cell r="BE226" t="str">
            <v>01.4202/85</v>
          </cell>
          <cell r="BF226">
            <v>3</v>
          </cell>
        </row>
        <row r="227">
          <cell r="AZ227" t="str">
            <v>TI800</v>
          </cell>
          <cell r="BA227" t="str">
            <v>Biãún doìng âiãûn 800/5A - 600V</v>
          </cell>
          <cell r="BB227" t="str">
            <v>caïi</v>
          </cell>
          <cell r="BC227">
            <v>160000</v>
          </cell>
          <cell r="BD227" t="str">
            <v>02.1125/66</v>
          </cell>
          <cell r="BE227" t="str">
            <v>01.4202/85</v>
          </cell>
          <cell r="BF227">
            <v>3</v>
          </cell>
        </row>
        <row r="228">
          <cell r="AZ228" t="str">
            <v>TI1000</v>
          </cell>
          <cell r="BA228" t="str">
            <v>Biãún doìng âiãûn 1000/5A - 600V</v>
          </cell>
          <cell r="BB228" t="str">
            <v>caïi</v>
          </cell>
          <cell r="BC228">
            <v>220000</v>
          </cell>
          <cell r="BD228" t="str">
            <v>02.1125/66</v>
          </cell>
          <cell r="BE228" t="str">
            <v>01.4202/85</v>
          </cell>
          <cell r="BF228">
            <v>3</v>
          </cell>
        </row>
        <row r="229">
          <cell r="AZ229" t="str">
            <v>TI1200</v>
          </cell>
          <cell r="BA229" t="str">
            <v>Biãún doìng âiãûn 1200/5A - 600V</v>
          </cell>
          <cell r="BB229" t="str">
            <v>caïi</v>
          </cell>
          <cell r="BC229">
            <v>220000</v>
          </cell>
          <cell r="BD229" t="str">
            <v>02.1125/66</v>
          </cell>
          <cell r="BE229" t="str">
            <v>01.4202/85</v>
          </cell>
          <cell r="BF229">
            <v>3</v>
          </cell>
        </row>
        <row r="230">
          <cell r="AZ230" t="str">
            <v>TI1500</v>
          </cell>
          <cell r="BA230" t="str">
            <v>Biãún doìng âiãûn 1500/5A - 600V</v>
          </cell>
          <cell r="BB230" t="str">
            <v>caïi</v>
          </cell>
          <cell r="BC230">
            <v>220000</v>
          </cell>
          <cell r="BD230" t="str">
            <v>02.1125/66</v>
          </cell>
          <cell r="BE230" t="str">
            <v>01.4202/85</v>
          </cell>
          <cell r="BF230">
            <v>3</v>
          </cell>
        </row>
        <row r="231">
          <cell r="AZ231" t="str">
            <v>TI1800</v>
          </cell>
          <cell r="BA231" t="str">
            <v>Biãún doìng âiãûn 1800/5A - 600V</v>
          </cell>
          <cell r="BB231" t="str">
            <v>caïi</v>
          </cell>
          <cell r="BC231">
            <v>220000</v>
          </cell>
          <cell r="BD231" t="str">
            <v>02.1125/66</v>
          </cell>
          <cell r="BE231" t="str">
            <v>01.4202/85</v>
          </cell>
          <cell r="BF231">
            <v>3</v>
          </cell>
        </row>
        <row r="232">
          <cell r="AZ232" t="str">
            <v>CTHC</v>
          </cell>
          <cell r="BA232" t="str">
            <v>Cäng tå hæîu cäng 3 pha 5A - 220/380V</v>
          </cell>
          <cell r="BB232" t="str">
            <v>caïi</v>
          </cell>
          <cell r="BC232">
            <v>320000</v>
          </cell>
          <cell r="BD232" t="str">
            <v>05.5104/66</v>
          </cell>
          <cell r="BE232" t="str">
            <v>05.4002/85</v>
          </cell>
          <cell r="BF232">
            <v>5</v>
          </cell>
        </row>
        <row r="233">
          <cell r="AZ233" t="str">
            <v>CTVC</v>
          </cell>
          <cell r="BA233" t="str">
            <v>Cäng tå vä cäng 3 pha 5A - 220/380V</v>
          </cell>
          <cell r="BB233" t="str">
            <v>caïi</v>
          </cell>
          <cell r="BC233">
            <v>320000</v>
          </cell>
          <cell r="BD233" t="str">
            <v>05.5104/66</v>
          </cell>
          <cell r="BE233" t="str">
            <v>05.4002/85</v>
          </cell>
          <cell r="BF233">
            <v>5</v>
          </cell>
        </row>
        <row r="234">
          <cell r="AZ234" t="str">
            <v>THT-250</v>
          </cell>
          <cell r="BA234" t="str">
            <v>Tuí âiãûn haû thãú 3 pha TBA 250KVA</v>
          </cell>
          <cell r="BB234" t="str">
            <v>tuí</v>
          </cell>
          <cell r="BC234">
            <v>20300000</v>
          </cell>
          <cell r="BD234" t="str">
            <v>05.1102/66</v>
          </cell>
          <cell r="BE234" t="str">
            <v>07.1001/85</v>
          </cell>
          <cell r="BF234">
            <v>150</v>
          </cell>
        </row>
        <row r="235">
          <cell r="AZ235" t="str">
            <v>THT-400</v>
          </cell>
          <cell r="BA235" t="str">
            <v>Tuí âiãûn haû thãú 3 pha TBA 400KVA</v>
          </cell>
          <cell r="BB235" t="str">
            <v>tuí</v>
          </cell>
          <cell r="BC235">
            <v>27500000</v>
          </cell>
          <cell r="BD235" t="str">
            <v>05.1102/66</v>
          </cell>
          <cell r="BE235" t="str">
            <v>07.1001/85</v>
          </cell>
          <cell r="BF235">
            <v>150</v>
          </cell>
        </row>
        <row r="236">
          <cell r="AZ236" t="str">
            <v>THT-560</v>
          </cell>
          <cell r="BA236" t="str">
            <v>Tuí âiãûn haû thãú 3 pha TBA 560KVA</v>
          </cell>
          <cell r="BB236" t="str">
            <v>tuí</v>
          </cell>
          <cell r="BC236">
            <v>31500000</v>
          </cell>
          <cell r="BD236" t="str">
            <v>05.1102/66</v>
          </cell>
          <cell r="BE236" t="str">
            <v>07.1001/85</v>
          </cell>
          <cell r="BF236">
            <v>150</v>
          </cell>
        </row>
        <row r="237">
          <cell r="AZ237" t="str">
            <v>TB400</v>
          </cell>
          <cell r="BA237" t="str">
            <v>Tuí tuû buì 400kVAr - 400V ( håüp bäü )</v>
          </cell>
          <cell r="BB237" t="str">
            <v>tuí</v>
          </cell>
          <cell r="BC237">
            <v>45000000</v>
          </cell>
          <cell r="BD237" t="str">
            <v>02.8505b/66</v>
          </cell>
        </row>
        <row r="238">
          <cell r="AZ238" t="str">
            <v>Vol</v>
          </cell>
          <cell r="BA238" t="str">
            <v>Âäöng häö vän 0 - 600V</v>
          </cell>
          <cell r="BB238" t="str">
            <v>caïi</v>
          </cell>
          <cell r="BC238">
            <v>140000</v>
          </cell>
          <cell r="BD238" t="str">
            <v>ZG.5120/1242</v>
          </cell>
        </row>
        <row r="239">
          <cell r="AZ239" t="str">
            <v>Ampe 1500</v>
          </cell>
          <cell r="BA239" t="str">
            <v>Âäöng häö Ampe 0 - 1500A</v>
          </cell>
          <cell r="BB239" t="str">
            <v>caïi</v>
          </cell>
          <cell r="BC239">
            <v>150000</v>
          </cell>
          <cell r="BD239" t="str">
            <v>ZG.5120/1242</v>
          </cell>
        </row>
        <row r="240">
          <cell r="AZ240" t="str">
            <v>Ampe 600</v>
          </cell>
          <cell r="BA240" t="str">
            <v>Âäöng häö Ampemet 0 - 600A</v>
          </cell>
          <cell r="BB240" t="str">
            <v>caïi</v>
          </cell>
          <cell r="BC240">
            <v>120000</v>
          </cell>
          <cell r="BD240" t="str">
            <v>ZG.5120/1242</v>
          </cell>
        </row>
        <row r="241">
          <cell r="AZ241" t="str">
            <v>Ampe 150</v>
          </cell>
          <cell r="BA241" t="str">
            <v>Âäöng häö Ampe 0 - 150A</v>
          </cell>
          <cell r="BB241" t="str">
            <v>caïi</v>
          </cell>
          <cell r="BC241">
            <v>120000</v>
          </cell>
          <cell r="BD241" t="str">
            <v>ZG.5120/1242</v>
          </cell>
        </row>
        <row r="242">
          <cell r="AZ242" t="str">
            <v>Cmaûch</v>
          </cell>
          <cell r="BA242" t="str">
            <v>Chuyãøn maûch vän 4 vë trê</v>
          </cell>
          <cell r="BB242" t="str">
            <v>caïi</v>
          </cell>
          <cell r="BC242">
            <v>200000</v>
          </cell>
          <cell r="BD242" t="str">
            <v>ZG.5120/1242</v>
          </cell>
        </row>
        <row r="243">
          <cell r="AZ243" t="str">
            <v>Qgioï</v>
          </cell>
          <cell r="BA243" t="str">
            <v>Quaût huït gioï caïnh 400</v>
          </cell>
          <cell r="BB243" t="str">
            <v>bäü</v>
          </cell>
          <cell r="BC243">
            <v>180000</v>
          </cell>
        </row>
        <row r="244">
          <cell r="AZ244" t="str">
            <v>HQ40</v>
          </cell>
          <cell r="BA244" t="str">
            <v>Âeìn huyình quang 220V-40W</v>
          </cell>
          <cell r="BB244" t="str">
            <v>bäü</v>
          </cell>
          <cell r="BC244">
            <v>60000</v>
          </cell>
          <cell r="BD244" t="str">
            <v>ZE.21.20/1242</v>
          </cell>
        </row>
        <row r="245">
          <cell r="AZ245" t="str">
            <v>TN250</v>
          </cell>
          <cell r="BA245" t="str">
            <v>Âeìn cao aïp thuíy ngán 220V-250W</v>
          </cell>
          <cell r="BB245" t="str">
            <v>bäü</v>
          </cell>
          <cell r="BC245">
            <v>1800000</v>
          </cell>
          <cell r="BD245" t="str">
            <v>CS3.05.001/37</v>
          </cell>
        </row>
        <row r="246">
          <cell r="AZ246" t="str">
            <v>CÂ2,8</v>
          </cell>
          <cell r="BA246" t="str">
            <v>Cáön âeìn cao aïp daìi 2,8m</v>
          </cell>
          <cell r="BB246" t="str">
            <v>bäü</v>
          </cell>
          <cell r="BC246">
            <v>120000</v>
          </cell>
          <cell r="BD246" t="str">
            <v>CS3.03.011/37</v>
          </cell>
        </row>
        <row r="247">
          <cell r="AZ247" t="str">
            <v>CÂ3,2</v>
          </cell>
          <cell r="BA247" t="str">
            <v>Cáön âeìn cao aïp daìi 3,2m</v>
          </cell>
          <cell r="BB247" t="str">
            <v>bäü</v>
          </cell>
          <cell r="BC247">
            <v>120000</v>
          </cell>
          <cell r="BD247" t="str">
            <v>CS3.03.012/37</v>
          </cell>
        </row>
        <row r="248">
          <cell r="AZ248" t="str">
            <v>VÂCT</v>
          </cell>
          <cell r="BA248" t="str">
            <v>Voîng âäöng cao thãú</v>
          </cell>
          <cell r="BB248" t="str">
            <v>caïi</v>
          </cell>
          <cell r="BC248">
            <v>40000</v>
          </cell>
          <cell r="BD248" t="str">
            <v>06.2061/67</v>
          </cell>
          <cell r="BF248">
            <v>2</v>
          </cell>
        </row>
        <row r="249">
          <cell r="AZ249" t="str">
            <v>Chim</v>
          </cell>
          <cell r="BA249" t="str">
            <v>Chim âäöng cao thãú</v>
          </cell>
          <cell r="BB249" t="str">
            <v>caïi</v>
          </cell>
          <cell r="BC249">
            <v>40000</v>
          </cell>
          <cell r="BD249" t="str">
            <v>06.2061/67</v>
          </cell>
          <cell r="BF249">
            <v>2</v>
          </cell>
        </row>
        <row r="250">
          <cell r="AZ250" t="str">
            <v>Keûp ÂR</v>
          </cell>
          <cell r="BA250" t="str">
            <v>Keûp âáúu reî</v>
          </cell>
          <cell r="BB250" t="str">
            <v>caïi</v>
          </cell>
          <cell r="BC250">
            <v>85000</v>
          </cell>
          <cell r="BD250" t="str">
            <v>06.2061/67</v>
          </cell>
          <cell r="BF250">
            <v>2</v>
          </cell>
        </row>
        <row r="251">
          <cell r="AZ251" t="str">
            <v>VÂHT</v>
          </cell>
          <cell r="BA251" t="str">
            <v>Voîng âäöng haû thãú</v>
          </cell>
          <cell r="BB251" t="str">
            <v>caïi</v>
          </cell>
          <cell r="BC251">
            <v>25000</v>
          </cell>
          <cell r="BD251" t="str">
            <v>06.2061/67</v>
          </cell>
          <cell r="BF251">
            <v>1</v>
          </cell>
        </row>
        <row r="252">
          <cell r="AZ252" t="str">
            <v>Bkeo</v>
          </cell>
          <cell r="BA252" t="str">
            <v>Bàng keo caïch âiãûn</v>
          </cell>
          <cell r="BB252" t="str">
            <v>cuäün</v>
          </cell>
          <cell r="BC252">
            <v>4000</v>
          </cell>
          <cell r="BD252" t="str">
            <v>00</v>
          </cell>
          <cell r="BF252">
            <v>0.01</v>
          </cell>
        </row>
        <row r="253">
          <cell r="AZ253" t="str">
            <v>Cäliã</v>
          </cell>
          <cell r="BA253" t="str">
            <v>Cäliã keûp caïp</v>
          </cell>
          <cell r="BB253" t="str">
            <v>bäü</v>
          </cell>
          <cell r="BC253">
            <v>42000</v>
          </cell>
          <cell r="BD253" t="str">
            <v>00</v>
          </cell>
          <cell r="BF253">
            <v>4</v>
          </cell>
        </row>
        <row r="254">
          <cell r="BA254" t="str">
            <v>CÄÜT BÃ TÄNG</v>
          </cell>
          <cell r="BH254" t="str">
            <v>Læûc âáöu cäüt (kg)</v>
          </cell>
        </row>
        <row r="255">
          <cell r="AZ255" t="str">
            <v>BTLT7,5A</v>
          </cell>
          <cell r="BA255" t="str">
            <v>Cäüt bã täng ly tám 7,5A</v>
          </cell>
          <cell r="BB255" t="str">
            <v>cäüt</v>
          </cell>
          <cell r="BC255">
            <v>630000</v>
          </cell>
          <cell r="BD255" t="str">
            <v>05.5211/67</v>
          </cell>
          <cell r="BE255" t="str">
            <v>00</v>
          </cell>
          <cell r="BF255">
            <v>650</v>
          </cell>
          <cell r="BG255" t="str">
            <v>TB cuía Cty XLÂ ÂN ngaìy 01/6/01</v>
          </cell>
          <cell r="BH255" t="e">
            <v>#N/A</v>
          </cell>
        </row>
        <row r="256">
          <cell r="AZ256" t="str">
            <v>BTLT 7,5B</v>
          </cell>
          <cell r="BA256" t="str">
            <v>Cäüt bã täng ly tám 7,5B</v>
          </cell>
          <cell r="BB256" t="str">
            <v>cäüt</v>
          </cell>
          <cell r="BC256">
            <v>690000</v>
          </cell>
          <cell r="BD256" t="str">
            <v>05.5211/67</v>
          </cell>
          <cell r="BE256" t="str">
            <v>00</v>
          </cell>
          <cell r="BF256">
            <v>650</v>
          </cell>
          <cell r="BG256" t="str">
            <v>TB cuía Cty XLÂ ÂN ngaìy 01/6/01</v>
          </cell>
          <cell r="BH256" t="e">
            <v>#N/A</v>
          </cell>
        </row>
        <row r="257">
          <cell r="AZ257" t="str">
            <v>BTLT 7,5C</v>
          </cell>
          <cell r="BA257" t="str">
            <v>Cäüt bã täng ly tám 7,5C</v>
          </cell>
          <cell r="BB257" t="str">
            <v>cäüt</v>
          </cell>
          <cell r="BC257">
            <v>710000</v>
          </cell>
          <cell r="BD257" t="str">
            <v>05.5211/67</v>
          </cell>
          <cell r="BE257" t="str">
            <v>00</v>
          </cell>
          <cell r="BF257">
            <v>650</v>
          </cell>
          <cell r="BG257" t="str">
            <v>TB cuía Cty XLÂ ÂN ngaìy 01/6/01</v>
          </cell>
          <cell r="BH257" t="e">
            <v>#N/A</v>
          </cell>
        </row>
        <row r="258">
          <cell r="AZ258" t="str">
            <v>BTLT8,4A</v>
          </cell>
          <cell r="BA258" t="str">
            <v>Cäüt bã täng ly tám 8,4A</v>
          </cell>
          <cell r="BB258" t="str">
            <v>cäüt</v>
          </cell>
          <cell r="BC258">
            <v>720000</v>
          </cell>
          <cell r="BD258" t="str">
            <v>05.5212/67</v>
          </cell>
          <cell r="BE258" t="str">
            <v>00</v>
          </cell>
          <cell r="BF258">
            <v>800</v>
          </cell>
          <cell r="BG258" t="str">
            <v>TB cuía Cty XLÂ ÂN ngaìy 01/6/01</v>
          </cell>
          <cell r="BH258" t="e">
            <v>#N/A</v>
          </cell>
        </row>
        <row r="259">
          <cell r="AZ259" t="str">
            <v>BTLT8,4B</v>
          </cell>
          <cell r="BA259" t="str">
            <v>Cäüt bã täng ly tám 8,4B</v>
          </cell>
          <cell r="BB259" t="str">
            <v>cäüt</v>
          </cell>
          <cell r="BC259">
            <v>800000</v>
          </cell>
          <cell r="BD259" t="str">
            <v>05.5212/67</v>
          </cell>
          <cell r="BE259" t="str">
            <v>00</v>
          </cell>
          <cell r="BF259">
            <v>800</v>
          </cell>
          <cell r="BG259" t="str">
            <v>TB cuía Cty XLÂ ÂN ngaìy 01/6/01</v>
          </cell>
          <cell r="BH259" t="e">
            <v>#N/A</v>
          </cell>
        </row>
        <row r="260">
          <cell r="AZ260" t="str">
            <v>BTLT8,4C</v>
          </cell>
          <cell r="BA260" t="str">
            <v>Cäüt bã täng ly tám 8,4C</v>
          </cell>
          <cell r="BB260" t="str">
            <v>cäüt</v>
          </cell>
          <cell r="BC260">
            <v>930000</v>
          </cell>
          <cell r="BD260" t="str">
            <v>05.5212/67</v>
          </cell>
          <cell r="BE260" t="str">
            <v>00</v>
          </cell>
          <cell r="BF260">
            <v>800</v>
          </cell>
          <cell r="BG260" t="str">
            <v>TB cuía Cty XLÂ ÂN ngaìy 01/6/01</v>
          </cell>
          <cell r="BH260" t="e">
            <v>#N/A</v>
          </cell>
        </row>
        <row r="261">
          <cell r="AZ261" t="str">
            <v>BTLT10A</v>
          </cell>
          <cell r="BA261" t="str">
            <v>Cäüt bã täng ly tám 10A</v>
          </cell>
          <cell r="BB261" t="str">
            <v>cäüt</v>
          </cell>
          <cell r="BC261">
            <v>930000</v>
          </cell>
          <cell r="BD261" t="str">
            <v>05.5212/67</v>
          </cell>
          <cell r="BE261" t="str">
            <v>00</v>
          </cell>
          <cell r="BF261">
            <v>950</v>
          </cell>
          <cell r="BG261" t="str">
            <v>TB cuía Cty XLÂ ÂN ngaìy 01/6/01</v>
          </cell>
          <cell r="BH261" t="e">
            <v>#N/A</v>
          </cell>
        </row>
        <row r="262">
          <cell r="AZ262" t="str">
            <v>BTLT10B</v>
          </cell>
          <cell r="BA262" t="str">
            <v>Cäüt bã täng ly tám 10B</v>
          </cell>
          <cell r="BB262" t="str">
            <v>cäüt</v>
          </cell>
          <cell r="BC262">
            <v>1000000</v>
          </cell>
          <cell r="BD262" t="str">
            <v>05.5212/67</v>
          </cell>
          <cell r="BE262" t="str">
            <v>00</v>
          </cell>
          <cell r="BF262">
            <v>950</v>
          </cell>
          <cell r="BG262" t="str">
            <v>TB cuía Cty XLÂ ÂN ngaìy 01/6/01</v>
          </cell>
          <cell r="BH262" t="e">
            <v>#N/A</v>
          </cell>
        </row>
        <row r="263">
          <cell r="AZ263" t="str">
            <v>BTLT10C</v>
          </cell>
          <cell r="BA263" t="str">
            <v>Cäüt bã täng ly tám 10C</v>
          </cell>
          <cell r="BB263" t="str">
            <v>cäüt</v>
          </cell>
          <cell r="BC263">
            <v>1300000</v>
          </cell>
          <cell r="BD263" t="str">
            <v>05.5212/67</v>
          </cell>
          <cell r="BE263" t="str">
            <v>00</v>
          </cell>
          <cell r="BF263">
            <v>950</v>
          </cell>
          <cell r="BG263" t="str">
            <v>TB cuía Cty XLÂ ÂN ngaìy 01/6/01</v>
          </cell>
          <cell r="BH263" t="e">
            <v>#N/A</v>
          </cell>
        </row>
        <row r="264">
          <cell r="AZ264" t="str">
            <v>BTLT10,5A</v>
          </cell>
          <cell r="BA264" t="str">
            <v>Cäüt bã täng ly tám 10,5A</v>
          </cell>
          <cell r="BB264" t="str">
            <v>cäüt</v>
          </cell>
          <cell r="BC264">
            <v>1070000</v>
          </cell>
          <cell r="BD264" t="str">
            <v>05.5213/67</v>
          </cell>
          <cell r="BE264" t="str">
            <v>00</v>
          </cell>
          <cell r="BF264">
            <v>1000</v>
          </cell>
          <cell r="BG264" t="str">
            <v>TB cuía Cty XLÂ ÂN ngaìy 01/6/01</v>
          </cell>
          <cell r="BH264" t="e">
            <v>#N/A</v>
          </cell>
        </row>
        <row r="265">
          <cell r="AZ265" t="str">
            <v>BTLT10,5B</v>
          </cell>
          <cell r="BA265" t="str">
            <v>Cäüt bã täng ly tám 10,5B</v>
          </cell>
          <cell r="BB265" t="str">
            <v>cäüt</v>
          </cell>
          <cell r="BC265">
            <v>1200000</v>
          </cell>
          <cell r="BD265" t="str">
            <v>05.5213/67</v>
          </cell>
          <cell r="BE265" t="str">
            <v>00</v>
          </cell>
          <cell r="BF265">
            <v>1000</v>
          </cell>
          <cell r="BG265" t="str">
            <v>TB cuía Cty XLÂ ÂN ngaìy 01/6/01</v>
          </cell>
          <cell r="BH265" t="e">
            <v>#N/A</v>
          </cell>
        </row>
        <row r="266">
          <cell r="AZ266" t="str">
            <v>BTLT10,5C</v>
          </cell>
          <cell r="BA266" t="str">
            <v>Cäüt bã täng ly tám 10,5C</v>
          </cell>
          <cell r="BB266" t="str">
            <v>cäüt</v>
          </cell>
          <cell r="BC266">
            <v>1350000</v>
          </cell>
          <cell r="BD266" t="str">
            <v>05.5213/67</v>
          </cell>
          <cell r="BE266" t="str">
            <v>00</v>
          </cell>
          <cell r="BF266">
            <v>1000</v>
          </cell>
          <cell r="BG266" t="str">
            <v>TB cuía Cty XLÂ ÂN ngaìy 01/6/01</v>
          </cell>
          <cell r="BH266" t="e">
            <v>#N/A</v>
          </cell>
        </row>
        <row r="267">
          <cell r="AZ267" t="str">
            <v>BTLT12A</v>
          </cell>
          <cell r="BA267" t="str">
            <v>Cäüt bã täng ly tám 12A</v>
          </cell>
          <cell r="BB267" t="str">
            <v>cäüt</v>
          </cell>
          <cell r="BC267">
            <v>1700000</v>
          </cell>
          <cell r="BD267" t="str">
            <v>05.5213/67</v>
          </cell>
          <cell r="BE267" t="str">
            <v>00</v>
          </cell>
          <cell r="BF267">
            <v>1250</v>
          </cell>
          <cell r="BG267" t="str">
            <v>TB cuía Cty XLÂ ÂN ngaìy 01/6/01</v>
          </cell>
          <cell r="BH267">
            <v>1</v>
          </cell>
        </row>
        <row r="268">
          <cell r="AZ268" t="str">
            <v>BTLT12B</v>
          </cell>
          <cell r="BA268" t="str">
            <v>Cäüt bã täng ly tám 12B</v>
          </cell>
          <cell r="BB268" t="str">
            <v>cäüt</v>
          </cell>
          <cell r="BC268">
            <v>1850000</v>
          </cell>
          <cell r="BD268" t="str">
            <v>05.5213/67</v>
          </cell>
          <cell r="BE268" t="str">
            <v>00</v>
          </cell>
          <cell r="BF268">
            <v>1250</v>
          </cell>
          <cell r="BG268" t="str">
            <v>TB cuía Cty XLÂ ÂN ngaìy 01/6/01</v>
          </cell>
          <cell r="BH268" t="e">
            <v>#N/A</v>
          </cell>
        </row>
        <row r="269">
          <cell r="AZ269" t="str">
            <v>BTLT12C</v>
          </cell>
          <cell r="BA269" t="str">
            <v>Cäüt bã täng ly tám 12C</v>
          </cell>
          <cell r="BB269" t="str">
            <v>cäüt</v>
          </cell>
          <cell r="BC269">
            <v>2100000</v>
          </cell>
          <cell r="BD269" t="str">
            <v>05.5213/67</v>
          </cell>
          <cell r="BE269" t="str">
            <v>00</v>
          </cell>
          <cell r="BF269">
            <v>1250</v>
          </cell>
          <cell r="BG269" t="str">
            <v>TB cuía Cty XLÂ ÂN ngaìy 01/6/01</v>
          </cell>
          <cell r="BH269">
            <v>2</v>
          </cell>
        </row>
        <row r="270">
          <cell r="AZ270" t="str">
            <v>BTLT14A</v>
          </cell>
          <cell r="BA270" t="str">
            <v>Cäüt bã täng ly tám 14A</v>
          </cell>
          <cell r="BB270" t="str">
            <v>cäüt</v>
          </cell>
          <cell r="BC270">
            <v>2350000</v>
          </cell>
          <cell r="BD270" t="str">
            <v>05.5214/67</v>
          </cell>
          <cell r="BE270" t="str">
            <v>00</v>
          </cell>
          <cell r="BF270">
            <v>1600</v>
          </cell>
          <cell r="BG270" t="str">
            <v>TB cuía Cty XLÂ ÂN ngaìy 01/6/01</v>
          </cell>
          <cell r="BH270" t="e">
            <v>#N/A</v>
          </cell>
        </row>
        <row r="271">
          <cell r="AZ271" t="str">
            <v>BTLT14B</v>
          </cell>
          <cell r="BA271" t="str">
            <v>Cäüt bã täng ly tám 14B</v>
          </cell>
          <cell r="BB271" t="str">
            <v>cäüt</v>
          </cell>
          <cell r="BC271">
            <v>2600000</v>
          </cell>
          <cell r="BD271" t="str">
            <v>05.5214/67</v>
          </cell>
          <cell r="BE271" t="str">
            <v>00</v>
          </cell>
          <cell r="BF271">
            <v>1600</v>
          </cell>
          <cell r="BG271" t="str">
            <v>TB cuía Cty XLÂ ÂN ngaìy 01/6/01</v>
          </cell>
          <cell r="BH271" t="e">
            <v>#N/A</v>
          </cell>
        </row>
        <row r="272">
          <cell r="AZ272" t="str">
            <v>BTLT14D</v>
          </cell>
          <cell r="BA272" t="str">
            <v>Cäüt bã täng ly tám 14D</v>
          </cell>
          <cell r="BB272" t="str">
            <v>cäüt</v>
          </cell>
          <cell r="BC272">
            <v>2850000</v>
          </cell>
          <cell r="BD272" t="str">
            <v>05.5214/67</v>
          </cell>
          <cell r="BE272" t="str">
            <v>00</v>
          </cell>
          <cell r="BF272">
            <v>1600</v>
          </cell>
          <cell r="BG272" t="str">
            <v>TB cuía Cty XLÂ ÂN ngaìy 01/6/01</v>
          </cell>
          <cell r="BH272" t="e">
            <v>#N/A</v>
          </cell>
        </row>
        <row r="273">
          <cell r="AZ273" t="str">
            <v>BTLT16a</v>
          </cell>
          <cell r="BA273" t="str">
            <v>Cäüt bã täng ly tám 16a</v>
          </cell>
          <cell r="BB273" t="str">
            <v>cäüt</v>
          </cell>
          <cell r="BC273">
            <v>5899999.9999999991</v>
          </cell>
          <cell r="BD273" t="str">
            <v>05.5215/67</v>
          </cell>
          <cell r="BE273" t="str">
            <v>00</v>
          </cell>
          <cell r="BF273">
            <v>2000</v>
          </cell>
          <cell r="BH273">
            <v>850</v>
          </cell>
        </row>
        <row r="274">
          <cell r="AZ274" t="str">
            <v>BTLT20D</v>
          </cell>
          <cell r="BA274" t="str">
            <v>Cäüt bã täng ly tám 20D</v>
          </cell>
          <cell r="BB274" t="str">
            <v>cäüt</v>
          </cell>
          <cell r="BC274">
            <v>6500000</v>
          </cell>
          <cell r="BD274" t="str">
            <v>05.5217/67</v>
          </cell>
          <cell r="BE274" t="str">
            <v>00</v>
          </cell>
          <cell r="BF274">
            <v>2800</v>
          </cell>
        </row>
        <row r="275">
          <cell r="AZ275" t="str">
            <v>NC-BT</v>
          </cell>
          <cell r="BA275" t="str">
            <v>Näúi cät bã täng bàòng màût bêch åí âëa hçnh bçnh thæåìng</v>
          </cell>
          <cell r="BB275" t="str">
            <v>cäüt</v>
          </cell>
          <cell r="BC275">
            <v>0</v>
          </cell>
          <cell r="BD275" t="str">
            <v>05.5101/67</v>
          </cell>
          <cell r="BE275" t="str">
            <v>00</v>
          </cell>
          <cell r="BF275">
            <v>0</v>
          </cell>
        </row>
        <row r="276">
          <cell r="AZ276" t="str">
            <v>NC-SÂ</v>
          </cell>
          <cell r="BA276" t="str">
            <v>Näúi cät bã täng bàòng màût bêch åí âëa hçnh sæåìn âäöi</v>
          </cell>
          <cell r="BB276" t="str">
            <v>cäüt</v>
          </cell>
          <cell r="BC276">
            <v>0</v>
          </cell>
          <cell r="BD276" t="str">
            <v>05.5102/67</v>
          </cell>
          <cell r="BE276" t="str">
            <v>00</v>
          </cell>
          <cell r="BF276">
            <v>0</v>
          </cell>
        </row>
        <row r="277">
          <cell r="AZ277" t="str">
            <v>NC-SL</v>
          </cell>
          <cell r="BA277" t="str">
            <v>Näúi cät bã täng bàòng màût bêch åí âëa hçnh sçnh láöy</v>
          </cell>
          <cell r="BB277" t="str">
            <v>cäüt</v>
          </cell>
          <cell r="BC277">
            <v>0</v>
          </cell>
          <cell r="BD277" t="str">
            <v>05.5103/67</v>
          </cell>
          <cell r="BE277" t="str">
            <v>00</v>
          </cell>
          <cell r="BF277">
            <v>0</v>
          </cell>
        </row>
        <row r="278">
          <cell r="BA278" t="str">
            <v>VÁÛT LIÃÛU XÁY DÆÛNG</v>
          </cell>
          <cell r="BC278" t="str">
            <v>ÂG caí VC</v>
          </cell>
          <cell r="BH278" t="str">
            <v>ÂG theo baíng giaï</v>
          </cell>
        </row>
        <row r="279">
          <cell r="AZ279" t="str">
            <v>XM</v>
          </cell>
          <cell r="BA279" t="str">
            <v>Xi màng P30</v>
          </cell>
          <cell r="BB279" t="str">
            <v>kg</v>
          </cell>
          <cell r="BC279">
            <v>736.34321516666671</v>
          </cell>
          <cell r="BH279">
            <v>709091</v>
          </cell>
        </row>
        <row r="280">
          <cell r="AZ280" t="str">
            <v>CT</v>
          </cell>
          <cell r="BA280" t="str">
            <v>Caït tä</v>
          </cell>
          <cell r="BB280" t="str">
            <v>m3</v>
          </cell>
          <cell r="BC280">
            <v>48037</v>
          </cell>
          <cell r="BD280" t="str">
            <v>07.2101/67</v>
          </cell>
          <cell r="BH280">
            <v>21364</v>
          </cell>
        </row>
        <row r="281">
          <cell r="AZ281" t="str">
            <v>CÂ</v>
          </cell>
          <cell r="BA281" t="str">
            <v>Caït âuïc</v>
          </cell>
          <cell r="BB281" t="str">
            <v>m3</v>
          </cell>
          <cell r="BC281">
            <v>56173</v>
          </cell>
          <cell r="BD281" t="str">
            <v>07.2101/67</v>
          </cell>
          <cell r="BH281">
            <v>36364</v>
          </cell>
        </row>
        <row r="282">
          <cell r="AZ282" t="str">
            <v>S1x2</v>
          </cell>
          <cell r="BA282" t="str">
            <v>Soíi 1 x 2</v>
          </cell>
          <cell r="BB282" t="str">
            <v>m3</v>
          </cell>
          <cell r="BC282">
            <v>114439.26071428572</v>
          </cell>
          <cell r="BD282" t="str">
            <v>01.7000/67</v>
          </cell>
          <cell r="BH282">
            <v>127273</v>
          </cell>
        </row>
        <row r="283">
          <cell r="AZ283" t="str">
            <v>Â0,5x1</v>
          </cell>
          <cell r="BA283" t="str">
            <v>Âaï dàm 0,5x1</v>
          </cell>
          <cell r="BB283" t="str">
            <v>m3</v>
          </cell>
          <cell r="BC283">
            <v>109078.91428571429</v>
          </cell>
          <cell r="BD283" t="str">
            <v>01.7000/67</v>
          </cell>
          <cell r="BH283">
            <v>76190</v>
          </cell>
        </row>
        <row r="284">
          <cell r="AZ284" t="str">
            <v>Â1x2</v>
          </cell>
          <cell r="BA284" t="str">
            <v>Âaï dàm 1 x 2</v>
          </cell>
          <cell r="BB284" t="str">
            <v>m3</v>
          </cell>
          <cell r="BC284">
            <v>180507.91428571427</v>
          </cell>
          <cell r="BD284" t="str">
            <v>01.7000/67</v>
          </cell>
          <cell r="BH284">
            <v>131429</v>
          </cell>
        </row>
        <row r="285">
          <cell r="AZ285" t="str">
            <v>Â2x4</v>
          </cell>
          <cell r="BA285" t="str">
            <v>Âaï dàm 2 x 4</v>
          </cell>
          <cell r="BB285" t="str">
            <v>m3</v>
          </cell>
          <cell r="BC285">
            <v>165272.26071428572</v>
          </cell>
          <cell r="BD285" t="str">
            <v>01.7000/67</v>
          </cell>
          <cell r="BH285">
            <v>104762</v>
          </cell>
        </row>
        <row r="286">
          <cell r="AZ286" t="str">
            <v>Â4x6</v>
          </cell>
          <cell r="BA286" t="str">
            <v>Âaï dàm 4 x 6</v>
          </cell>
          <cell r="BB286" t="str">
            <v>m3</v>
          </cell>
          <cell r="BC286">
            <v>89082.260714285716</v>
          </cell>
          <cell r="BD286" t="str">
            <v>01.7000/67</v>
          </cell>
          <cell r="BH286">
            <v>85714</v>
          </cell>
        </row>
        <row r="287">
          <cell r="AZ287" t="str">
            <v>ÂH</v>
          </cell>
          <cell r="BA287" t="str">
            <v>Âaï häüc</v>
          </cell>
          <cell r="BB287" t="str">
            <v>m3</v>
          </cell>
          <cell r="BC287">
            <v>89082.260714285716</v>
          </cell>
          <cell r="BD287" t="str">
            <v>01.7000/67</v>
          </cell>
          <cell r="BH287">
            <v>57143</v>
          </cell>
        </row>
        <row r="288">
          <cell r="AZ288" t="str">
            <v>f1</v>
          </cell>
          <cell r="BA288" t="str">
            <v>Theïp buäüc f1</v>
          </cell>
          <cell r="BB288" t="str">
            <v>kg</v>
          </cell>
          <cell r="BC288">
            <v>8241.9070186666668</v>
          </cell>
          <cell r="BH288">
            <v>5909</v>
          </cell>
        </row>
        <row r="289">
          <cell r="AZ289" t="str">
            <v>f6ct</v>
          </cell>
          <cell r="BA289" t="str">
            <v>Theïp troìn 6 ly</v>
          </cell>
          <cell r="BB289" t="str">
            <v>kg</v>
          </cell>
          <cell r="BC289">
            <v>8610.8136853333344</v>
          </cell>
          <cell r="BD289" t="str">
            <v>04.1101/67</v>
          </cell>
          <cell r="BH289">
            <v>4310</v>
          </cell>
        </row>
        <row r="290">
          <cell r="AZ290" t="str">
            <v>f8ct</v>
          </cell>
          <cell r="BA290" t="str">
            <v>Theïp troìn 8 ly</v>
          </cell>
          <cell r="BB290" t="str">
            <v>kg</v>
          </cell>
          <cell r="BC290">
            <v>8610.8136853333344</v>
          </cell>
          <cell r="BD290" t="str">
            <v>04.1101/67</v>
          </cell>
          <cell r="BH290">
            <v>4310</v>
          </cell>
        </row>
        <row r="291">
          <cell r="AZ291" t="str">
            <v>f8tâ</v>
          </cell>
          <cell r="BA291" t="str">
            <v>Theïp troìn 8 ly</v>
          </cell>
          <cell r="BB291" t="str">
            <v>kg</v>
          </cell>
          <cell r="BC291">
            <v>8610.8136853333344</v>
          </cell>
          <cell r="BD291" t="str">
            <v>05.7001/67</v>
          </cell>
          <cell r="BH291">
            <v>4310</v>
          </cell>
        </row>
        <row r="292">
          <cell r="AZ292" t="str">
            <v>f10ct</v>
          </cell>
          <cell r="BA292" t="str">
            <v>Theïp troìn 10 ly</v>
          </cell>
          <cell r="BB292" t="str">
            <v>kg</v>
          </cell>
          <cell r="BC292">
            <v>8610.8136853333344</v>
          </cell>
          <cell r="BD292" t="str">
            <v>04.1101/67</v>
          </cell>
          <cell r="BH292">
            <v>4450</v>
          </cell>
        </row>
        <row r="293">
          <cell r="AZ293" t="str">
            <v>f10tâ</v>
          </cell>
          <cell r="BA293" t="str">
            <v>Theïp troìn 10 ly</v>
          </cell>
          <cell r="BB293" t="str">
            <v>kg</v>
          </cell>
          <cell r="BC293">
            <v>8610.8136853333344</v>
          </cell>
          <cell r="BD293" t="str">
            <v>05.7001/67</v>
          </cell>
          <cell r="BH293">
            <v>4450</v>
          </cell>
        </row>
        <row r="294">
          <cell r="AZ294" t="str">
            <v>f12ct</v>
          </cell>
          <cell r="BA294" t="str">
            <v>Theïp troìn 12 ly</v>
          </cell>
          <cell r="BB294" t="str">
            <v>kg</v>
          </cell>
          <cell r="BC294">
            <v>8610.8136853333344</v>
          </cell>
          <cell r="BD294" t="str">
            <v>04.1102/67</v>
          </cell>
          <cell r="BH294">
            <v>4450</v>
          </cell>
        </row>
        <row r="295">
          <cell r="AZ295" t="str">
            <v>f12tâ</v>
          </cell>
          <cell r="BA295" t="str">
            <v>Theïp troìn 12 ly</v>
          </cell>
          <cell r="BB295" t="str">
            <v>kg</v>
          </cell>
          <cell r="BC295">
            <v>8610.8136853333344</v>
          </cell>
          <cell r="BD295" t="str">
            <v>05.7002/67</v>
          </cell>
          <cell r="BH295">
            <v>4450</v>
          </cell>
        </row>
        <row r="296">
          <cell r="AZ296" t="str">
            <v>f14ct</v>
          </cell>
          <cell r="BA296" t="str">
            <v>Theïp troìn 14 ly</v>
          </cell>
          <cell r="BB296" t="str">
            <v>kg</v>
          </cell>
          <cell r="BC296">
            <v>8610.8136853333344</v>
          </cell>
          <cell r="BD296" t="str">
            <v>04.1102/67</v>
          </cell>
          <cell r="BH296">
            <v>4350</v>
          </cell>
        </row>
        <row r="297">
          <cell r="AZ297" t="str">
            <v>f16ct</v>
          </cell>
          <cell r="BA297" t="str">
            <v>Theïp troìn 16 ly</v>
          </cell>
          <cell r="BB297" t="str">
            <v>kg</v>
          </cell>
          <cell r="BC297">
            <v>8610.8136853333344</v>
          </cell>
          <cell r="BD297" t="str">
            <v>04.1102/67</v>
          </cell>
          <cell r="BH297">
            <v>4350</v>
          </cell>
        </row>
        <row r="298">
          <cell r="AZ298" t="str">
            <v>f18ct</v>
          </cell>
          <cell r="BA298" t="str">
            <v>Theïp troìn 18 ly</v>
          </cell>
          <cell r="BB298" t="str">
            <v>kg</v>
          </cell>
          <cell r="BC298">
            <v>8610.8136853333344</v>
          </cell>
          <cell r="BD298" t="str">
            <v>04.1102/67</v>
          </cell>
          <cell r="BH298">
            <v>4350</v>
          </cell>
        </row>
        <row r="299">
          <cell r="AZ299" t="str">
            <v>f&gt;18</v>
          </cell>
          <cell r="BA299" t="str">
            <v>Theïp troìn f &gt; 18 ly</v>
          </cell>
          <cell r="BB299" t="str">
            <v>kg</v>
          </cell>
          <cell r="BC299">
            <v>8610.8136853333344</v>
          </cell>
          <cell r="BD299" t="str">
            <v>04.1102/67</v>
          </cell>
          <cell r="BH299">
            <v>4350</v>
          </cell>
        </row>
        <row r="300">
          <cell r="AZ300" t="str">
            <v>L50x5</v>
          </cell>
          <cell r="BA300" t="str">
            <v>Theïp hçnh L50x50x5</v>
          </cell>
          <cell r="BB300" t="str">
            <v>kg</v>
          </cell>
          <cell r="BC300">
            <v>5000</v>
          </cell>
          <cell r="BD300" t="str">
            <v>04.1103/67</v>
          </cell>
        </row>
        <row r="301">
          <cell r="AZ301" t="str">
            <v>L63x6</v>
          </cell>
          <cell r="BA301" t="str">
            <v>Theïp hçnh L63x63x6</v>
          </cell>
          <cell r="BB301" t="str">
            <v>kg</v>
          </cell>
          <cell r="BC301">
            <v>5000</v>
          </cell>
          <cell r="BD301" t="str">
            <v>04.1103/67</v>
          </cell>
        </row>
        <row r="302">
          <cell r="AZ302" t="str">
            <v>L70x7</v>
          </cell>
          <cell r="BA302" t="str">
            <v>Theïp hçnh L70x70x7</v>
          </cell>
          <cell r="BB302" t="str">
            <v>kg</v>
          </cell>
          <cell r="BC302">
            <v>5000</v>
          </cell>
          <cell r="BD302" t="str">
            <v>04.1103/67</v>
          </cell>
        </row>
        <row r="303">
          <cell r="AZ303" t="str">
            <v>L63-2,5</v>
          </cell>
          <cell r="BA303" t="str">
            <v>Coüc theïp L63x63x6 daìi 2,5m</v>
          </cell>
          <cell r="BB303" t="str">
            <v>kg</v>
          </cell>
          <cell r="BC303">
            <v>5000</v>
          </cell>
        </row>
        <row r="304">
          <cell r="AZ304" t="str">
            <v>GT</v>
          </cell>
          <cell r="BA304" t="str">
            <v>Gaûch theí 5 x 10 x 20</v>
          </cell>
          <cell r="BB304" t="str">
            <v>viãn</v>
          </cell>
          <cell r="BC304">
            <v>227</v>
          </cell>
          <cell r="BD304" t="str">
            <v>07.2104/67</v>
          </cell>
        </row>
        <row r="305">
          <cell r="AZ305" t="str">
            <v>GÄ</v>
          </cell>
          <cell r="BA305" t="str">
            <v>Gaûch äúng 4 läù</v>
          </cell>
          <cell r="BB305" t="str">
            <v>viãn</v>
          </cell>
          <cell r="BC305">
            <v>291</v>
          </cell>
        </row>
        <row r="306">
          <cell r="AZ306" t="str">
            <v>GH</v>
          </cell>
          <cell r="BA306" t="str">
            <v>Gaûch hoa 20 x 20</v>
          </cell>
          <cell r="BB306" t="str">
            <v>viãn</v>
          </cell>
          <cell r="BC306">
            <v>1360</v>
          </cell>
        </row>
        <row r="307">
          <cell r="AZ307" t="str">
            <v>Väi</v>
          </cell>
          <cell r="BA307" t="str">
            <v>Väi queït tæåìng</v>
          </cell>
          <cell r="BB307" t="str">
            <v>kg</v>
          </cell>
          <cell r="BC307">
            <v>910</v>
          </cell>
        </row>
        <row r="308">
          <cell r="AZ308" t="str">
            <v>Âinh</v>
          </cell>
          <cell r="BA308" t="str">
            <v>Âinh</v>
          </cell>
          <cell r="BB308" t="str">
            <v>kg</v>
          </cell>
          <cell r="BC308">
            <v>5909</v>
          </cell>
        </row>
        <row r="309">
          <cell r="AZ309" t="str">
            <v>Cáy chäúng</v>
          </cell>
          <cell r="BA309" t="str">
            <v>Cáy chäúng coffa</v>
          </cell>
          <cell r="BB309" t="str">
            <v>cáy</v>
          </cell>
          <cell r="BC309">
            <v>8000</v>
          </cell>
        </row>
        <row r="310">
          <cell r="AZ310" t="str">
            <v>Gäù coffa</v>
          </cell>
          <cell r="BA310" t="str">
            <v>Gäù coffa</v>
          </cell>
          <cell r="BB310" t="str">
            <v>m3</v>
          </cell>
          <cell r="BC310">
            <v>1454545</v>
          </cell>
        </row>
        <row r="311">
          <cell r="AZ311" t="str">
            <v>Maû</v>
          </cell>
          <cell r="BA311" t="str">
            <v>Gia cäng vaì maû keîm nhuïng noïng</v>
          </cell>
          <cell r="BB311" t="str">
            <v>kg</v>
          </cell>
          <cell r="BC311">
            <v>10500</v>
          </cell>
        </row>
        <row r="312">
          <cell r="AZ312" t="str">
            <v>Maû TÂ</v>
          </cell>
          <cell r="BA312" t="str">
            <v>Gia cäng vaì maû keîm nhuïng noïng coüc tiãúp âëa</v>
          </cell>
          <cell r="BB312" t="str">
            <v>kg</v>
          </cell>
          <cell r="BC312">
            <v>11800</v>
          </cell>
        </row>
        <row r="313">
          <cell r="AZ313" t="str">
            <v>Maû TÂ f10</v>
          </cell>
          <cell r="BA313" t="str">
            <v>Gia cäng vaì maû keîm nhuïng noïng dáy tiãúp âëa f10</v>
          </cell>
          <cell r="BB313" t="str">
            <v>kg</v>
          </cell>
          <cell r="BC313">
            <v>11800</v>
          </cell>
          <cell r="BD313" t="str">
            <v>05.7001/67</v>
          </cell>
        </row>
        <row r="314">
          <cell r="AZ314" t="str">
            <v>Maû TÂ f12</v>
          </cell>
          <cell r="BA314" t="str">
            <v>Gia cäng vaì maû  keîm nhuïng noïng dáy tiãúp âëa f12</v>
          </cell>
          <cell r="BB314" t="str">
            <v>kg</v>
          </cell>
          <cell r="BC314">
            <v>11800</v>
          </cell>
          <cell r="BD314" t="str">
            <v>05.7002/67</v>
          </cell>
        </row>
        <row r="315">
          <cell r="AZ315" t="str">
            <v>Maû CS</v>
          </cell>
          <cell r="BA315" t="str">
            <v>Gia cäng vaì maû keîm nhuïng noïng</v>
          </cell>
          <cell r="BB315" t="str">
            <v>kg</v>
          </cell>
          <cell r="BC315">
            <v>12300</v>
          </cell>
        </row>
        <row r="316">
          <cell r="AZ316" t="str">
            <v>Maû Xaì</v>
          </cell>
          <cell r="BA316" t="str">
            <v>Gia cäng vaì maû keîm nhuïng noïng</v>
          </cell>
          <cell r="BB316" t="str">
            <v>kg</v>
          </cell>
          <cell r="BC316">
            <v>12300</v>
          </cell>
        </row>
        <row r="317">
          <cell r="AZ317" t="str">
            <v>Sån</v>
          </cell>
          <cell r="BA317" t="str">
            <v>Gia cäng vaì sån</v>
          </cell>
          <cell r="BB317" t="str">
            <v>kg</v>
          </cell>
          <cell r="BC317">
            <v>8500</v>
          </cell>
        </row>
        <row r="318">
          <cell r="AZ318" t="str">
            <v>Âinh</v>
          </cell>
          <cell r="BA318" t="str">
            <v>Âinh</v>
          </cell>
          <cell r="BB318" t="str">
            <v>kg</v>
          </cell>
          <cell r="BC318">
            <v>7270</v>
          </cell>
          <cell r="BG318" t="str">
            <v>Giaï t 8/2000-Thàng Bçnh</v>
          </cell>
        </row>
        <row r="319">
          <cell r="AZ319" t="str">
            <v>f20/27</v>
          </cell>
          <cell r="BA319" t="str">
            <v>ÄÚng theïp traïng keîm f20/27</v>
          </cell>
          <cell r="BB319" t="str">
            <v>m</v>
          </cell>
          <cell r="BC319">
            <v>19500</v>
          </cell>
        </row>
        <row r="320">
          <cell r="AZ320" t="str">
            <v>Ot-f50</v>
          </cell>
          <cell r="BA320" t="str">
            <v>ÄÚng theïp traïng keîm f50</v>
          </cell>
          <cell r="BB320" t="str">
            <v>m</v>
          </cell>
          <cell r="BC320">
            <v>41569</v>
          </cell>
          <cell r="BD320" t="str">
            <v>07.2204/67</v>
          </cell>
        </row>
        <row r="321">
          <cell r="AZ321" t="str">
            <v>Ot-f100</v>
          </cell>
          <cell r="BA321" t="str">
            <v>ÄÚng theïp traïng keîm f100</v>
          </cell>
          <cell r="BB321" t="str">
            <v>m</v>
          </cell>
          <cell r="BC321">
            <v>103863</v>
          </cell>
          <cell r="BD321" t="str">
            <v>07.2204/67</v>
          </cell>
        </row>
        <row r="322">
          <cell r="AZ322" t="str">
            <v>Ot-f114</v>
          </cell>
          <cell r="BA322" t="str">
            <v>ÄÚng theïp traïng keîm f114</v>
          </cell>
          <cell r="BB322" t="str">
            <v>m</v>
          </cell>
          <cell r="BC322">
            <v>125000</v>
          </cell>
          <cell r="BD322" t="str">
            <v>07.2204/67</v>
          </cell>
        </row>
        <row r="323">
          <cell r="AZ323" t="str">
            <v>ON-f27</v>
          </cell>
          <cell r="BA323" t="str">
            <v xml:space="preserve"> Äúng nhæûa fi 27 daìy 1,8mm</v>
          </cell>
          <cell r="BB323" t="str">
            <v>m</v>
          </cell>
          <cell r="BC323">
            <v>3500</v>
          </cell>
          <cell r="BD323" t="str">
            <v>07.2402/67</v>
          </cell>
        </row>
        <row r="324">
          <cell r="AZ324" t="str">
            <v>ON-f34</v>
          </cell>
          <cell r="BA324" t="str">
            <v xml:space="preserve"> Äúng nhæûa fi 34 daìy 1,8mm</v>
          </cell>
          <cell r="BB324" t="str">
            <v>m</v>
          </cell>
          <cell r="BC324">
            <v>4500</v>
          </cell>
          <cell r="BD324" t="str">
            <v>07.2402/67</v>
          </cell>
        </row>
        <row r="325">
          <cell r="AZ325" t="str">
            <v>ON-f42</v>
          </cell>
          <cell r="BA325" t="str">
            <v xml:space="preserve"> Äúng nhæûa fi 42 daìy 2,1mm</v>
          </cell>
          <cell r="BB325" t="str">
            <v>m</v>
          </cell>
          <cell r="BC325">
            <v>6500</v>
          </cell>
          <cell r="BD325" t="str">
            <v>07.2403/67</v>
          </cell>
        </row>
        <row r="326">
          <cell r="AZ326" t="str">
            <v>ON-f49</v>
          </cell>
          <cell r="BA326" t="str">
            <v xml:space="preserve"> Äúng nhæûa fi 49 daìy 2,4mm</v>
          </cell>
          <cell r="BB326" t="str">
            <v>m</v>
          </cell>
          <cell r="BC326">
            <v>8700</v>
          </cell>
          <cell r="BD326" t="str">
            <v>07.2403/67</v>
          </cell>
        </row>
        <row r="327">
          <cell r="AZ327" t="str">
            <v>ON-f60</v>
          </cell>
          <cell r="BA327" t="str">
            <v xml:space="preserve"> Äúng nhæûa  fi 60 daìy 2,3mm</v>
          </cell>
          <cell r="BB327" t="str">
            <v>m</v>
          </cell>
          <cell r="BC327">
            <v>10300</v>
          </cell>
          <cell r="BD327" t="str">
            <v>07.2404/67</v>
          </cell>
        </row>
        <row r="328">
          <cell r="AZ328" t="str">
            <v>ON-f90</v>
          </cell>
          <cell r="BA328" t="str">
            <v xml:space="preserve"> Äúng nhæûa  fi 90 daìy 2,6mm</v>
          </cell>
          <cell r="BB328" t="str">
            <v>m</v>
          </cell>
          <cell r="BC328">
            <v>17600</v>
          </cell>
          <cell r="BD328" t="str">
            <v>07.2406/67</v>
          </cell>
        </row>
        <row r="329">
          <cell r="AZ329" t="str">
            <v>ON-f114</v>
          </cell>
          <cell r="BA329" t="str">
            <v xml:space="preserve"> Äúng nhæûa  fi 114 daìy 3,2mm</v>
          </cell>
          <cell r="BB329" t="str">
            <v>m</v>
          </cell>
          <cell r="BC329">
            <v>28400</v>
          </cell>
          <cell r="BD329" t="str">
            <v>07.2407/67</v>
          </cell>
        </row>
        <row r="330">
          <cell r="AZ330" t="str">
            <v>ON-f160</v>
          </cell>
          <cell r="BA330" t="str">
            <v xml:space="preserve"> Äúng nhæûa fi 160 daìy 4,9mm</v>
          </cell>
          <cell r="BB330" t="str">
            <v>m</v>
          </cell>
          <cell r="BC330">
            <v>61000</v>
          </cell>
          <cell r="BD330" t="str">
            <v>07.2407/67</v>
          </cell>
        </row>
        <row r="331">
          <cell r="AZ331" t="str">
            <v>ONX-f60</v>
          </cell>
          <cell r="BA331" t="str">
            <v xml:space="preserve"> Äúng nhæûa xoàõn fi 60</v>
          </cell>
          <cell r="BB331" t="str">
            <v>m</v>
          </cell>
          <cell r="BC331">
            <v>38000</v>
          </cell>
          <cell r="BD331" t="str">
            <v>07.2407/67</v>
          </cell>
        </row>
        <row r="332">
          <cell r="AZ332" t="str">
            <v>ONX-f150</v>
          </cell>
          <cell r="BA332" t="str">
            <v xml:space="preserve"> Äúng nhæûa xoàõn fi 150</v>
          </cell>
          <cell r="BB332" t="str">
            <v>m</v>
          </cell>
          <cell r="BC332">
            <v>46000</v>
          </cell>
          <cell r="BD332" t="str">
            <v>07.2407/67</v>
          </cell>
        </row>
        <row r="333">
          <cell r="AZ333" t="str">
            <v>ÂB theïp + KÂ</v>
          </cell>
          <cell r="BA333" t="str">
            <v>Âai buäüc theïp 10x0,4mm + Khoïa âai</v>
          </cell>
          <cell r="BB333" t="str">
            <v>bäü</v>
          </cell>
          <cell r="BC333">
            <v>26000</v>
          </cell>
          <cell r="BD333" t="str">
            <v>06.2110/67</v>
          </cell>
        </row>
        <row r="335">
          <cell r="AZ335" t="str">
            <v>LC</v>
          </cell>
          <cell r="BA335" t="str">
            <v>Læåîi cæa sàõt</v>
          </cell>
          <cell r="BB335" t="str">
            <v>caïi</v>
          </cell>
          <cell r="BC335">
            <v>2500</v>
          </cell>
          <cell r="BD335" t="str">
            <v>00</v>
          </cell>
          <cell r="BF335">
            <v>0.03</v>
          </cell>
        </row>
        <row r="336">
          <cell r="AZ336" t="str">
            <v>DBCS-Cduûng</v>
          </cell>
          <cell r="BA336" t="str">
            <v>Dáy buäüc cäø sæï composite chuyãn duûng</v>
          </cell>
          <cell r="BB336" t="str">
            <v>såüi</v>
          </cell>
          <cell r="BC336">
            <v>200000</v>
          </cell>
          <cell r="BD336" t="str">
            <v>00</v>
          </cell>
          <cell r="BF336">
            <v>0.01</v>
          </cell>
        </row>
        <row r="337">
          <cell r="AZ337" t="str">
            <v>DBCS-2,5</v>
          </cell>
          <cell r="BA337" t="str">
            <v>Dáy buäüc cäø sæï nhäm 2,5mm2</v>
          </cell>
          <cell r="BB337" t="str">
            <v>såüi</v>
          </cell>
          <cell r="BC337">
            <v>1200</v>
          </cell>
          <cell r="BD337" t="str">
            <v>00</v>
          </cell>
          <cell r="BF337">
            <v>0.01</v>
          </cell>
        </row>
        <row r="338">
          <cell r="AZ338" t="str">
            <v>GLCC</v>
          </cell>
          <cell r="BA338" t="str">
            <v>Giaï làõp cáöu chç</v>
          </cell>
          <cell r="BB338" t="str">
            <v>bäü</v>
          </cell>
          <cell r="BC338">
            <v>25000</v>
          </cell>
          <cell r="BD338" t="str">
            <v>06.2110/67</v>
          </cell>
          <cell r="BF338">
            <v>10</v>
          </cell>
        </row>
        <row r="339">
          <cell r="AZ339" t="str">
            <v>GLTLV</v>
          </cell>
          <cell r="BA339" t="str">
            <v>Giaï làõp thu läi van</v>
          </cell>
          <cell r="BB339" t="str">
            <v>bäü</v>
          </cell>
          <cell r="BC339">
            <v>25000</v>
          </cell>
          <cell r="BD339" t="str">
            <v>06.2110/67</v>
          </cell>
          <cell r="BF339">
            <v>10</v>
          </cell>
        </row>
        <row r="340">
          <cell r="AZ340" t="str">
            <v>ÄK</v>
          </cell>
          <cell r="BA340" t="str">
            <v>ÄØ khoïa</v>
          </cell>
          <cell r="BB340" t="str">
            <v>bäü</v>
          </cell>
          <cell r="BC340">
            <v>10000</v>
          </cell>
          <cell r="BD340" t="str">
            <v>00</v>
          </cell>
          <cell r="BF340">
            <v>0.5</v>
          </cell>
        </row>
        <row r="341">
          <cell r="AZ341" t="str">
            <v>V04-50</v>
          </cell>
          <cell r="BA341" t="str">
            <v>Laìm d/giaïo væåüt dáy t/tin, haû thãú (dáy &lt;=50mm2)</v>
          </cell>
          <cell r="BB341" t="str">
            <v>Vë trê</v>
          </cell>
          <cell r="BD341" t="str">
            <v>06.5011/67</v>
          </cell>
        </row>
        <row r="342">
          <cell r="AZ342" t="str">
            <v>V04-95</v>
          </cell>
          <cell r="BA342" t="str">
            <v>Laìm d/giaïo væåüt dáy t/tin, haû thãú (dáy &lt;=95mm2)</v>
          </cell>
          <cell r="BB342" t="str">
            <v>Vë trê</v>
          </cell>
          <cell r="BD342" t="str">
            <v>06.5012/67</v>
          </cell>
        </row>
        <row r="343">
          <cell r="AZ343" t="str">
            <v>V04-150</v>
          </cell>
          <cell r="BA343" t="str">
            <v>Laìm d/giaïo væåüt dáy t/tin, haû thãú (dáy &lt;=150mm2)</v>
          </cell>
          <cell r="BB343" t="str">
            <v>Vë trê</v>
          </cell>
          <cell r="BD343" t="str">
            <v>06.5013/67</v>
          </cell>
        </row>
        <row r="344">
          <cell r="AZ344" t="str">
            <v>V35-50</v>
          </cell>
          <cell r="BA344" t="str">
            <v>Laìm d/giaïo væåüt â/dáy &lt;=35KV (dáy &lt;=50mm2)</v>
          </cell>
          <cell r="BB344" t="str">
            <v>Vë trê</v>
          </cell>
          <cell r="BD344" t="str">
            <v>06.5021/67</v>
          </cell>
        </row>
        <row r="345">
          <cell r="AZ345" t="str">
            <v>V35-95</v>
          </cell>
          <cell r="BA345" t="str">
            <v>Laìm d/giaïo væåüt â/dáy &lt;=35KV (dáy &lt;=95mm2)</v>
          </cell>
          <cell r="BB345" t="str">
            <v>Vë trê</v>
          </cell>
          <cell r="BD345" t="str">
            <v>06.5022/67</v>
          </cell>
        </row>
        <row r="346">
          <cell r="AZ346" t="str">
            <v>V35-150</v>
          </cell>
          <cell r="BA346" t="str">
            <v>Laìm d/giaïo væåüt â/dáy &lt;=35KV (dáy &lt;=150mm2)</v>
          </cell>
          <cell r="BB346" t="str">
            <v>Vë trê</v>
          </cell>
          <cell r="BD346" t="str">
            <v>06.5023/67</v>
          </cell>
        </row>
        <row r="347">
          <cell r="AZ347" t="str">
            <v>VÂ5m-50</v>
          </cell>
          <cell r="BA347" t="str">
            <v>Laìm d/giaïo væåüt g/thäng &lt;=5m, â/sàõt (dáy &lt;=50mm2)</v>
          </cell>
          <cell r="BB347" t="str">
            <v>Vë trê</v>
          </cell>
          <cell r="BD347" t="str">
            <v>06.5041/67</v>
          </cell>
        </row>
        <row r="348">
          <cell r="AZ348" t="str">
            <v>VÂ5m-95</v>
          </cell>
          <cell r="BA348" t="str">
            <v>Laìm d/giaïo væåüt g/thäng &lt;=5m, â/sàõt (dáy &lt;=95mm2)</v>
          </cell>
          <cell r="BB348" t="str">
            <v>Vë trê</v>
          </cell>
          <cell r="BD348" t="str">
            <v>06.5042/67</v>
          </cell>
        </row>
        <row r="349">
          <cell r="AZ349" t="str">
            <v>VÂ5m-150</v>
          </cell>
          <cell r="BA349" t="str">
            <v>Laìm d/giaïo væåüt g/thäng &lt;=5m, â/sàõt (dáy &lt;=150mm2)</v>
          </cell>
          <cell r="BB349" t="str">
            <v>Vë trê</v>
          </cell>
          <cell r="BD349" t="str">
            <v>06.5043/67</v>
          </cell>
        </row>
        <row r="350">
          <cell r="AZ350" t="str">
            <v>VÂ10m-50</v>
          </cell>
          <cell r="BA350" t="str">
            <v>Laìm d/giaïo væåüt g/thäng &lt;=10m (dáy &lt;=50mm2)</v>
          </cell>
          <cell r="BB350" t="str">
            <v>Vë trê</v>
          </cell>
          <cell r="BD350" t="str">
            <v>06.5051/67</v>
          </cell>
        </row>
        <row r="351">
          <cell r="AZ351" t="str">
            <v>VÂ10m-95</v>
          </cell>
          <cell r="BA351" t="str">
            <v>Laìm d/giaïo væåüt g/thäng &lt;=10m (dáy &lt;=95mm2)</v>
          </cell>
          <cell r="BB351" t="str">
            <v>Vë trê</v>
          </cell>
          <cell r="BD351" t="str">
            <v>06.5052/67</v>
          </cell>
        </row>
        <row r="352">
          <cell r="AZ352" t="str">
            <v>VÂ10m-150</v>
          </cell>
          <cell r="BA352" t="str">
            <v>Laìm d/giaïo væåüt g/thäng &lt;=10m (dáy &lt;=150mm2)</v>
          </cell>
          <cell r="BB352" t="str">
            <v>Vë trê</v>
          </cell>
          <cell r="BD352" t="str">
            <v>06.5053/67</v>
          </cell>
        </row>
        <row r="353">
          <cell r="AZ353" t="str">
            <v>VÂ&gt;10m-50</v>
          </cell>
          <cell r="BA353" t="str">
            <v>Laìm d/giaïo væåüt g/thäng &gt;10m (dáy &lt;=50mm2)</v>
          </cell>
          <cell r="BB353" t="str">
            <v>Vë trê</v>
          </cell>
          <cell r="BD353" t="str">
            <v>06.5061/67</v>
          </cell>
        </row>
        <row r="354">
          <cell r="AZ354" t="str">
            <v>VÂ&gt;10m-95</v>
          </cell>
          <cell r="BA354" t="str">
            <v>Laìm d/giaïo væåüt g/thäng &gt;10m (dáy &lt;=95mm2)</v>
          </cell>
          <cell r="BB354" t="str">
            <v>Vë trê</v>
          </cell>
          <cell r="BD354" t="str">
            <v>06.5062/67</v>
          </cell>
        </row>
        <row r="355">
          <cell r="AZ355" t="str">
            <v>VÂ&gt;10m-150</v>
          </cell>
          <cell r="BA355" t="str">
            <v>Laìm d/giaïo væåüt g/thäng &gt;10m (dáy &lt;=150mm2)</v>
          </cell>
          <cell r="BB355" t="str">
            <v>Vë trê</v>
          </cell>
          <cell r="BD355" t="str">
            <v>06.5063/67</v>
          </cell>
        </row>
        <row r="356">
          <cell r="AZ356" t="str">
            <v>Goc-50</v>
          </cell>
          <cell r="BA356" t="str">
            <v xml:space="preserve">Vë trê beí goïc dáy (dáy &lt;=50mm2) </v>
          </cell>
          <cell r="BB356" t="str">
            <v>Vë trê</v>
          </cell>
          <cell r="BD356" t="str">
            <v>06.5071/67</v>
          </cell>
        </row>
        <row r="357">
          <cell r="AZ357" t="str">
            <v>Goc-95</v>
          </cell>
          <cell r="BA357" t="str">
            <v xml:space="preserve">Vë trê beí goïc dáy (dáy &lt;=95mm2) </v>
          </cell>
          <cell r="BB357" t="str">
            <v>Vë trê</v>
          </cell>
          <cell r="BD357" t="str">
            <v>06.5072/67</v>
          </cell>
        </row>
        <row r="358">
          <cell r="AZ358" t="str">
            <v>Goc-150</v>
          </cell>
          <cell r="BA358" t="str">
            <v xml:space="preserve">Vë trê beí goïc dáy (dáy &lt;=150mm2) </v>
          </cell>
          <cell r="BB358" t="str">
            <v>Vë trê</v>
          </cell>
          <cell r="BD358" t="str">
            <v>06.5073/67</v>
          </cell>
        </row>
        <row r="359">
          <cell r="AZ359" t="str">
            <v>VS300m-50</v>
          </cell>
          <cell r="BA359" t="str">
            <v>Keïo dáy væåüt säng &lt; 300m (dáy &lt;=50mm2)</v>
          </cell>
          <cell r="BB359" t="str">
            <v>Vë trê</v>
          </cell>
          <cell r="BD359" t="str">
            <v>06.5081/67</v>
          </cell>
        </row>
        <row r="360">
          <cell r="AZ360" t="str">
            <v>VS300m-95</v>
          </cell>
          <cell r="BA360" t="str">
            <v>Keïo dáy væåüt säng &lt; 300m (dáy &lt;=95mm2)</v>
          </cell>
          <cell r="BB360" t="str">
            <v>Vë trê</v>
          </cell>
          <cell r="BD360" t="str">
            <v>06.5082/67</v>
          </cell>
        </row>
        <row r="361">
          <cell r="AZ361" t="str">
            <v>vc pk</v>
          </cell>
          <cell r="BA361" t="str">
            <v>Váûn chuyãøn phuû kiãûn âiãûn</v>
          </cell>
          <cell r="BB361" t="str">
            <v>táún</v>
          </cell>
          <cell r="BD361" t="str">
            <v>02.1422/285</v>
          </cell>
        </row>
        <row r="362">
          <cell r="AZ362" t="str">
            <v>vc dctc</v>
          </cell>
          <cell r="BA362" t="str">
            <v>Váûn chuyãøn duûng cuû thi cäng</v>
          </cell>
          <cell r="BB362" t="str">
            <v>táún</v>
          </cell>
          <cell r="BD362" t="str">
            <v>02.1482/285</v>
          </cell>
        </row>
        <row r="363">
          <cell r="AZ363" t="str">
            <v>Cáøu 5TC</v>
          </cell>
          <cell r="BA363" t="str">
            <v>Cáön truûc baïnh håi 5 táún cáøu cäüt xuäúng xe</v>
          </cell>
          <cell r="BB363" t="str">
            <v>ca</v>
          </cell>
          <cell r="BD363" t="str">
            <v>Cáøu 5TC</v>
          </cell>
        </row>
        <row r="364">
          <cell r="AZ364" t="str">
            <v>Cáøu 5TM</v>
          </cell>
          <cell r="BA364" t="str">
            <v>Cáön truûc baïnh håi 5 táún cáøu MBA xuäúng xe</v>
          </cell>
          <cell r="BB364" t="str">
            <v>ca</v>
          </cell>
          <cell r="BD364" t="str">
            <v>Cáøu 5TM</v>
          </cell>
        </row>
        <row r="365">
          <cell r="BA365" t="str">
            <v>PHÁÖN CHIÃÚU SAÏNG</v>
          </cell>
          <cell r="BC365">
            <v>1</v>
          </cell>
        </row>
        <row r="366">
          <cell r="AZ366" t="str">
            <v>CB(2x2,5)</v>
          </cell>
          <cell r="BA366" t="str">
            <v>Dáy âäöng âäi (2x2,5)mm2</v>
          </cell>
          <cell r="BB366" t="str">
            <v>m</v>
          </cell>
          <cell r="BC366">
            <v>5000</v>
          </cell>
          <cell r="BD366" t="str">
            <v>CS4.08.011/37</v>
          </cell>
          <cell r="BF366">
            <v>0.1</v>
          </cell>
        </row>
        <row r="367">
          <cell r="AZ367" t="str">
            <v>CB(2x10)</v>
          </cell>
          <cell r="BA367" t="str">
            <v>Caïp boüc Cu/PVC/PVC (2x10)-600V</v>
          </cell>
          <cell r="BB367" t="str">
            <v>m</v>
          </cell>
          <cell r="BC367">
            <v>16300</v>
          </cell>
          <cell r="BD367" t="str">
            <v>CS4.02.011/37</v>
          </cell>
          <cell r="BF367">
            <v>0.8</v>
          </cell>
        </row>
        <row r="368">
          <cell r="AZ368" t="str">
            <v>CB(4x10)</v>
          </cell>
          <cell r="BA368" t="str">
            <v>Caïp boüc Cu/PVC/PVC (4x10)-600V</v>
          </cell>
          <cell r="BB368" t="str">
            <v>m</v>
          </cell>
          <cell r="BC368">
            <v>33500</v>
          </cell>
          <cell r="BD368" t="str">
            <v>CS4.02.011/37</v>
          </cell>
          <cell r="BF368">
            <v>0.8</v>
          </cell>
        </row>
        <row r="369">
          <cell r="AZ369" t="str">
            <v>CB M(3x10+1x6)</v>
          </cell>
          <cell r="BA369" t="str">
            <v>Caïp boüc Cu/PVC/PVC (3x10+1x6)-600V</v>
          </cell>
          <cell r="BB369" t="str">
            <v>m</v>
          </cell>
          <cell r="BC369">
            <v>24000</v>
          </cell>
          <cell r="BD369" t="str">
            <v>CS4.02.011/37</v>
          </cell>
          <cell r="BE369" t="str">
            <v>02.6004/85</v>
          </cell>
          <cell r="BF369">
            <v>1.2</v>
          </cell>
          <cell r="BG369" t="str">
            <v>(CADIVI-15/02/00)</v>
          </cell>
        </row>
        <row r="370">
          <cell r="AZ370" t="str">
            <v>CB M(3x16+1x10)</v>
          </cell>
          <cell r="BA370" t="str">
            <v>Caïp boüc Cu/PVC/PVC (3x16+1x10)-600V</v>
          </cell>
          <cell r="BB370" t="str">
            <v>m</v>
          </cell>
          <cell r="BC370">
            <v>44000</v>
          </cell>
          <cell r="BD370" t="str">
            <v>CS4.02.011/37</v>
          </cell>
          <cell r="BE370" t="str">
            <v>02.6004/85</v>
          </cell>
          <cell r="BF370">
            <v>1.2</v>
          </cell>
          <cell r="BG370" t="str">
            <v>(CADIVI-15/02/00)</v>
          </cell>
        </row>
        <row r="371">
          <cell r="AZ371" t="str">
            <v>CB M(3x25+1x16)</v>
          </cell>
          <cell r="BA371" t="str">
            <v>Caïp boüc Cu/PVC/PVC (3x25+1x16)-600V</v>
          </cell>
          <cell r="BB371" t="str">
            <v>m</v>
          </cell>
          <cell r="BC371">
            <v>52000</v>
          </cell>
          <cell r="BD371" t="str">
            <v>CS4.02.011/37</v>
          </cell>
          <cell r="BE371" t="str">
            <v>02.6004/85</v>
          </cell>
          <cell r="BF371">
            <v>1.5</v>
          </cell>
          <cell r="BG371" t="str">
            <v>(CADIVI-15/02/00)</v>
          </cell>
        </row>
        <row r="372">
          <cell r="AZ372" t="str">
            <v>ÂCA 80W</v>
          </cell>
          <cell r="BA372" t="str">
            <v>Âeìn cao aïp 80W - 220V</v>
          </cell>
          <cell r="BB372" t="str">
            <v>bäü</v>
          </cell>
          <cell r="BC372">
            <v>250000</v>
          </cell>
          <cell r="BD372" t="str">
            <v>CS3.05.001/37</v>
          </cell>
          <cell r="BF372">
            <v>20</v>
          </cell>
        </row>
        <row r="373">
          <cell r="AZ373" t="str">
            <v>SODIUM 150W</v>
          </cell>
          <cell r="BA373" t="str">
            <v>Âeìn cao aïp Soâium 150W - 220V</v>
          </cell>
          <cell r="BB373" t="str">
            <v>bäü</v>
          </cell>
          <cell r="BC373">
            <v>1650000</v>
          </cell>
          <cell r="BD373" t="str">
            <v>CS3.05.001/37</v>
          </cell>
          <cell r="BF373">
            <v>20</v>
          </cell>
        </row>
        <row r="374">
          <cell r="AZ374" t="str">
            <v>SODIUM 250W</v>
          </cell>
          <cell r="BA374" t="str">
            <v>Âeìn cao aïp Soâium 250W - 220V</v>
          </cell>
          <cell r="BB374" t="str">
            <v>bäü</v>
          </cell>
          <cell r="BC374">
            <v>1800000</v>
          </cell>
          <cell r="BD374" t="str">
            <v>CS3.05.001/37</v>
          </cell>
          <cell r="BF374">
            <v>20</v>
          </cell>
        </row>
        <row r="375">
          <cell r="AZ375" t="str">
            <v>RD4</v>
          </cell>
          <cell r="BA375" t="str">
            <v>Âeìn pha RD4-Metal halide 1000W-220V</v>
          </cell>
          <cell r="BB375" t="str">
            <v>bäü</v>
          </cell>
          <cell r="BC375">
            <v>7800000</v>
          </cell>
          <cell r="BD375" t="str">
            <v>CS3.05.002/37</v>
          </cell>
          <cell r="BF375">
            <v>20</v>
          </cell>
        </row>
        <row r="376">
          <cell r="AZ376" t="str">
            <v>F5</v>
          </cell>
          <cell r="BA376" t="str">
            <v>Dáy theïp chëu læûc f5 maû keîm</v>
          </cell>
          <cell r="BB376" t="str">
            <v>kg</v>
          </cell>
          <cell r="BC376">
            <v>9500</v>
          </cell>
          <cell r="BD376" t="str">
            <v>CS4.02.011/37</v>
          </cell>
          <cell r="BF376">
            <v>0.05</v>
          </cell>
        </row>
        <row r="377">
          <cell r="AZ377" t="str">
            <v>CCCC</v>
          </cell>
          <cell r="BA377" t="str">
            <v>Cáöu chç caï 5A</v>
          </cell>
          <cell r="BB377" t="str">
            <v>caïi</v>
          </cell>
          <cell r="BC377">
            <v>9000</v>
          </cell>
          <cell r="BD377" t="str">
            <v>CS4.03.021/37</v>
          </cell>
          <cell r="BF377">
            <v>0.2</v>
          </cell>
        </row>
        <row r="378">
          <cell r="AZ378" t="str">
            <v>f2</v>
          </cell>
          <cell r="BA378" t="str">
            <v>Dáy theïp buäüc f2 maû keîm nhuïng noïng</v>
          </cell>
          <cell r="BB378" t="str">
            <v>kg</v>
          </cell>
          <cell r="BC378">
            <v>9500</v>
          </cell>
          <cell r="BD378" t="str">
            <v>CS4.02.011/37</v>
          </cell>
          <cell r="BF378">
            <v>0.02</v>
          </cell>
        </row>
        <row r="379">
          <cell r="AZ379" t="str">
            <v>KC-CS</v>
          </cell>
          <cell r="BA379" t="str">
            <v>Keûp caïp</v>
          </cell>
          <cell r="BB379" t="str">
            <v>caïi</v>
          </cell>
          <cell r="BC379">
            <v>5000</v>
          </cell>
          <cell r="BD379" t="str">
            <v>06.2130/67</v>
          </cell>
        </row>
        <row r="380">
          <cell r="AZ380" t="str">
            <v>KC6</v>
          </cell>
          <cell r="BA380" t="str">
            <v>Keûp caïp f16</v>
          </cell>
          <cell r="BB380" t="str">
            <v>caïi</v>
          </cell>
          <cell r="BC380">
            <v>5000</v>
          </cell>
          <cell r="BD380" t="str">
            <v>06.2130/67</v>
          </cell>
        </row>
        <row r="381">
          <cell r="AZ381" t="str">
            <v>TÂCS</v>
          </cell>
          <cell r="BA381" t="str">
            <v>Tàng âå f16</v>
          </cell>
          <cell r="BB381" t="str">
            <v>bäü</v>
          </cell>
          <cell r="BC381">
            <v>25000</v>
          </cell>
          <cell r="BD381" t="str">
            <v>00</v>
          </cell>
        </row>
        <row r="382">
          <cell r="AZ382" t="str">
            <v>HÂN</v>
          </cell>
          <cell r="BA382" t="str">
            <v>Häüp âáúu näúi</v>
          </cell>
          <cell r="BB382" t="str">
            <v>häüp</v>
          </cell>
          <cell r="BC382">
            <v>275500</v>
          </cell>
          <cell r="BD382" t="str">
            <v>CS4.03.011/37</v>
          </cell>
        </row>
        <row r="383">
          <cell r="AZ383" t="str">
            <v>TK6</v>
          </cell>
          <cell r="BA383" t="str">
            <v>Caïp theïp f6 maû keîm nhuïng noïng</v>
          </cell>
          <cell r="BB383" t="str">
            <v>m</v>
          </cell>
          <cell r="BC383">
            <v>6500</v>
          </cell>
          <cell r="BD383" t="str">
            <v>06.6132/67</v>
          </cell>
        </row>
        <row r="384">
          <cell r="AZ384" t="str">
            <v>TK10</v>
          </cell>
          <cell r="BA384" t="str">
            <v>Caïp theïp f10</v>
          </cell>
          <cell r="BB384" t="str">
            <v>m</v>
          </cell>
          <cell r="BC384">
            <v>12000</v>
          </cell>
          <cell r="BD384" t="str">
            <v>06.6132/67</v>
          </cell>
        </row>
        <row r="385">
          <cell r="AZ385" t="str">
            <v>ÂCCT</v>
          </cell>
          <cell r="BA385" t="str">
            <v>Âáöu chia caïp theïp</v>
          </cell>
          <cell r="BB385" t="str">
            <v>bäü</v>
          </cell>
          <cell r="BC385">
            <v>75000</v>
          </cell>
          <cell r="BD385" t="str">
            <v>06.2130/67</v>
          </cell>
        </row>
        <row r="386">
          <cell r="AZ386" t="str">
            <v>ÂBH</v>
          </cell>
          <cell r="BA386" t="str">
            <v>Âeìn baïo hiãûu</v>
          </cell>
          <cell r="BB386" t="str">
            <v>bäü</v>
          </cell>
          <cell r="BC386">
            <v>1250000</v>
          </cell>
          <cell r="BD386" t="str">
            <v>CS3.05.002/37</v>
          </cell>
        </row>
        <row r="387">
          <cell r="AZ387" t="str">
            <v>MÂK</v>
          </cell>
          <cell r="BA387" t="str">
            <v>Maûch âiãûn âiãöu khiãøn cäüt cao 30m</v>
          </cell>
          <cell r="BB387" t="str">
            <v>maûch</v>
          </cell>
          <cell r="BC387">
            <v>5028000</v>
          </cell>
          <cell r="BD387" t="str">
            <v>CS3.07.041/37</v>
          </cell>
        </row>
        <row r="388">
          <cell r="AZ388" t="str">
            <v>f64,5</v>
          </cell>
          <cell r="BA388" t="str">
            <v>Äúng nhæûa xoàõn f64,5/50</v>
          </cell>
          <cell r="BB388" t="str">
            <v>m</v>
          </cell>
          <cell r="BC388">
            <v>15300</v>
          </cell>
          <cell r="BD388" t="str">
            <v>07.2404/67</v>
          </cell>
        </row>
        <row r="389">
          <cell r="BA389" t="str">
            <v>PHÁÖN CAÏP VÀÛN XOÀÕN</v>
          </cell>
          <cell r="BC389">
            <v>1</v>
          </cell>
        </row>
        <row r="390">
          <cell r="AZ390" t="str">
            <v>BLM250</v>
          </cell>
          <cell r="BA390" t="str">
            <v>Bu läng moïc L=250mm</v>
          </cell>
          <cell r="BB390" t="str">
            <v>bäü</v>
          </cell>
          <cell r="BC390">
            <v>11200</v>
          </cell>
          <cell r="BD390" t="str">
            <v>06.2110/67</v>
          </cell>
          <cell r="BF390">
            <v>1</v>
          </cell>
        </row>
        <row r="391">
          <cell r="AZ391" t="str">
            <v>BLM450</v>
          </cell>
          <cell r="BA391" t="str">
            <v>Bu läng moïc L=450mm</v>
          </cell>
          <cell r="BB391" t="str">
            <v>bäü</v>
          </cell>
          <cell r="BC391">
            <v>13700</v>
          </cell>
          <cell r="BD391" t="str">
            <v>06.2110/67</v>
          </cell>
          <cell r="BF391">
            <v>1</v>
          </cell>
        </row>
        <row r="392">
          <cell r="AZ392" t="str">
            <v>GM-CS</v>
          </cell>
          <cell r="BA392" t="str">
            <v>Gêa moïc caïp cäüt sàõt</v>
          </cell>
          <cell r="BB392" t="str">
            <v>bäü</v>
          </cell>
          <cell r="BC392">
            <v>53602.500000000007</v>
          </cell>
          <cell r="BD392" t="str">
            <v>06.2110/285</v>
          </cell>
          <cell r="BF392">
            <v>5.1050000000000004</v>
          </cell>
        </row>
        <row r="393">
          <cell r="AZ393" t="str">
            <v>GM</v>
          </cell>
          <cell r="BA393" t="str">
            <v>Giaï moïc</v>
          </cell>
          <cell r="BB393" t="str">
            <v>bäü</v>
          </cell>
          <cell r="BC393">
            <v>24000</v>
          </cell>
          <cell r="BD393" t="str">
            <v>06.2110/67</v>
          </cell>
          <cell r="BF393">
            <v>1</v>
          </cell>
        </row>
        <row r="394">
          <cell r="AZ394" t="str">
            <v>ÂT</v>
          </cell>
          <cell r="BA394" t="str">
            <v>Âai theïp</v>
          </cell>
          <cell r="BB394" t="str">
            <v>caïi</v>
          </cell>
          <cell r="BC394">
            <v>15000</v>
          </cell>
          <cell r="BD394" t="str">
            <v>06.2110/67</v>
          </cell>
          <cell r="BF394">
            <v>2</v>
          </cell>
        </row>
        <row r="395">
          <cell r="AZ395" t="str">
            <v>KT-CVX</v>
          </cell>
          <cell r="BA395" t="str">
            <v>Khoaï treo caïp</v>
          </cell>
          <cell r="BB395" t="str">
            <v>bäü</v>
          </cell>
          <cell r="BC395">
            <v>21400</v>
          </cell>
          <cell r="BD395" t="str">
            <v>06.1411/67</v>
          </cell>
          <cell r="BF395">
            <v>1</v>
          </cell>
        </row>
        <row r="396">
          <cell r="AZ396" t="str">
            <v>KN-CVX</v>
          </cell>
          <cell r="BA396" t="str">
            <v>Khoaï neïo caïp</v>
          </cell>
          <cell r="BB396" t="str">
            <v>bäü</v>
          </cell>
          <cell r="BC396">
            <v>27600</v>
          </cell>
          <cell r="BD396" t="str">
            <v>06.1511/67</v>
          </cell>
          <cell r="BF396">
            <v>1</v>
          </cell>
        </row>
        <row r="397">
          <cell r="AZ397" t="str">
            <v>NB-CVX</v>
          </cell>
          <cell r="BA397" t="str">
            <v>Nàõp bët âáöu caïp</v>
          </cell>
          <cell r="BB397" t="str">
            <v>caïi</v>
          </cell>
          <cell r="BC397">
            <v>3500</v>
          </cell>
          <cell r="BD397" t="str">
            <v>06.2130/67</v>
          </cell>
        </row>
        <row r="398">
          <cell r="AZ398" t="str">
            <v>ÄN-CVX</v>
          </cell>
          <cell r="BA398" t="str">
            <v>Äúng näúi caïp</v>
          </cell>
          <cell r="BB398" t="str">
            <v>caïi</v>
          </cell>
          <cell r="BC398">
            <v>35000</v>
          </cell>
          <cell r="BD398" t="str">
            <v>03.4004/66</v>
          </cell>
          <cell r="BF398">
            <v>1</v>
          </cell>
        </row>
        <row r="399">
          <cell r="AZ399" t="str">
            <v>HCD</v>
          </cell>
          <cell r="BA399" t="str">
            <v>Häüp chia dáy (6 Ap 1 pha 40A-600V)</v>
          </cell>
          <cell r="BB399" t="str">
            <v>häüp</v>
          </cell>
          <cell r="BC399">
            <v>473000</v>
          </cell>
          <cell r="BD399" t="str">
            <v>05.1102/66</v>
          </cell>
          <cell r="BE399" t="str">
            <v>07.1001/85</v>
          </cell>
          <cell r="BF399">
            <v>10</v>
          </cell>
        </row>
        <row r="400">
          <cell r="AZ400" t="str">
            <v>KNX</v>
          </cell>
          <cell r="BA400" t="str">
            <v>Keûp näúi xuyãn caïch âiãûn</v>
          </cell>
          <cell r="BB400" t="str">
            <v>caïi</v>
          </cell>
          <cell r="BC400">
            <v>38000</v>
          </cell>
          <cell r="BD400" t="str">
            <v>06.2130/67</v>
          </cell>
        </row>
        <row r="401">
          <cell r="AZ401" t="str">
            <v>ABC(4x150)</v>
          </cell>
          <cell r="BA401" t="str">
            <v>Caïp vàûn xoàûn ABC 600V A(4x150)</v>
          </cell>
          <cell r="BB401" t="str">
            <v>m</v>
          </cell>
          <cell r="BC401">
            <v>65700</v>
          </cell>
          <cell r="BD401" t="str">
            <v>06.7006/67</v>
          </cell>
          <cell r="BE401" t="str">
            <v>02.6004/85</v>
          </cell>
          <cell r="BF401">
            <v>2.02</v>
          </cell>
        </row>
        <row r="402">
          <cell r="AZ402" t="str">
            <v>ABC(4x120)</v>
          </cell>
          <cell r="BA402" t="str">
            <v>Caïp vàûn xoàûn ABC 600V A(4x120)</v>
          </cell>
          <cell r="BB402" t="str">
            <v>m</v>
          </cell>
          <cell r="BC402">
            <v>51300</v>
          </cell>
          <cell r="BD402" t="str">
            <v>06.7006/67</v>
          </cell>
          <cell r="BE402" t="str">
            <v>02.6004/85</v>
          </cell>
          <cell r="BF402">
            <v>1.66</v>
          </cell>
        </row>
        <row r="403">
          <cell r="AZ403" t="str">
            <v>ABC(4x95)</v>
          </cell>
          <cell r="BA403" t="str">
            <v>Caïp vàûn xoàûn ABC 600V A(4x95)</v>
          </cell>
          <cell r="BB403" t="str">
            <v>m</v>
          </cell>
          <cell r="BC403">
            <v>41710</v>
          </cell>
          <cell r="BD403" t="str">
            <v>06.7006/67</v>
          </cell>
          <cell r="BE403" t="str">
            <v>02.6004/85</v>
          </cell>
          <cell r="BF403">
            <v>1.35</v>
          </cell>
        </row>
        <row r="404">
          <cell r="AZ404" t="str">
            <v>ABC(4x70)</v>
          </cell>
          <cell r="BA404" t="str">
            <v>Caïp vàûn xoàûn ABC 600V A(4x70)</v>
          </cell>
          <cell r="BB404" t="str">
            <v>m</v>
          </cell>
          <cell r="BC404">
            <v>30520</v>
          </cell>
          <cell r="BD404" t="str">
            <v>06.7005/67</v>
          </cell>
          <cell r="BE404" t="str">
            <v>02.6004/85</v>
          </cell>
          <cell r="BF404">
            <v>0.96</v>
          </cell>
        </row>
        <row r="405">
          <cell r="AZ405" t="str">
            <v>ABC(4x50)</v>
          </cell>
          <cell r="BA405" t="str">
            <v>Caïp vàûn xoàûn ABC 600V A(4x50)</v>
          </cell>
          <cell r="BB405" t="str">
            <v>m</v>
          </cell>
          <cell r="BC405">
            <v>22741</v>
          </cell>
          <cell r="BD405" t="str">
            <v>06.7004/67</v>
          </cell>
          <cell r="BE405" t="str">
            <v>02.6004/85</v>
          </cell>
          <cell r="BF405">
            <v>0.7</v>
          </cell>
        </row>
        <row r="406">
          <cell r="AZ406" t="str">
            <v>ABC(4x35)</v>
          </cell>
          <cell r="BA406" t="str">
            <v>Caïp vàûn xoàûn ABC 600V A(4x35)</v>
          </cell>
          <cell r="BB406" t="str">
            <v>m</v>
          </cell>
          <cell r="BC406">
            <v>21000</v>
          </cell>
          <cell r="BD406" t="str">
            <v>06.7004/67</v>
          </cell>
          <cell r="BE406" t="str">
            <v>02.6004/85</v>
          </cell>
          <cell r="BF406">
            <v>0.52</v>
          </cell>
        </row>
        <row r="407">
          <cell r="AZ407" t="str">
            <v>ABC(4x25)</v>
          </cell>
          <cell r="BA407" t="str">
            <v>Caïp vàûn xoàûn ABC 600V A(4x25)</v>
          </cell>
          <cell r="BB407" t="str">
            <v>m</v>
          </cell>
          <cell r="BC407">
            <v>21000</v>
          </cell>
          <cell r="BD407" t="str">
            <v>06.7004/67</v>
          </cell>
          <cell r="BE407" t="str">
            <v>02.6004/85</v>
          </cell>
          <cell r="BF407">
            <v>0.52</v>
          </cell>
        </row>
        <row r="408">
          <cell r="AZ408" t="str">
            <v>ABC(4x16)</v>
          </cell>
          <cell r="BA408" t="str">
            <v>Caïp vàûn xoàûn ABC 600V A(4x16)</v>
          </cell>
          <cell r="BB408" t="str">
            <v>m</v>
          </cell>
          <cell r="BC408">
            <v>16000</v>
          </cell>
          <cell r="BD408" t="str">
            <v>06.7004/67</v>
          </cell>
          <cell r="BE408" t="str">
            <v>02.6004/85</v>
          </cell>
          <cell r="BF408">
            <v>0.28000000000000003</v>
          </cell>
        </row>
        <row r="409">
          <cell r="AZ409" t="str">
            <v>ÄN4x95</v>
          </cell>
          <cell r="BA409" t="str">
            <v>Äúng näúi dáy vàûn xoàõn 95/95</v>
          </cell>
          <cell r="BB409" t="str">
            <v>äúng</v>
          </cell>
          <cell r="BC409">
            <v>30000</v>
          </cell>
          <cell r="BD409" t="str">
            <v>03.4004/66</v>
          </cell>
          <cell r="BF409">
            <v>1</v>
          </cell>
        </row>
        <row r="410">
          <cell r="AZ410" t="str">
            <v>ÄN4x50</v>
          </cell>
          <cell r="BA410" t="str">
            <v>Äúng näúi dáy vàûn xoàõn 50/50</v>
          </cell>
          <cell r="BB410" t="str">
            <v>äúng</v>
          </cell>
          <cell r="BC410">
            <v>30000</v>
          </cell>
          <cell r="BD410" t="str">
            <v>03.4004/66</v>
          </cell>
          <cell r="BF410">
            <v>1</v>
          </cell>
        </row>
        <row r="411">
          <cell r="AZ411" t="str">
            <v>ÂN caïp</v>
          </cell>
          <cell r="BA411" t="str">
            <v>Âáöu näúi caïp</v>
          </cell>
          <cell r="BB411" t="str">
            <v>bäü</v>
          </cell>
          <cell r="BC411">
            <v>203234</v>
          </cell>
          <cell r="BD411" t="str">
            <v>03.2112/66</v>
          </cell>
          <cell r="BF411">
            <v>5</v>
          </cell>
        </row>
        <row r="412">
          <cell r="AZ412" t="str">
            <v>KT4x95</v>
          </cell>
          <cell r="BA412" t="str">
            <v>Keûp treo caïp vàûn xoàõn 4x95</v>
          </cell>
          <cell r="BB412" t="str">
            <v>bäü</v>
          </cell>
          <cell r="BC412">
            <v>35000</v>
          </cell>
          <cell r="BD412" t="str">
            <v>06.1411/67</v>
          </cell>
          <cell r="BF412">
            <v>1</v>
          </cell>
        </row>
        <row r="413">
          <cell r="AZ413" t="str">
            <v>KT4x50</v>
          </cell>
          <cell r="BA413" t="str">
            <v>Keûp treo caïp vàûn xoàõn 4x50</v>
          </cell>
          <cell r="BB413" t="str">
            <v>bäü</v>
          </cell>
          <cell r="BC413">
            <v>35000</v>
          </cell>
          <cell r="BD413" t="str">
            <v>06.1411/67</v>
          </cell>
          <cell r="BF413">
            <v>1</v>
          </cell>
        </row>
        <row r="414">
          <cell r="AZ414" t="str">
            <v>KT4x35</v>
          </cell>
          <cell r="BA414" t="str">
            <v>Keûp treo caïp vàûn xoàõn 4x35</v>
          </cell>
          <cell r="BB414" t="str">
            <v>bäü</v>
          </cell>
          <cell r="BC414">
            <v>35000</v>
          </cell>
          <cell r="BD414" t="str">
            <v>06.1411/67</v>
          </cell>
          <cell r="BF414">
            <v>1</v>
          </cell>
        </row>
        <row r="415">
          <cell r="AZ415" t="str">
            <v>KN4x95</v>
          </cell>
          <cell r="BA415" t="str">
            <v>Keûp neïo caïp vàûn xoàõn 4x95</v>
          </cell>
          <cell r="BB415" t="str">
            <v>bäü</v>
          </cell>
          <cell r="BC415">
            <v>43405</v>
          </cell>
          <cell r="BD415" t="str">
            <v>06.1511/67</v>
          </cell>
          <cell r="BF415">
            <v>1</v>
          </cell>
        </row>
        <row r="416">
          <cell r="AZ416" t="str">
            <v>KN4x50</v>
          </cell>
          <cell r="BA416" t="str">
            <v>Keûp neïo caïp vàûn xoàõn 4x50</v>
          </cell>
          <cell r="BB416" t="str">
            <v>bäü</v>
          </cell>
          <cell r="BC416">
            <v>43405</v>
          </cell>
          <cell r="BD416" t="str">
            <v>06.1511/67</v>
          </cell>
          <cell r="BF416">
            <v>1</v>
          </cell>
        </row>
        <row r="417">
          <cell r="AZ417" t="str">
            <v>KN4x35</v>
          </cell>
          <cell r="BA417" t="str">
            <v>Keûp neïo caïp vàûn xoàõn 4x35</v>
          </cell>
          <cell r="BB417" t="str">
            <v>bäü</v>
          </cell>
          <cell r="BC417">
            <v>43405</v>
          </cell>
          <cell r="BD417" t="str">
            <v>06.1511/67</v>
          </cell>
          <cell r="BF417">
            <v>1</v>
          </cell>
        </row>
        <row r="418">
          <cell r="AZ418" t="str">
            <v>KCÂ4x35</v>
          </cell>
          <cell r="BA418" t="str">
            <v>Keûp näúi xuyãn caïch âiãûn caïp 4x35</v>
          </cell>
          <cell r="BB418" t="str">
            <v>caïi</v>
          </cell>
          <cell r="BC418">
            <v>45000</v>
          </cell>
          <cell r="BD418" t="str">
            <v>06.2130/67</v>
          </cell>
        </row>
        <row r="419">
          <cell r="AZ419" t="str">
            <v>KCÂ4x50</v>
          </cell>
          <cell r="BA419" t="str">
            <v>Keûp näúi xuyãn caïch âiãûn caïp 4x50</v>
          </cell>
          <cell r="BB419" t="str">
            <v>caïi</v>
          </cell>
          <cell r="BC419">
            <v>55000</v>
          </cell>
          <cell r="BD419" t="str">
            <v>06.2130/67</v>
          </cell>
        </row>
        <row r="420">
          <cell r="AZ420" t="str">
            <v>KCÂ4x70</v>
          </cell>
          <cell r="BA420" t="str">
            <v>Keûp näúi xuyãn caïch âiãûn caïp 4x70</v>
          </cell>
          <cell r="BB420" t="str">
            <v>caïi</v>
          </cell>
          <cell r="BC420">
            <v>65000</v>
          </cell>
          <cell r="BD420" t="str">
            <v>06.2130/67</v>
          </cell>
        </row>
        <row r="421">
          <cell r="AZ421" t="str">
            <v>KCÂ4x95</v>
          </cell>
          <cell r="BA421" t="str">
            <v>Keûp näúi xuyãn caïch âiãûn caïp 4x95</v>
          </cell>
          <cell r="BB421" t="str">
            <v>caïi</v>
          </cell>
          <cell r="BC421">
            <v>75000</v>
          </cell>
          <cell r="BD421" t="str">
            <v>06.2130/67</v>
          </cell>
        </row>
        <row r="422">
          <cell r="AZ422" t="str">
            <v>Muî</v>
          </cell>
          <cell r="BA422" t="str">
            <v>Muî che caïp vàûn xoàõn</v>
          </cell>
          <cell r="BB422" t="str">
            <v>caïi</v>
          </cell>
          <cell r="BC422">
            <v>3500</v>
          </cell>
          <cell r="BD422" t="str">
            <v>06.2130/67</v>
          </cell>
        </row>
        <row r="423">
          <cell r="AZ423" t="str">
            <v>Nãm</v>
          </cell>
          <cell r="BA423" t="str">
            <v>Nãm</v>
          </cell>
          <cell r="BB423" t="str">
            <v>caïi</v>
          </cell>
          <cell r="BC423">
            <v>7000</v>
          </cell>
          <cell r="BD423" t="str">
            <v>06.2061/67</v>
          </cell>
        </row>
        <row r="425">
          <cell r="BA425" t="str">
            <v>PHÁÖN THU HÄÖI</v>
          </cell>
        </row>
        <row r="426">
          <cell r="AZ426" t="str">
            <v>th-LT7,5</v>
          </cell>
          <cell r="BA426" t="str">
            <v>Cäüt bã täng ly tám 7,5A</v>
          </cell>
          <cell r="BB426" t="str">
            <v>cäüt</v>
          </cell>
          <cell r="BC426">
            <v>0</v>
          </cell>
          <cell r="BD426" t="str">
            <v>09.07.111/366</v>
          </cell>
          <cell r="BF426">
            <v>650</v>
          </cell>
        </row>
        <row r="427">
          <cell r="AZ427" t="str">
            <v>th-LT8,4</v>
          </cell>
          <cell r="BA427" t="str">
            <v>Cäüt bã täng ly tám 8,4</v>
          </cell>
          <cell r="BB427" t="str">
            <v>cäüt</v>
          </cell>
          <cell r="BC427">
            <v>0</v>
          </cell>
          <cell r="BD427" t="str">
            <v>09.07.112/366</v>
          </cell>
          <cell r="BF427">
            <v>800</v>
          </cell>
        </row>
        <row r="428">
          <cell r="AZ428" t="str">
            <v>th-LT10</v>
          </cell>
          <cell r="BA428" t="str">
            <v>Cäüt bã täng ly tám 10A</v>
          </cell>
          <cell r="BB428" t="str">
            <v>cäüt</v>
          </cell>
          <cell r="BC428">
            <v>0</v>
          </cell>
          <cell r="BD428" t="str">
            <v>09.07.112/366</v>
          </cell>
          <cell r="BF428">
            <v>950</v>
          </cell>
        </row>
        <row r="429">
          <cell r="AZ429" t="str">
            <v>th-BTCT H10</v>
          </cell>
          <cell r="BA429" t="str">
            <v>Cäüt bã täng cäút theïp H10</v>
          </cell>
          <cell r="BB429" t="str">
            <v>cäüt</v>
          </cell>
          <cell r="BC429">
            <v>0</v>
          </cell>
          <cell r="BD429" t="str">
            <v>09.07.112/366</v>
          </cell>
          <cell r="BF429">
            <v>950</v>
          </cell>
        </row>
        <row r="430">
          <cell r="AZ430" t="str">
            <v>th-LT10,5</v>
          </cell>
          <cell r="BA430" t="str">
            <v>Cäüt bã täng ly tám 10,5A</v>
          </cell>
          <cell r="BB430" t="str">
            <v>cäüt</v>
          </cell>
          <cell r="BC430">
            <v>0</v>
          </cell>
          <cell r="BD430" t="str">
            <v>09.07.113/366</v>
          </cell>
          <cell r="BF430">
            <v>1000</v>
          </cell>
        </row>
        <row r="431">
          <cell r="AZ431" t="str">
            <v>th-LT12</v>
          </cell>
          <cell r="BA431" t="str">
            <v>Cäüt bã täng ly tám 12A</v>
          </cell>
          <cell r="BB431" t="str">
            <v>cäüt</v>
          </cell>
          <cell r="BC431">
            <v>0</v>
          </cell>
          <cell r="BD431" t="str">
            <v>09.07.113/366</v>
          </cell>
          <cell r="BF431">
            <v>1250</v>
          </cell>
        </row>
        <row r="432">
          <cell r="AZ432" t="str">
            <v>th-LT14</v>
          </cell>
          <cell r="BA432" t="str">
            <v>Cäüt bã täng ly tám 14A</v>
          </cell>
          <cell r="BB432" t="str">
            <v>cäüt</v>
          </cell>
          <cell r="BC432">
            <v>0</v>
          </cell>
          <cell r="BD432" t="str">
            <v>09.07.114/366</v>
          </cell>
          <cell r="BF432">
            <v>1600</v>
          </cell>
        </row>
        <row r="433">
          <cell r="AZ433" t="str">
            <v>th-LT16</v>
          </cell>
          <cell r="BA433" t="str">
            <v>Cäüt bã täng ly tám 16a</v>
          </cell>
          <cell r="BB433" t="str">
            <v>cäüt</v>
          </cell>
          <cell r="BC433">
            <v>0</v>
          </cell>
          <cell r="BD433" t="str">
            <v>09.07.115/366</v>
          </cell>
          <cell r="BF433">
            <v>2000</v>
          </cell>
        </row>
        <row r="434">
          <cell r="AZ434" t="str">
            <v>th-LT20</v>
          </cell>
          <cell r="BA434" t="str">
            <v>Cäüt bã täng ly tám 20D</v>
          </cell>
          <cell r="BB434" t="str">
            <v>cäüt</v>
          </cell>
          <cell r="BC434">
            <v>0</v>
          </cell>
          <cell r="BD434" t="str">
            <v>09.07.117/366</v>
          </cell>
          <cell r="BF434">
            <v>2800</v>
          </cell>
        </row>
        <row r="435">
          <cell r="AZ435" t="str">
            <v>th-AC70</v>
          </cell>
          <cell r="BA435" t="str">
            <v>Dáy dáùn AC-70</v>
          </cell>
          <cell r="BB435" t="str">
            <v>m</v>
          </cell>
          <cell r="BC435">
            <v>0</v>
          </cell>
          <cell r="BD435" t="str">
            <v>10.02.115/366</v>
          </cell>
          <cell r="BF435">
            <v>0.27500000000000002</v>
          </cell>
        </row>
        <row r="436">
          <cell r="AZ436" t="str">
            <v>th-AC95</v>
          </cell>
          <cell r="BA436" t="str">
            <v>Dáy dáùn AC-95</v>
          </cell>
          <cell r="BB436" t="str">
            <v>m</v>
          </cell>
          <cell r="BC436">
            <v>0</v>
          </cell>
          <cell r="BD436" t="str">
            <v>10.02.116/366</v>
          </cell>
          <cell r="BF436">
            <v>0.38600000000000001</v>
          </cell>
        </row>
        <row r="437">
          <cell r="AZ437" t="str">
            <v>th-CV-95</v>
          </cell>
          <cell r="BA437" t="str">
            <v>Caïp boüc Cu/XLPE/PVC (1x95) - 600V</v>
          </cell>
          <cell r="BB437" t="str">
            <v>m</v>
          </cell>
          <cell r="BC437">
            <v>0</v>
          </cell>
          <cell r="BD437" t="str">
            <v>10.02.216/366</v>
          </cell>
          <cell r="BF437">
            <v>1.01</v>
          </cell>
        </row>
        <row r="438">
          <cell r="AZ438" t="str">
            <v>th-CV-150</v>
          </cell>
          <cell r="BA438" t="str">
            <v>Caïp boüc Cu/XLPE/PVC (1x150) - 600V</v>
          </cell>
          <cell r="BB438" t="str">
            <v>m</v>
          </cell>
          <cell r="BC438">
            <v>0</v>
          </cell>
          <cell r="BD438" t="str">
            <v>10.02.218/366</v>
          </cell>
          <cell r="BF438">
            <v>1.56</v>
          </cell>
        </row>
        <row r="439">
          <cell r="AZ439" t="str">
            <v>th-CV-185</v>
          </cell>
          <cell r="BA439" t="str">
            <v>Caïp boüc Cu/XLPE/PVC (1x185) - 600V</v>
          </cell>
          <cell r="BB439" t="str">
            <v>m</v>
          </cell>
          <cell r="BC439">
            <v>0</v>
          </cell>
          <cell r="BD439" t="str">
            <v>10.02.218/366</v>
          </cell>
          <cell r="BF439">
            <v>1.56</v>
          </cell>
        </row>
        <row r="440">
          <cell r="AZ440" t="str">
            <v>th-CB M(3x185+1x95)-t</v>
          </cell>
          <cell r="BA440" t="str">
            <v>Caïp boüc Cu/XLPE/PVC M(3x185+1x95)-600V</v>
          </cell>
          <cell r="BB440" t="str">
            <v>m</v>
          </cell>
          <cell r="BC440">
            <v>0</v>
          </cell>
          <cell r="BD440" t="str">
            <v>10.02.218/366</v>
          </cell>
          <cell r="BF440">
            <v>11.12</v>
          </cell>
        </row>
        <row r="441">
          <cell r="AZ441" t="str">
            <v>th-CB M(3x95+1x50)-t</v>
          </cell>
          <cell r="BA441" t="str">
            <v>Caïp boüc Cu/XLPE/PVC M(3x95+1x50)-600V</v>
          </cell>
          <cell r="BB441" t="str">
            <v>m</v>
          </cell>
          <cell r="BC441">
            <v>0</v>
          </cell>
          <cell r="BD441" t="str">
            <v>10.02.216/366</v>
          </cell>
          <cell r="BF441">
            <v>9</v>
          </cell>
        </row>
        <row r="442">
          <cell r="AZ442" t="str">
            <v>th-CB M(3x95+1x50)-n</v>
          </cell>
          <cell r="BA442" t="str">
            <v>Caïp boüc Cu/XLPE/DSTA/PVC (3x95+1x50)-600V</v>
          </cell>
          <cell r="BB442" t="str">
            <v>m</v>
          </cell>
          <cell r="BC442">
            <v>0</v>
          </cell>
          <cell r="BD442" t="str">
            <v>10.02.216/366</v>
          </cell>
          <cell r="BF442">
            <v>5.94</v>
          </cell>
        </row>
        <row r="443">
          <cell r="AZ443" t="str">
            <v>th-M35-24</v>
          </cell>
          <cell r="BA443" t="str">
            <v>Caïp âäöng boüc Cu/XLPE/PVC (1x35) - 24KV</v>
          </cell>
          <cell r="BB443" t="str">
            <v>m</v>
          </cell>
          <cell r="BC443">
            <v>0</v>
          </cell>
          <cell r="BD443" t="str">
            <v>10.02.213/366</v>
          </cell>
          <cell r="BF443">
            <v>0.91</v>
          </cell>
        </row>
        <row r="444">
          <cell r="AZ444" t="str">
            <v>th-M50-24KV</v>
          </cell>
          <cell r="BA444" t="str">
            <v>Caïp âäöng boüc Cu/XLPE/PVC - (1x50) - 24KV</v>
          </cell>
          <cell r="BB444" t="str">
            <v>m</v>
          </cell>
          <cell r="BC444">
            <v>0</v>
          </cell>
          <cell r="BD444" t="str">
            <v>10.02.215/366</v>
          </cell>
          <cell r="BF444">
            <v>1.44</v>
          </cell>
        </row>
        <row r="445">
          <cell r="AZ445" t="str">
            <v>th-SÂ</v>
          </cell>
          <cell r="BA445" t="str">
            <v xml:space="preserve">Sæï âæïng caïch âiãûn </v>
          </cell>
          <cell r="BB445" t="str">
            <v>bäü</v>
          </cell>
          <cell r="BC445">
            <v>0</v>
          </cell>
          <cell r="BD445" t="str">
            <v>08.03.113/366</v>
          </cell>
          <cell r="BF445">
            <v>10</v>
          </cell>
        </row>
        <row r="446">
          <cell r="AZ446" t="str">
            <v>th-SÂ22</v>
          </cell>
          <cell r="BA446" t="str">
            <v>Sæï âæïng 24KV + Ty maû keîm</v>
          </cell>
          <cell r="BB446" t="str">
            <v>bäü</v>
          </cell>
          <cell r="BC446">
            <v>0</v>
          </cell>
          <cell r="BD446" t="str">
            <v>08.03.112/366</v>
          </cell>
          <cell r="BF446">
            <v>5</v>
          </cell>
        </row>
        <row r="447">
          <cell r="AZ447" t="str">
            <v>th-CNP</v>
          </cell>
          <cell r="BA447" t="str">
            <v>Sæï chuäøi caïch âiãûn bàòng Polymer</v>
          </cell>
          <cell r="BB447" t="str">
            <v>chuäùi</v>
          </cell>
          <cell r="BC447">
            <v>0</v>
          </cell>
          <cell r="BD447" t="str">
            <v>08.04.121/366</v>
          </cell>
          <cell r="BF447">
            <v>10</v>
          </cell>
        </row>
        <row r="448">
          <cell r="AZ448" t="str">
            <v>th-SC3</v>
          </cell>
          <cell r="BA448" t="str">
            <v>Sæï chuäøi caïch âiãûn 3 baït</v>
          </cell>
          <cell r="BB448" t="str">
            <v>chuäøi</v>
          </cell>
          <cell r="BC448">
            <v>0</v>
          </cell>
          <cell r="BD448" t="str">
            <v>08.04.121/366</v>
          </cell>
          <cell r="BF448">
            <v>15</v>
          </cell>
        </row>
        <row r="449">
          <cell r="AZ449" t="str">
            <v>th-XÂL</v>
          </cell>
          <cell r="BA449" t="str">
            <v>Thu häöi xaî âåî leìo cäüt BTLT</v>
          </cell>
          <cell r="BB449" t="str">
            <v>bäü</v>
          </cell>
          <cell r="BC449">
            <v>0</v>
          </cell>
          <cell r="BD449" t="str">
            <v>09.09.132/366</v>
          </cell>
          <cell r="BF449">
            <v>30</v>
          </cell>
        </row>
        <row r="450">
          <cell r="AZ450" t="str">
            <v>th-XÂII</v>
          </cell>
          <cell r="BA450" t="str">
            <v>Xaì âåî hçnh II</v>
          </cell>
          <cell r="BB450" t="str">
            <v>bäü</v>
          </cell>
          <cell r="BC450">
            <v>0</v>
          </cell>
          <cell r="BD450" t="str">
            <v>09.09.164/366</v>
          </cell>
          <cell r="BF450">
            <v>40</v>
          </cell>
        </row>
        <row r="451">
          <cell r="AZ451" t="str">
            <v>th-XNII</v>
          </cell>
          <cell r="BA451" t="str">
            <v>Xaì neïo hçnh II</v>
          </cell>
          <cell r="BB451" t="str">
            <v>bäü</v>
          </cell>
          <cell r="BC451">
            <v>0</v>
          </cell>
          <cell r="BD451" t="str">
            <v>09.09.164/366</v>
          </cell>
          <cell r="BF451">
            <v>120</v>
          </cell>
        </row>
        <row r="452">
          <cell r="AZ452" t="str">
            <v>th-XN</v>
          </cell>
          <cell r="BA452" t="str">
            <v xml:space="preserve">Xaì neïo </v>
          </cell>
          <cell r="BB452" t="str">
            <v>bäü</v>
          </cell>
          <cell r="BC452">
            <v>0</v>
          </cell>
          <cell r="BD452" t="str">
            <v>09.09.143/366</v>
          </cell>
          <cell r="BF452">
            <v>80</v>
          </cell>
        </row>
        <row r="453">
          <cell r="AZ453" t="str">
            <v>th-XÂ</v>
          </cell>
          <cell r="BA453" t="str">
            <v>Xaì âåî</v>
          </cell>
          <cell r="BB453" t="str">
            <v>bäü</v>
          </cell>
          <cell r="BC453">
            <v>0</v>
          </cell>
          <cell r="BD453" t="str">
            <v>09.09.132/366</v>
          </cell>
          <cell r="BF453">
            <v>30</v>
          </cell>
        </row>
        <row r="454">
          <cell r="AZ454" t="str">
            <v>th-DN</v>
          </cell>
          <cell r="BA454" t="str">
            <v>Dáy neïo caïc loaûi</v>
          </cell>
          <cell r="BB454" t="str">
            <v>bäü</v>
          </cell>
          <cell r="BC454">
            <v>0</v>
          </cell>
          <cell r="BD454" t="str">
            <v>08.06.181/366</v>
          </cell>
          <cell r="BF454">
            <v>10</v>
          </cell>
        </row>
        <row r="457">
          <cell r="AZ457" t="str">
            <v>th-AV120-24</v>
          </cell>
          <cell r="BA457" t="str">
            <v>Dáy boüc A/XLPE/PVC (1x120) - 24KV</v>
          </cell>
          <cell r="BB457" t="str">
            <v>m</v>
          </cell>
          <cell r="BC457">
            <v>0</v>
          </cell>
          <cell r="BD457" t="str">
            <v>10.02.317/366</v>
          </cell>
          <cell r="BF457">
            <v>1.17</v>
          </cell>
        </row>
        <row r="458">
          <cell r="AZ458" t="str">
            <v>th-XÂT-L-H</v>
          </cell>
          <cell r="BA458" t="str">
            <v>Xaì âåî thàóng lãûch cäüt H</v>
          </cell>
          <cell r="BB458" t="str">
            <v>bäü</v>
          </cell>
          <cell r="BC458">
            <v>0</v>
          </cell>
          <cell r="BD458" t="str">
            <v>09.09.132/366</v>
          </cell>
          <cell r="BF458">
            <v>35</v>
          </cell>
        </row>
        <row r="459">
          <cell r="AZ459" t="str">
            <v>th-XÂL-H</v>
          </cell>
          <cell r="BA459" t="str">
            <v>Xaì âåî leìo cäüt H</v>
          </cell>
          <cell r="BB459" t="str">
            <v>bäü</v>
          </cell>
          <cell r="BC459">
            <v>0</v>
          </cell>
          <cell r="BD459" t="str">
            <v>09.09.132/366</v>
          </cell>
          <cell r="BF459">
            <v>38</v>
          </cell>
        </row>
        <row r="460">
          <cell r="AZ460" t="str">
            <v>th-XNC-H</v>
          </cell>
          <cell r="BA460" t="str">
            <v>Xaì neïo cuäúi cäüt H</v>
          </cell>
          <cell r="BB460" t="str">
            <v>bäü</v>
          </cell>
          <cell r="BC460">
            <v>0</v>
          </cell>
          <cell r="BD460" t="str">
            <v>09.09.143/366</v>
          </cell>
          <cell r="BF460">
            <v>60</v>
          </cell>
        </row>
        <row r="461">
          <cell r="AZ461" t="str">
            <v>th-XTL+SÂ-H</v>
          </cell>
          <cell r="BA461" t="str">
            <v>Xaì thu läi + Sæï âåî traûm cäüt H</v>
          </cell>
          <cell r="BB461" t="str">
            <v>bäü</v>
          </cell>
          <cell r="BC461">
            <v>0</v>
          </cell>
          <cell r="BD461" t="str">
            <v>09.09.132/366</v>
          </cell>
          <cell r="BF461">
            <v>60</v>
          </cell>
        </row>
        <row r="462">
          <cell r="AZ462" t="str">
            <v>th-XCC-H</v>
          </cell>
          <cell r="BA462" t="str">
            <v>Xaì cáöu chç tæû råi traûm cäüt H</v>
          </cell>
          <cell r="BB462" t="str">
            <v>bäü</v>
          </cell>
          <cell r="BC462">
            <v>0</v>
          </cell>
          <cell r="BD462" t="str">
            <v>09.09.132/366</v>
          </cell>
          <cell r="BF462">
            <v>60</v>
          </cell>
        </row>
        <row r="463">
          <cell r="AZ463" t="str">
            <v>th-XÂMBA-H</v>
          </cell>
          <cell r="BA463" t="str">
            <v>Xaì âåî maïy biãún aïp traûm cäüt H</v>
          </cell>
          <cell r="BB463" t="str">
            <v>bäü</v>
          </cell>
          <cell r="BC463">
            <v>0</v>
          </cell>
          <cell r="BD463" t="str">
            <v>09.09.142/366</v>
          </cell>
          <cell r="BF463">
            <v>60</v>
          </cell>
        </row>
        <row r="464">
          <cell r="AZ464" t="str">
            <v>th-GÂTÂ</v>
          </cell>
          <cell r="BA464" t="str">
            <v>Giaï âåî tuí âiãûn haû thãú</v>
          </cell>
          <cell r="BB464" t="str">
            <v>bäü</v>
          </cell>
          <cell r="BC464">
            <v>0</v>
          </cell>
          <cell r="BD464" t="str">
            <v>09.09.122/366</v>
          </cell>
          <cell r="BF464">
            <v>60</v>
          </cell>
        </row>
        <row r="465">
          <cell r="AZ465" t="str">
            <v>th-SÂ15</v>
          </cell>
          <cell r="BA465" t="str">
            <v>Sæï âæïng caïch âiãûn 15KV + pk</v>
          </cell>
          <cell r="BB465" t="str">
            <v>bäü</v>
          </cell>
          <cell r="BC465">
            <v>0</v>
          </cell>
          <cell r="BD465" t="str">
            <v>08.03.112/366</v>
          </cell>
          <cell r="BF465">
            <v>5</v>
          </cell>
        </row>
        <row r="466">
          <cell r="AZ466" t="str">
            <v>th-CN22</v>
          </cell>
          <cell r="BA466" t="str">
            <v>Sæï chuäùi caïch âiãûn 3 baït + pk</v>
          </cell>
          <cell r="BB466" t="str">
            <v>chuäøi</v>
          </cell>
          <cell r="BC466">
            <v>0</v>
          </cell>
          <cell r="BD466" t="str">
            <v>08.04.121/366</v>
          </cell>
          <cell r="BF466">
            <v>15</v>
          </cell>
        </row>
        <row r="467">
          <cell r="AZ467" t="str">
            <v>th-CS7,2</v>
          </cell>
          <cell r="BA467" t="str">
            <v>Thaïo haû cäüt sàõt 7,2m</v>
          </cell>
          <cell r="BB467" t="str">
            <v>cäüt</v>
          </cell>
          <cell r="BC467">
            <v>0</v>
          </cell>
          <cell r="BD467" t="str">
            <v>09.05.10/366</v>
          </cell>
          <cell r="BF467">
            <v>580</v>
          </cell>
        </row>
        <row r="468">
          <cell r="AZ468" t="str">
            <v>th-XCT</v>
          </cell>
          <cell r="BA468" t="str">
            <v>Thaïo xaì gaï cäng tå</v>
          </cell>
          <cell r="BB468" t="str">
            <v>bäü</v>
          </cell>
          <cell r="BC468">
            <v>0</v>
          </cell>
          <cell r="BD468" t="str">
            <v>09.09.112/366</v>
          </cell>
          <cell r="BF468">
            <v>7.5</v>
          </cell>
        </row>
        <row r="469">
          <cell r="AZ469" t="str">
            <v>th-TCT</v>
          </cell>
          <cell r="BA469" t="str">
            <v>Thaïo tuí cäng tå</v>
          </cell>
          <cell r="BB469" t="str">
            <v>tuí</v>
          </cell>
          <cell r="BC469">
            <v>0</v>
          </cell>
          <cell r="BD469" t="str">
            <v>16.09.102/366</v>
          </cell>
          <cell r="BF469">
            <v>4</v>
          </cell>
        </row>
        <row r="470">
          <cell r="AZ470" t="str">
            <v>th-AV-50</v>
          </cell>
          <cell r="BA470" t="str">
            <v>Dáy nhäm boüc A(1x50)  - 600V</v>
          </cell>
          <cell r="BB470" t="str">
            <v>m</v>
          </cell>
          <cell r="BC470">
            <v>0</v>
          </cell>
          <cell r="BD470" t="str">
            <v>10.02.314/366</v>
          </cell>
          <cell r="BF470">
            <v>0.21</v>
          </cell>
        </row>
        <row r="471">
          <cell r="AZ471" t="str">
            <v>th-AV-70</v>
          </cell>
          <cell r="BA471" t="str">
            <v>Dáy nhäm boüc A(1x70) - 600V</v>
          </cell>
          <cell r="BB471" t="str">
            <v>m</v>
          </cell>
          <cell r="BC471">
            <v>0</v>
          </cell>
          <cell r="BD471" t="str">
            <v>10.02.315/366</v>
          </cell>
          <cell r="BF471">
            <v>0.27</v>
          </cell>
        </row>
        <row r="472">
          <cell r="AZ472" t="str">
            <v>th-AV-120</v>
          </cell>
          <cell r="BA472" t="str">
            <v>Dáy nhäm boüc A(1x120) - 600V</v>
          </cell>
          <cell r="BB472" t="str">
            <v>m</v>
          </cell>
          <cell r="BC472">
            <v>0</v>
          </cell>
          <cell r="BD472" t="str">
            <v>10.02.317/366</v>
          </cell>
          <cell r="BF472">
            <v>0.46</v>
          </cell>
        </row>
        <row r="473">
          <cell r="AZ473" t="str">
            <v>th-AC-50</v>
          </cell>
          <cell r="BA473" t="str">
            <v>Dáy dáùn AC - 50</v>
          </cell>
          <cell r="BB473" t="str">
            <v>m</v>
          </cell>
          <cell r="BC473">
            <v>0</v>
          </cell>
          <cell r="BD473" t="str">
            <v>10.02.114/366</v>
          </cell>
          <cell r="BF473">
            <v>0.27500000000000002</v>
          </cell>
        </row>
        <row r="474">
          <cell r="AZ474" t="str">
            <v>th-AC-70</v>
          </cell>
          <cell r="BA474" t="str">
            <v>Dáy dáùn AC - 70</v>
          </cell>
          <cell r="BB474" t="str">
            <v>m</v>
          </cell>
          <cell r="BC474">
            <v>0</v>
          </cell>
          <cell r="BD474" t="str">
            <v>10.02.115/366</v>
          </cell>
          <cell r="BF474">
            <v>0.3</v>
          </cell>
        </row>
        <row r="475">
          <cell r="AZ475" t="str">
            <v>th-SBL</v>
          </cell>
          <cell r="BA475" t="str">
            <v>Sæï buly haû thãú +Ty</v>
          </cell>
          <cell r="BB475" t="str">
            <v>bäü</v>
          </cell>
          <cell r="BC475">
            <v>0</v>
          </cell>
          <cell r="BD475" t="str">
            <v>08.03.132/366</v>
          </cell>
          <cell r="BF475">
            <v>1</v>
          </cell>
        </row>
        <row r="476">
          <cell r="AZ476" t="str">
            <v>th-XHT-H</v>
          </cell>
          <cell r="BA476" t="str">
            <v>Xaì haû thãú cäüt H</v>
          </cell>
          <cell r="BB476" t="str">
            <v>bäü</v>
          </cell>
          <cell r="BD476" t="str">
            <v>09.09.122/366</v>
          </cell>
          <cell r="BF476">
            <v>15</v>
          </cell>
        </row>
        <row r="477">
          <cell r="AZ477" t="str">
            <v>th-XHT-Â-H</v>
          </cell>
          <cell r="BA477" t="str">
            <v>Xaì haû thãú âäi cäüt H</v>
          </cell>
          <cell r="BB477" t="str">
            <v>bäü</v>
          </cell>
          <cell r="BD477" t="str">
            <v>09.09.123/366</v>
          </cell>
          <cell r="BF477">
            <v>15</v>
          </cell>
        </row>
        <row r="478">
          <cell r="AZ478" t="str">
            <v>th-XHT-LT</v>
          </cell>
          <cell r="BA478" t="str">
            <v>Xaì haû thãú cäüt BTLT</v>
          </cell>
          <cell r="BB478" t="str">
            <v>bäü</v>
          </cell>
          <cell r="BD478" t="str">
            <v>09.09.122/366</v>
          </cell>
          <cell r="BF478">
            <v>15</v>
          </cell>
        </row>
        <row r="479">
          <cell r="AZ479" t="str">
            <v>th-XHT-N-LT</v>
          </cell>
          <cell r="BA479" t="str">
            <v>Xaì haû thãú naûnh cäüt BTLT</v>
          </cell>
          <cell r="BB479" t="str">
            <v>bäü</v>
          </cell>
          <cell r="BD479" t="str">
            <v>09.09.122/366</v>
          </cell>
          <cell r="BF479">
            <v>15</v>
          </cell>
        </row>
        <row r="480">
          <cell r="AZ480" t="str">
            <v>th-XHT-Â-LT</v>
          </cell>
          <cell r="BA480" t="str">
            <v>Xaì haû thãú âäi cäüt BTLT</v>
          </cell>
          <cell r="BB480" t="str">
            <v>bäü</v>
          </cell>
          <cell r="BD480" t="str">
            <v>09.09.123/366</v>
          </cell>
          <cell r="BF480">
            <v>15</v>
          </cell>
        </row>
        <row r="481">
          <cell r="AZ481" t="str">
            <v>th-XBL-LT</v>
          </cell>
          <cell r="BA481" t="str">
            <v>Xaì bu ly cäüt BTLT</v>
          </cell>
          <cell r="BB481" t="str">
            <v>bäü</v>
          </cell>
          <cell r="BD481" t="str">
            <v>09.09.122/366</v>
          </cell>
          <cell r="BF481">
            <v>15</v>
          </cell>
        </row>
        <row r="482">
          <cell r="AZ482" t="str">
            <v>th-XBL-Â-LT</v>
          </cell>
          <cell r="BA482" t="str">
            <v>Xaì bu ly däi cäüt BTLT</v>
          </cell>
          <cell r="BB482" t="str">
            <v>bäü</v>
          </cell>
          <cell r="BD482" t="str">
            <v>09.09.123/366</v>
          </cell>
          <cell r="BF482">
            <v>15</v>
          </cell>
        </row>
        <row r="483">
          <cell r="AZ483" t="str">
            <v>th-XHT-N-2LT</v>
          </cell>
          <cell r="BA483" t="str">
            <v>Xaì haû thãú naûnh cäüt BTLT âäi</v>
          </cell>
          <cell r="BB483" t="str">
            <v>bäü</v>
          </cell>
          <cell r="BD483" t="str">
            <v>09.09.122/366</v>
          </cell>
          <cell r="BF483">
            <v>15</v>
          </cell>
        </row>
        <row r="484">
          <cell r="AZ484" t="str">
            <v>th-XHT-Â-2LT</v>
          </cell>
          <cell r="BA484" t="str">
            <v>Xaì haû thãú âäi cäüt BTLT âäi</v>
          </cell>
          <cell r="BB484" t="str">
            <v>bäü</v>
          </cell>
          <cell r="BD484" t="str">
            <v>09.09.123/366</v>
          </cell>
          <cell r="BF484">
            <v>15</v>
          </cell>
        </row>
        <row r="485">
          <cell r="AZ485" t="str">
            <v>th-XHT-Â-CS</v>
          </cell>
          <cell r="BA485" t="str">
            <v>Xaì haû thãú âäi cäüt sàõt</v>
          </cell>
          <cell r="BB485" t="str">
            <v>bäü</v>
          </cell>
          <cell r="BD485" t="str">
            <v>09.09.123/366</v>
          </cell>
          <cell r="BF485">
            <v>15</v>
          </cell>
        </row>
        <row r="487">
          <cell r="AZ487" t="str">
            <v>th-CÂL</v>
          </cell>
          <cell r="BA487" t="str">
            <v>Thu häöi cáön âeìn L</v>
          </cell>
          <cell r="BB487" t="str">
            <v>bäü</v>
          </cell>
          <cell r="BC487">
            <v>0</v>
          </cell>
          <cell r="BD487" t="str">
            <v>09.09.112/366</v>
          </cell>
          <cell r="BF487">
            <v>8</v>
          </cell>
        </row>
        <row r="488">
          <cell r="AZ488" t="str">
            <v>th-CDT-LT</v>
          </cell>
          <cell r="BA488" t="str">
            <v>Thu häöi cäø dãö treo caïp vë trê thàóng tuyãún cäüt BTLT</v>
          </cell>
          <cell r="BB488" t="str">
            <v>bäü</v>
          </cell>
          <cell r="BC488">
            <v>0</v>
          </cell>
          <cell r="BD488" t="str">
            <v>08.06.191/366</v>
          </cell>
          <cell r="BF488">
            <v>2</v>
          </cell>
        </row>
        <row r="489">
          <cell r="AZ489" t="str">
            <v>th-CDG-LT</v>
          </cell>
          <cell r="BA489" t="str">
            <v>Thu häöi cäø dãö treo caïp vë trê goïc cäüt BTLT</v>
          </cell>
          <cell r="BB489" t="str">
            <v>bäü</v>
          </cell>
          <cell r="BC489">
            <v>0</v>
          </cell>
          <cell r="BD489" t="str">
            <v>08.06.191/366</v>
          </cell>
          <cell r="BF489">
            <v>2</v>
          </cell>
        </row>
        <row r="490">
          <cell r="AZ490" t="str">
            <v>th-CDG-CS</v>
          </cell>
          <cell r="BA490" t="str">
            <v>Thu häöi cäø dãö treo caïp vë trê goïc cäüt sàõt</v>
          </cell>
          <cell r="BB490" t="str">
            <v>bäü</v>
          </cell>
          <cell r="BC490">
            <v>0</v>
          </cell>
          <cell r="BD490" t="str">
            <v>08.06.191/366</v>
          </cell>
          <cell r="BF490">
            <v>2</v>
          </cell>
        </row>
        <row r="491">
          <cell r="AZ491" t="str">
            <v>th-XKCÂ-LT</v>
          </cell>
          <cell r="BA491" t="str">
            <v>Thu häöi xaì keûp cáön âeìn L cäüt BTLT</v>
          </cell>
          <cell r="BB491" t="str">
            <v>bäü</v>
          </cell>
          <cell r="BC491">
            <v>0</v>
          </cell>
          <cell r="BD491" t="str">
            <v>09.09.122/366</v>
          </cell>
          <cell r="BF491">
            <v>12</v>
          </cell>
        </row>
        <row r="492">
          <cell r="AZ492" t="str">
            <v>th-XKCÂ-CS</v>
          </cell>
          <cell r="BA492" t="str">
            <v>Thu häöi xaì keûp cáön âeìn L cäüt sàõt</v>
          </cell>
          <cell r="BB492" t="str">
            <v>bäü</v>
          </cell>
          <cell r="BC492">
            <v>0</v>
          </cell>
          <cell r="BD492" t="str">
            <v>09.09.122/366</v>
          </cell>
          <cell r="BF492">
            <v>13</v>
          </cell>
        </row>
        <row r="493">
          <cell r="AZ493" t="str">
            <v>th-CB M(3x16+1x10)</v>
          </cell>
          <cell r="BA493" t="str">
            <v>Thu häöi caïp boüc Cu/PVC/PVC (3x16+1x10)-600V</v>
          </cell>
          <cell r="BB493" t="str">
            <v>m</v>
          </cell>
          <cell r="BC493">
            <v>0</v>
          </cell>
          <cell r="BD493" t="str">
            <v>CS4.02.011/37</v>
          </cell>
        </row>
        <row r="494">
          <cell r="AZ494" t="str">
            <v>th-CB(2x2,5)</v>
          </cell>
          <cell r="BA494" t="str">
            <v>Thu häöi dáy âäöng âäi (2x2,5)mm2</v>
          </cell>
          <cell r="BB494" t="str">
            <v>m</v>
          </cell>
          <cell r="BC494">
            <v>0</v>
          </cell>
          <cell r="BD494" t="str">
            <v>CS4.02.011/37</v>
          </cell>
        </row>
        <row r="495">
          <cell r="AZ495" t="str">
            <v>th-CA 150W</v>
          </cell>
          <cell r="BA495" t="str">
            <v>Thu häöi âeìn cao aïp 150W - 220V</v>
          </cell>
          <cell r="BB495" t="str">
            <v>bäü</v>
          </cell>
          <cell r="BC495">
            <v>0</v>
          </cell>
          <cell r="BD495" t="str">
            <v>CS3.05.001/37</v>
          </cell>
        </row>
        <row r="496">
          <cell r="AZ496" t="str">
            <v>th-CCCC</v>
          </cell>
          <cell r="BA496" t="str">
            <v>Thu häöi cáöu chç caï 5A</v>
          </cell>
          <cell r="BB496" t="str">
            <v>bäü</v>
          </cell>
          <cell r="BC496">
            <v>0</v>
          </cell>
          <cell r="BD496" t="str">
            <v>CS4.03.021/37</v>
          </cell>
        </row>
        <row r="498">
          <cell r="AZ498" t="str">
            <v>th-Chim</v>
          </cell>
          <cell r="BA498" t="str">
            <v>Chim âäöng cao thãú</v>
          </cell>
          <cell r="BB498" t="str">
            <v>caïi</v>
          </cell>
          <cell r="BC498">
            <v>0</v>
          </cell>
          <cell r="BD498" t="str">
            <v>06.2061/67</v>
          </cell>
          <cell r="BF498">
            <v>2</v>
          </cell>
        </row>
        <row r="499">
          <cell r="AZ499" t="str">
            <v>th-CSV18</v>
          </cell>
          <cell r="BA499" t="str">
            <v>Chäúng seït van 18KV</v>
          </cell>
          <cell r="BB499" t="str">
            <v>caïi</v>
          </cell>
          <cell r="BC499">
            <v>0</v>
          </cell>
          <cell r="BD499" t="str">
            <v>02.5114/66</v>
          </cell>
          <cell r="BF499">
            <v>10</v>
          </cell>
        </row>
        <row r="500">
          <cell r="AZ500" t="str">
            <v>th-CSV6</v>
          </cell>
          <cell r="BA500" t="str">
            <v>Thaïo chäúng seït van 6KV</v>
          </cell>
          <cell r="BB500" t="str">
            <v>caïi</v>
          </cell>
          <cell r="BC500">
            <v>0</v>
          </cell>
          <cell r="BD500" t="str">
            <v>02.5115/66</v>
          </cell>
          <cell r="BF500">
            <v>10</v>
          </cell>
        </row>
        <row r="501">
          <cell r="AZ501" t="str">
            <v>th-CCTR22</v>
          </cell>
          <cell r="BA501" t="str">
            <v>Thaïo cáöu chç tæû råi 22KV</v>
          </cell>
          <cell r="BB501" t="str">
            <v>caïi</v>
          </cell>
          <cell r="BC501">
            <v>0</v>
          </cell>
          <cell r="BD501" t="str">
            <v>02.3154/66</v>
          </cell>
          <cell r="BF501">
            <v>10</v>
          </cell>
        </row>
        <row r="503">
          <cell r="AZ503" t="str">
            <v>th-MBA-100</v>
          </cell>
          <cell r="BA503" t="str">
            <v>MBA 3 pha 100KVA-15(22)/0,4KV</v>
          </cell>
          <cell r="BB503" t="str">
            <v>maïy</v>
          </cell>
          <cell r="BC503">
            <v>0</v>
          </cell>
          <cell r="BD503" t="str">
            <v>01.1143/66</v>
          </cell>
          <cell r="BF503">
            <v>935</v>
          </cell>
        </row>
        <row r="504">
          <cell r="AZ504" t="str">
            <v>th-MBA-180</v>
          </cell>
          <cell r="BA504" t="str">
            <v>Thaïo dåî MBA 3 pha 180KVA-6(22)/0,4KV</v>
          </cell>
          <cell r="BB504" t="str">
            <v>maïy</v>
          </cell>
          <cell r="BC504">
            <v>0</v>
          </cell>
          <cell r="BD504" t="str">
            <v>01.1144/66</v>
          </cell>
          <cell r="BF504">
            <v>935</v>
          </cell>
        </row>
        <row r="505">
          <cell r="AZ505" t="str">
            <v>th-MBA-320</v>
          </cell>
          <cell r="BA505" t="str">
            <v>MBA 3 pha 320KVA-15(22)/0,4KV</v>
          </cell>
          <cell r="BB505" t="str">
            <v>maïy</v>
          </cell>
          <cell r="BC505">
            <v>0</v>
          </cell>
          <cell r="BD505" t="str">
            <v>01.1145/66</v>
          </cell>
          <cell r="BF505">
            <v>1790</v>
          </cell>
          <cell r="BG505" t="str">
            <v>(THIBIÂI-15/3/99)</v>
          </cell>
        </row>
        <row r="506">
          <cell r="AZ506" t="str">
            <v>th-TÂHT-180</v>
          </cell>
          <cell r="BA506" t="str">
            <v>Tuí âiãûn haû thãú 3 pha TBA 180KVA</v>
          </cell>
          <cell r="BB506" t="str">
            <v>tuí</v>
          </cell>
          <cell r="BC506">
            <v>0</v>
          </cell>
          <cell r="BD506" t="str">
            <v>05.1102/66</v>
          </cell>
          <cell r="BF506">
            <v>100</v>
          </cell>
        </row>
        <row r="507">
          <cell r="AZ507" t="str">
            <v>th-CB3p</v>
          </cell>
          <cell r="BA507" t="str">
            <v>Caïp boüc 3 pha - 600V</v>
          </cell>
          <cell r="BB507" t="str">
            <v>m</v>
          </cell>
          <cell r="BC507">
            <v>0</v>
          </cell>
          <cell r="BD507" t="str">
            <v>03.1205/66</v>
          </cell>
        </row>
        <row r="508">
          <cell r="AZ508" t="str">
            <v>th-CB1p</v>
          </cell>
          <cell r="BA508" t="str">
            <v>Caïp boüc 1 pha - 600V</v>
          </cell>
          <cell r="BB508" t="str">
            <v>m</v>
          </cell>
          <cell r="BC508">
            <v>0</v>
          </cell>
          <cell r="BD508" t="str">
            <v>03.1202/66</v>
          </cell>
        </row>
        <row r="509">
          <cell r="BA509" t="str">
            <v>PHÁÖN THU HÄÖI LÀÕP LAÛI</v>
          </cell>
        </row>
        <row r="510">
          <cell r="AZ510" t="str">
            <v>ll-AC70</v>
          </cell>
          <cell r="BA510" t="str">
            <v>Làõp laûi dáy dáùn AC-70</v>
          </cell>
          <cell r="BB510" t="str">
            <v>m</v>
          </cell>
          <cell r="BD510" t="str">
            <v>10.01.113/366</v>
          </cell>
        </row>
        <row r="511">
          <cell r="AZ511" t="str">
            <v>ll-AC95</v>
          </cell>
          <cell r="BA511" t="str">
            <v>Làõp laûi dáy dáùn AC-95</v>
          </cell>
          <cell r="BB511" t="str">
            <v>m</v>
          </cell>
          <cell r="BD511" t="str">
            <v>10.01.114/366</v>
          </cell>
        </row>
        <row r="512">
          <cell r="AZ512" t="str">
            <v>ll-SÂ22</v>
          </cell>
          <cell r="BA512" t="str">
            <v>Sæï âæïng 24KV + Ty maû keîm</v>
          </cell>
          <cell r="BB512" t="str">
            <v>bäü</v>
          </cell>
          <cell r="BD512" t="str">
            <v>08.01.112/366</v>
          </cell>
          <cell r="BE512" t="str">
            <v>02.4102/85</v>
          </cell>
        </row>
        <row r="513">
          <cell r="AZ513" t="str">
            <v>ll-CNP</v>
          </cell>
          <cell r="BA513" t="str">
            <v>Sæï chuäøi caïch âiãûn bàòng Polymer</v>
          </cell>
          <cell r="BB513" t="str">
            <v>chuäùi</v>
          </cell>
          <cell r="BD513" t="str">
            <v>08.02.321/366</v>
          </cell>
          <cell r="BE513" t="str">
            <v>02.4103/85</v>
          </cell>
        </row>
        <row r="514">
          <cell r="AZ514" t="str">
            <v>ll-Chim</v>
          </cell>
          <cell r="BA514" t="str">
            <v>Chim âäöng cao thãú</v>
          </cell>
          <cell r="BB514" t="str">
            <v>caïi</v>
          </cell>
          <cell r="BC514">
            <v>0</v>
          </cell>
          <cell r="BD514" t="str">
            <v>06.2061/67</v>
          </cell>
          <cell r="BF514">
            <v>2</v>
          </cell>
        </row>
        <row r="515">
          <cell r="AZ515" t="str">
            <v>ll-CSV6</v>
          </cell>
          <cell r="BA515" t="str">
            <v>Chäúng seït van 6KV</v>
          </cell>
          <cell r="BB515" t="str">
            <v>caïi</v>
          </cell>
          <cell r="BC515">
            <v>0</v>
          </cell>
          <cell r="BD515" t="str">
            <v>02.5115/66</v>
          </cell>
          <cell r="BE515" t="str">
            <v>03.1202/85</v>
          </cell>
          <cell r="BF515">
            <v>10</v>
          </cell>
        </row>
        <row r="516">
          <cell r="AZ516" t="str">
            <v>ll-CSV18</v>
          </cell>
          <cell r="BA516" t="str">
            <v>Chäúng seït van 18KV</v>
          </cell>
          <cell r="BB516" t="str">
            <v>caïi</v>
          </cell>
          <cell r="BC516">
            <v>0</v>
          </cell>
          <cell r="BD516" t="str">
            <v>02.5115/66</v>
          </cell>
          <cell r="BE516" t="str">
            <v>03.1201/85</v>
          </cell>
          <cell r="BF516">
            <v>10</v>
          </cell>
        </row>
        <row r="517">
          <cell r="AZ517" t="str">
            <v>ll-CCTR22</v>
          </cell>
          <cell r="BA517" t="str">
            <v>Cáöu chç tæû råi 22KV</v>
          </cell>
          <cell r="BB517" t="str">
            <v>caïi</v>
          </cell>
          <cell r="BC517">
            <v>0</v>
          </cell>
          <cell r="BD517" t="str">
            <v>02.3154/66</v>
          </cell>
          <cell r="BE517" t="str">
            <v>02.2204/85</v>
          </cell>
          <cell r="BF517">
            <v>10</v>
          </cell>
        </row>
        <row r="518">
          <cell r="AZ518" t="str">
            <v>ll-MBA-100</v>
          </cell>
          <cell r="BA518" t="str">
            <v>MBA 3 pha 100KVA-15(22)/0,4KV</v>
          </cell>
          <cell r="BB518" t="str">
            <v>maïy</v>
          </cell>
          <cell r="BC518">
            <v>0</v>
          </cell>
          <cell r="BD518" t="str">
            <v>01.1143/66</v>
          </cell>
          <cell r="BE518" t="str">
            <v>01.2213/85</v>
          </cell>
          <cell r="BF518">
            <v>935</v>
          </cell>
        </row>
        <row r="519">
          <cell r="AZ519" t="str">
            <v>ll-MBA-180</v>
          </cell>
          <cell r="BA519" t="str">
            <v>MBA 3 pha 180KVA-6(22)/0,4KV</v>
          </cell>
          <cell r="BB519" t="str">
            <v>maïy</v>
          </cell>
          <cell r="BC519">
            <v>0</v>
          </cell>
          <cell r="BD519" t="str">
            <v>01.1144/66</v>
          </cell>
          <cell r="BE519" t="str">
            <v>01.2223/85</v>
          </cell>
          <cell r="BF519">
            <v>935</v>
          </cell>
        </row>
        <row r="520">
          <cell r="AZ520" t="str">
            <v>ll-MBA-320</v>
          </cell>
          <cell r="BA520" t="str">
            <v>MBA 3 pha 320KVA-15(22)/0,4KV</v>
          </cell>
          <cell r="BB520" t="str">
            <v>maïy</v>
          </cell>
          <cell r="BC520">
            <v>0</v>
          </cell>
          <cell r="BD520" t="str">
            <v>01.1145/66</v>
          </cell>
          <cell r="BE520" t="str">
            <v>01.2213/85</v>
          </cell>
          <cell r="BF520">
            <v>1790</v>
          </cell>
        </row>
        <row r="521">
          <cell r="AZ521" t="str">
            <v>ll-M38-24</v>
          </cell>
          <cell r="BA521" t="str">
            <v>Dáy boüc Cu/XLPE/PVC (1x38) - 24KV</v>
          </cell>
          <cell r="BB521" t="str">
            <v>m</v>
          </cell>
          <cell r="BC521">
            <v>0</v>
          </cell>
          <cell r="BD521" t="str">
            <v>10.01.124/366</v>
          </cell>
          <cell r="BE521" t="str">
            <v>02.6003/85</v>
          </cell>
          <cell r="BF521">
            <v>1.44</v>
          </cell>
        </row>
        <row r="522">
          <cell r="AZ522" t="str">
            <v>ll-TÂ</v>
          </cell>
          <cell r="BA522" t="str">
            <v>Tuí âiãûn haû thãú xoay chiãöu 3 pha</v>
          </cell>
          <cell r="BB522" t="str">
            <v>tuí</v>
          </cell>
          <cell r="BC522">
            <v>0</v>
          </cell>
          <cell r="BD522" t="str">
            <v>05.1102/66</v>
          </cell>
          <cell r="BE522">
            <v>0</v>
          </cell>
          <cell r="BF522">
            <v>100</v>
          </cell>
        </row>
        <row r="523">
          <cell r="AZ523" t="str">
            <v>ll-TÂHT-180</v>
          </cell>
          <cell r="BA523" t="str">
            <v>Tuí âiãûn haû thãú 3 pha TBA 180KVA</v>
          </cell>
          <cell r="BB523" t="str">
            <v>tuí</v>
          </cell>
          <cell r="BC523">
            <v>0</v>
          </cell>
          <cell r="BD523" t="str">
            <v>05.1102/66</v>
          </cell>
          <cell r="BE523" t="str">
            <v>07.1001/85</v>
          </cell>
          <cell r="BF523">
            <v>100</v>
          </cell>
        </row>
        <row r="524">
          <cell r="AZ524" t="str">
            <v>ll-CB3p</v>
          </cell>
          <cell r="BA524" t="str">
            <v>Caïp boüc 3 pha - 600V</v>
          </cell>
          <cell r="BB524" t="str">
            <v>m</v>
          </cell>
          <cell r="BC524">
            <v>0</v>
          </cell>
          <cell r="BD524" t="str">
            <v>03.1205/66</v>
          </cell>
        </row>
        <row r="525">
          <cell r="AZ525" t="str">
            <v>ll-CB1p</v>
          </cell>
          <cell r="BA525" t="str">
            <v>Caïp boüc 1 pha - 600V</v>
          </cell>
          <cell r="BB525" t="str">
            <v>m</v>
          </cell>
          <cell r="BC525">
            <v>0</v>
          </cell>
          <cell r="BD525" t="str">
            <v>03.1202/66</v>
          </cell>
        </row>
        <row r="528">
          <cell r="AZ528" t="str">
            <v>ll-AV120-24</v>
          </cell>
          <cell r="BA528" t="str">
            <v>Dáy boüc A/XLPE/PVC (1x120) - 24KV</v>
          </cell>
          <cell r="BB528" t="str">
            <v>m</v>
          </cell>
          <cell r="BC528">
            <v>0</v>
          </cell>
          <cell r="BD528" t="str">
            <v>10.01.317/366</v>
          </cell>
          <cell r="BE528" t="str">
            <v>02.6003/85</v>
          </cell>
          <cell r="BF528">
            <v>1.17</v>
          </cell>
        </row>
        <row r="529">
          <cell r="AZ529" t="str">
            <v>ll-CV-95</v>
          </cell>
          <cell r="BA529" t="str">
            <v>Caïp boüc Cu/XLPE/PVC (1x95) - 600V</v>
          </cell>
          <cell r="BB529" t="str">
            <v>m</v>
          </cell>
          <cell r="BC529">
            <v>0</v>
          </cell>
          <cell r="BD529" t="str">
            <v>10.02.216/366</v>
          </cell>
          <cell r="BE529" t="str">
            <v>02.6004/85</v>
          </cell>
          <cell r="BF529">
            <v>1.01</v>
          </cell>
        </row>
        <row r="530">
          <cell r="AZ530" t="str">
            <v>ll-CV-185</v>
          </cell>
          <cell r="BA530" t="str">
            <v>Caïp boüc Cu/XLPE/PVC (1x185) - 600V</v>
          </cell>
          <cell r="BB530" t="str">
            <v>m</v>
          </cell>
          <cell r="BC530">
            <v>0</v>
          </cell>
          <cell r="BD530" t="str">
            <v>10.02.218/366</v>
          </cell>
          <cell r="BE530" t="str">
            <v>02.6004/85</v>
          </cell>
          <cell r="BF530">
            <v>1.01</v>
          </cell>
        </row>
        <row r="531">
          <cell r="AZ531" t="str">
            <v>ll-CS7,2</v>
          </cell>
          <cell r="BA531" t="str">
            <v>Cäüt sàõt 7,2m</v>
          </cell>
          <cell r="BB531" t="str">
            <v>cäüt</v>
          </cell>
          <cell r="BC531">
            <v>0</v>
          </cell>
          <cell r="BD531" t="str">
            <v>09.04.101/366</v>
          </cell>
          <cell r="BF531">
            <v>580</v>
          </cell>
        </row>
        <row r="532">
          <cell r="AZ532" t="str">
            <v>ll-XCT</v>
          </cell>
          <cell r="BA532" t="str">
            <v>Xaì gaï cäng tå</v>
          </cell>
          <cell r="BB532" t="str">
            <v>bäü</v>
          </cell>
          <cell r="BC532">
            <v>0</v>
          </cell>
          <cell r="BD532" t="str">
            <v>09.08.112/366</v>
          </cell>
          <cell r="BF532">
            <v>7.5</v>
          </cell>
        </row>
        <row r="533">
          <cell r="AZ533" t="str">
            <v>ll-TCT</v>
          </cell>
          <cell r="BA533" t="str">
            <v>Tuí cäng tå</v>
          </cell>
          <cell r="BB533" t="str">
            <v>tuí</v>
          </cell>
          <cell r="BC533">
            <v>0</v>
          </cell>
          <cell r="BD533" t="str">
            <v>16.09.202/366</v>
          </cell>
          <cell r="BF533">
            <v>4</v>
          </cell>
        </row>
        <row r="534">
          <cell r="AZ534" t="str">
            <v>ll-SBL</v>
          </cell>
          <cell r="BA534" t="str">
            <v>Sæï buly haû thãú +Ty</v>
          </cell>
          <cell r="BB534" t="str">
            <v>bäü</v>
          </cell>
          <cell r="BC534">
            <v>0</v>
          </cell>
          <cell r="BD534" t="str">
            <v>08.01.220/366</v>
          </cell>
          <cell r="BF534">
            <v>0.2</v>
          </cell>
        </row>
        <row r="535">
          <cell r="AZ535" t="str">
            <v>ll-CÂL</v>
          </cell>
          <cell r="BA535" t="str">
            <v>Cáön âeìn L</v>
          </cell>
          <cell r="BB535" t="str">
            <v>bäü</v>
          </cell>
          <cell r="BC535">
            <v>0</v>
          </cell>
          <cell r="BD535" t="str">
            <v>09.08.112/366</v>
          </cell>
          <cell r="BF535">
            <v>8</v>
          </cell>
        </row>
        <row r="536">
          <cell r="AZ536" t="str">
            <v>ll-CDT-LT</v>
          </cell>
          <cell r="BA536" t="str">
            <v>Cäø dãö treo caïp vë trê thàóng tuyãún cäüt BTLT</v>
          </cell>
          <cell r="BB536" t="str">
            <v>bäü</v>
          </cell>
          <cell r="BC536">
            <v>0</v>
          </cell>
          <cell r="BD536" t="str">
            <v>08.05.191/366</v>
          </cell>
          <cell r="BF536">
            <v>2</v>
          </cell>
        </row>
        <row r="537">
          <cell r="AZ537" t="str">
            <v>ll-CDG-LT</v>
          </cell>
          <cell r="BA537" t="str">
            <v>Cäø dãö treo caïp vë trê goïc cäüt BTLT</v>
          </cell>
          <cell r="BB537" t="str">
            <v>bäü</v>
          </cell>
          <cell r="BC537">
            <v>0</v>
          </cell>
          <cell r="BD537" t="str">
            <v>08.05.191/366</v>
          </cell>
          <cell r="BF537">
            <v>2</v>
          </cell>
        </row>
        <row r="538">
          <cell r="AZ538" t="str">
            <v>ll-CDG-CS</v>
          </cell>
          <cell r="BA538" t="str">
            <v>Cäø dãö treo caïp vë trê goïc cäüt sàõt</v>
          </cell>
          <cell r="BB538" t="str">
            <v>bäü</v>
          </cell>
          <cell r="BC538">
            <v>0</v>
          </cell>
          <cell r="BD538" t="str">
            <v>08.05.191/366</v>
          </cell>
          <cell r="BF538">
            <v>2</v>
          </cell>
        </row>
        <row r="539">
          <cell r="AZ539" t="str">
            <v>ll-XKCÂ-LT</v>
          </cell>
          <cell r="BA539" t="str">
            <v>Xaì keûp cáön âeìn L cäüt BTLT</v>
          </cell>
          <cell r="BB539" t="str">
            <v>bäü</v>
          </cell>
          <cell r="BC539">
            <v>0</v>
          </cell>
          <cell r="BD539" t="str">
            <v>09.08.122/366</v>
          </cell>
          <cell r="BF539">
            <v>12</v>
          </cell>
        </row>
        <row r="540">
          <cell r="AZ540" t="str">
            <v>ll-XKCÂ-CS</v>
          </cell>
          <cell r="BA540" t="str">
            <v>Xaì keûp cáön âeìn L cäüt sàõt</v>
          </cell>
          <cell r="BB540" t="str">
            <v>bäü</v>
          </cell>
          <cell r="BC540">
            <v>0</v>
          </cell>
          <cell r="BD540" t="str">
            <v>09.08.122/366</v>
          </cell>
          <cell r="BF540">
            <v>13</v>
          </cell>
        </row>
        <row r="541">
          <cell r="AZ541" t="str">
            <v>ll-CB M(3x16+1x10)</v>
          </cell>
          <cell r="BA541" t="str">
            <v>Caïp boüc Cu/PVC/PVC (3x16+1x10)-600V</v>
          </cell>
          <cell r="BB541" t="str">
            <v>m</v>
          </cell>
          <cell r="BC541">
            <v>0</v>
          </cell>
          <cell r="BD541" t="str">
            <v>CS4.02.011/37</v>
          </cell>
        </row>
        <row r="542">
          <cell r="AZ542" t="str">
            <v>ll-CB(2x2,5)</v>
          </cell>
          <cell r="BA542" t="str">
            <v>Dáy âäöng âäi (2x2,5)mm2</v>
          </cell>
          <cell r="BB542" t="str">
            <v>m</v>
          </cell>
          <cell r="BC542">
            <v>0</v>
          </cell>
          <cell r="BD542" t="str">
            <v>CS4.02.011/37</v>
          </cell>
        </row>
        <row r="543">
          <cell r="AZ543" t="str">
            <v>ll-CA 150W</v>
          </cell>
          <cell r="BA543" t="str">
            <v>Âeìn cao aïp 150W - 220V</v>
          </cell>
          <cell r="BB543" t="str">
            <v>bäü</v>
          </cell>
          <cell r="BC543">
            <v>0</v>
          </cell>
          <cell r="BD543" t="str">
            <v>CS3.05.001/37</v>
          </cell>
        </row>
        <row r="544">
          <cell r="AZ544" t="str">
            <v>ll-CCCC</v>
          </cell>
          <cell r="BA544" t="str">
            <v>Cáöu chç caï 5A</v>
          </cell>
          <cell r="BB544" t="str">
            <v>bäü</v>
          </cell>
          <cell r="BC544">
            <v>0</v>
          </cell>
          <cell r="BD544" t="str">
            <v>CS4.03.021/37</v>
          </cell>
        </row>
        <row r="546">
          <cell r="BA546" t="str">
            <v>PHÁÖN THÊ NGHIÃÛM</v>
          </cell>
        </row>
        <row r="547">
          <cell r="AZ547" t="str">
            <v>TÂÂZ</v>
          </cell>
          <cell r="BA547" t="str">
            <v>Tiãúp âëa cäüt âiãûn, cäüt thu läi</v>
          </cell>
          <cell r="BB547" t="str">
            <v>VT</v>
          </cell>
          <cell r="BC547">
            <v>0</v>
          </cell>
          <cell r="BE547" t="str">
            <v>03.2201/85</v>
          </cell>
        </row>
        <row r="548">
          <cell r="AZ548" t="str">
            <v>R-TR</v>
          </cell>
          <cell r="BA548" t="str">
            <v>Tiãúp âëa traûm</v>
          </cell>
          <cell r="BB548" t="str">
            <v>HT</v>
          </cell>
          <cell r="BE548" t="str">
            <v>03.2103/85</v>
          </cell>
        </row>
        <row r="550">
          <cell r="AZ550" t="str">
            <v>00</v>
          </cell>
          <cell r="BA550" t="str">
            <v>Khäng coï âån giaï</v>
          </cell>
          <cell r="BB550">
            <v>0</v>
          </cell>
          <cell r="BC550">
            <v>0</v>
          </cell>
          <cell r="BD550" t="str">
            <v>00</v>
          </cell>
          <cell r="BE550" t="str">
            <v>00</v>
          </cell>
          <cell r="BG550">
            <v>0</v>
          </cell>
          <cell r="BH550">
            <v>0</v>
          </cell>
        </row>
      </sheetData>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ANEL 南區焚化爐"/>
      <sheetName val="NEW-PANEL"/>
      <sheetName val="MV-PANEL"/>
    </sheetNames>
    <sheetDataSet>
      <sheetData sheetId="0"/>
      <sheetData sheetId="1"/>
      <sheetData sheetId="2"/>
      <sheetData sheetId="3"/>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8"/>
      <sheetName val="GVL"/>
      <sheetName val="Sheet6"/>
      <sheetName val="CT"/>
      <sheetName val="Sheet4"/>
      <sheetName val="DT"/>
      <sheetName val="Sheet2"/>
      <sheetName val="dongia"/>
      <sheetName val="Sheet3"/>
      <sheetName val="Sheet1"/>
      <sheetName val="Congty"/>
      <sheetName val="VPPN"/>
      <sheetName val="XN74"/>
      <sheetName val="XN54"/>
      <sheetName val="XN33"/>
      <sheetName val="NK96"/>
      <sheetName val="XL4Test5"/>
      <sheetName val="tong hop"/>
      <sheetName val="phan tich DG"/>
      <sheetName val="gia vat lieu"/>
      <sheetName val="gia xe may"/>
      <sheetName val="gia nhan cong"/>
      <sheetName val="han"/>
      <sheetName val="thkp"/>
      <sheetName val="TC "/>
      <sheetName val="TC  (2)"/>
      <sheetName val="thct"/>
      <sheetName val="list"/>
      <sheetName val="dg"/>
      <sheetName val="VLTD"/>
      <sheetName val="KL"/>
      <sheetName val="GVLDCCT"/>
      <sheetName val="PTVC"/>
      <sheetName val="Tke"/>
      <sheetName val="KSP"/>
      <sheetName val="PL KS"/>
      <sheetName val="thi sat"/>
      <sheetName val="GCMay"/>
      <sheetName val="nc-m"/>
      <sheetName val="den bu"/>
      <sheetName val="00000000"/>
      <sheetName val="10000000"/>
      <sheetName val="dongia_x0000__x0000__x0000__x0000__x0000__x0000__x0000__x0000__x0000__x0000__x0009__x0000_㢠ś_x0000__x0004__x0000__x0000__x0000__x0000__x0000__x0000_㋄ś_x0000_"/>
      <sheetName val="C47-456"/>
      <sheetName val="C46"/>
      <sheetName val="C47-PII"/>
      <sheetName val="Thang04"/>
      <sheetName val="Thang06"/>
      <sheetName val="Thang0"/>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XL4Poppy"/>
      <sheetName val="GT TT (2)"/>
      <sheetName val="KLTC giai doan"/>
      <sheetName val="KL (2)"/>
      <sheetName val="KLtt lan3"/>
      <sheetName val="GTT2 lan3 tt"/>
      <sheetName val="GTT2 lan 4 dc "/>
      <sheetName val="chenh lech gia"/>
      <sheetName val="KL bao con lai"/>
      <sheetName val="GTT2 lan 4 tt"/>
      <sheetName val="XXXXXXXX"/>
      <sheetName val="CV1"/>
      <sheetName val="CV2"/>
      <sheetName val="CV3"/>
      <sheetName val="CV4"/>
      <sheetName val="CV5"/>
      <sheetName val="CV6"/>
      <sheetName val="CV7"/>
      <sheetName val="CV8"/>
      <sheetName val="CV9"/>
      <sheetName val="THDGCT"/>
      <sheetName val="THgiathau"/>
      <sheetName val="GVT"/>
      <sheetName val="Tai khoan"/>
      <sheetName val="d䁧"/>
      <sheetName val="TN"/>
      <sheetName val="ND"/>
      <sheetName val="VL"/>
      <sheetName val="phan tich DG_x0000__x0000_㠨Ȣ_x0000__x0004__x0000__x0000__x0000__x0000__x0000__x0000_杀Ȣ_x0000__x0000__x0000__x0000__x0000_"/>
      <sheetName val="THCP"/>
      <sheetName val="BQT"/>
      <sheetName val="RG"/>
      <sheetName val="BCVT"/>
      <sheetName val="BKHD"/>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DTCT"/>
      <sheetName val="_x0000__x0000__x0000__x0000__x0000__x0000__x0000__x0000__x0000__x0009__x0000_?s_x0000__x0004__x0000__x0000__x0000__x0000__x0000__x0000_?s_x0000__x0000__x0000__x0000__x0000__x0000__x0000__x0000_"/>
      <sheetName val="TK NO 111"/>
      <sheetName val="TK NO 112"/>
      <sheetName val="TK 1418"/>
      <sheetName val="TK 331"/>
      <sheetName val="TK 1412"/>
      <sheetName val="BCAO SDCT"/>
      <sheetName val="TK 142"/>
      <sheetName val="TK 242"/>
      <sheetName val="TK CO 112"/>
      <sheetName val="TK 153"/>
      <sheetName val="334"/>
      <sheetName val="Sheet5"/>
      <sheetName val="642"/>
      <sheetName val="154"/>
      <sheetName val="CT 154"/>
      <sheetName val="1362"/>
      <sheetName val="TK CO 111"/>
      <sheetName val="XXXXXXX0"/>
      <sheetName val="Chart1"/>
      <sheetName val="KL18Thang"/>
      <sheetName val="TH"/>
      <sheetName val="M200"/>
      <sheetName val="Shaet4"/>
      <sheetName val="NEW-PANEL"/>
      <sheetName val="dongia_x0000_ 㢠ś_x0000__x0004__x0000_㋄ś_x0000_"/>
      <sheetName val="Hướng dẫn"/>
      <sheetName val="Ví dụ hàm Vlookup"/>
      <sheetName val="d?"/>
      <sheetName val="dongia_x0000__x0000__x0000__x0000__x0000__x0000__x0000__x0000__x0000__x0000__x0009__x0000_?s_x0000__x0004__x0000__x0000__x0000__x0000__x0000__x0000_?s_x0000_"/>
      <sheetName val="ch DG_x0000__x0000_??_x0000__x0004__x0000__x0000__x0000__x0000__x0000__x0000_??_x0000__x0000__x0000__x0000__x0000__x0000__x0000__x0000_??_x0000__x0000_"/>
      <sheetName val="Comb"/>
      <sheetName val="CPVCBT"/>
      <sheetName val="CPVCBD"/>
      <sheetName val="GVLBT"/>
      <sheetName val="GVLBD"/>
      <sheetName val="vuabt"/>
      <sheetName val="vuabd"/>
      <sheetName val="SXDDMO"/>
      <sheetName val="SXDH"/>
      <sheetName val="SXBTN"/>
      <sheetName val="SXDDMOD"/>
      <sheetName val="SXDHD"/>
      <sheetName val="SXBTND"/>
      <sheetName val="gcm"/>
      <sheetName val="gcm06"/>
      <sheetName val="cphoi"/>
      <sheetName val="cphoi2"/>
      <sheetName val="duoith"/>
      <sheetName val="cpnc205"/>
      <sheetName val="cpnc205mtc"/>
      <sheetName val="cpnclx205"/>
      <sheetName val="cpncvts"/>
      <sheetName val="cpnctnvs"/>
      <sheetName val="cpnctlan"/>
      <sheetName val="KGA"/>
      <sheetName val="ctldtb"/>
      <sheetName val="tonghopldtb"/>
      <sheetName val="ctldtbd"/>
      <sheetName val="tonghopldtbd"/>
      <sheetName val="tra-vat-lieu"/>
      <sheetName val="_x0000_@_x0000_@_x0000_@_x0000_@_x0000_@_x0000_@_x0000_@_x0000_@_x0000_@_x0000_@_x0000_@_x0000_@_x0000_@_x0000_@_x0000_@_x0000_"/>
      <sheetName val="Page 3"/>
      <sheetName val="Input"/>
      <sheetName val=""/>
      <sheetName val="NEW_PANEL"/>
      <sheetName val="phan tich DG_x0000__x0000_??_x0000__x0004__x0000__x0000__x0000__x0000__x0000__x0000_??_x0000__x0000__x0000__x0000__x0000_"/>
      <sheetName val="dongia_x0000_ ?s_x0000__x0004__x0000_?s_x0000_"/>
      <sheetName val="T1"/>
      <sheetName val="T2"/>
      <sheetName val="T3"/>
      <sheetName val="T4"/>
      <sheetName val="T5"/>
      <sheetName val="T6"/>
      <sheetName val="T7"/>
      <sheetName val="T8"/>
      <sheetName val="t9"/>
      <sheetName val="t10"/>
      <sheetName val="t11"/>
      <sheetName val="t12"/>
      <sheetName val="Cham cong 07-&gt;12"/>
      <sheetName val="Cham cong TH 1-&gt;6"/>
      <sheetName val="T Hop luong"/>
      <sheetName val="dongia??????????_x0009_?㢠ś?_x0004_??????㋄ś?"/>
      <sheetName val="dongia?_x0009_㢠ś?_x0004_?㋄ś?"/>
      <sheetName val="dongia?_x0009_㢠ś_x0004_?㋄ś"/>
      <sheetName val="phan tich DG??㠨Ȣ?_x0004_??????杀Ȣ?????"/>
      <sheetName val="?????????_x0009_??s?_x0004_???????s????????"/>
      <sheetName val="dongia??????????_x0009_??s?_x0004_???????s?"/>
      <sheetName val="dongia?_x0009_?s?_x0004_??s?"/>
      <sheetName val="dongia?_x0009_?s_x0004_??s"/>
      <sheetName val="ch DG?????_x0004_????????????????????"/>
      <sheetName val="dongia? 㢠ś?_x0004_?㋄ś?"/>
      <sheetName val="phan tich DG?????_x0004_?????????????"/>
      <sheetName val="dongia? ?s?_x0004_??s?"/>
      <sheetName val="_x0009_?s?_x0004_??s?"/>
      <sheetName val="ch DG????_x0004_???????"/>
      <sheetName val="phan tich DG????_x0004_????"/>
      <sheetName val="ch DG"/>
      <sheetName val="_x0009_?s"/>
      <sheetName val="BTH phi"/>
      <sheetName val="BLT phi"/>
      <sheetName val="phi,le phi"/>
      <sheetName val="Bien Lai TON"/>
      <sheetName val="BCQT "/>
      <sheetName val="Giay di duong"/>
      <sheetName val="BC QT cua tung ap"/>
      <sheetName val="GIAO CHI TIEU THU QUY 07"/>
      <sheetName val="BANG TONG HOP GIAY NOP TIEN"/>
      <sheetName val="_x0000__x0000__x0000__x0000__x0000__x0000__x0000__x0000__x0000__x0009__x0000_??_x0000__x0004__x0000__x0000__x0000__x0000__x0000__x0000_??_x0000__x0000__x0000__x0000__x0000__x0000__x0000__x0000_"/>
      <sheetName val="tuong"/>
      <sheetName val="Hu?ng d?n"/>
      <sheetName val="Ví d? hàm Vlookup"/>
      <sheetName val="dongia_x0000__x0000__x0000__x0000__x0000__x0000__x0002__x0000__x0000__x0000__x0009__x0000_?s_x0000__x0004__x0000__x0000__x0000__x0000__x0000__x0000_?s_x0000_"/>
      <sheetName val="phaɮ tich DG??㠨Ȣ?_x0004_??????杀Ȣ?????"/>
      <sheetName val="dongia??????_x0002_???_x0009_??s?_x0004_???????s?"/>
      <sheetName val="dongia?_x0002_?_x0009_?s?_x0004_??s?"/>
      <sheetName val="pha? tich DG?????_x0004_?????????????"/>
      <sheetName val="@_x0000_@_x0000_@_x0000_@_x0000_@_x0000_@_x0000_@_x0000_@_x0000_@_x0000_@_x0000_@_x0000_@_x0000_@_x0000_@_x0000_@_x0000_@"/>
      <sheetName val="?@?@?@?@?@?@?@?@?@?@?@?@?@?@?@?"/>
      <sheetName val="dongia? 㢠ś_x0004_?㋄ś"/>
      <sheetName val="ch DG???_x0004_???????"/>
      <sheetName val="d_"/>
      <sheetName val="_x0009__s"/>
      <sheetName val="dongia___________x0009__㢠ś__x0004_______㋄ś_"/>
      <sheetName val="dongia__x0009_㢠ś__x0004__㋄ś_"/>
      <sheetName val="dongia__x0009_㢠ś_x0004__㋄ś"/>
      <sheetName val="phan tich DG__㠨Ȣ__x0004_______杀Ȣ_____"/>
      <sheetName val="__________x0009___s__x0004________s________"/>
      <sheetName val="dongia___________x0009___s__x0004________s_"/>
      <sheetName val="dongia__x0009__s__x0004___s_"/>
      <sheetName val="dongia__x0009__s_x0004___s"/>
      <sheetName val="ch DG______x0004_____________________"/>
      <sheetName val="dongia_ 㢠ś__x0004__㋄ś_"/>
      <sheetName val="phan tich DG______x0004______________"/>
      <sheetName val="dongia_ _s__x0004___s_"/>
      <sheetName val="_x0009__s__x0004___s_"/>
      <sheetName val="ch DG_____x0004________"/>
      <sheetName val="phan tich DG_____x0004_____"/>
      <sheetName val="Hu_ng d_n"/>
      <sheetName val="Ví d_ hàm Vlookup"/>
      <sheetName val="phaɮ tich DG__㠨Ȣ__x0004_______杀Ȣ_____"/>
      <sheetName val="dongia_______x0002_____x0009___s__x0004________s_"/>
      <sheetName val="dongia__x0002___x0009__s__x0004___s_"/>
      <sheetName val="pha_ tich DG______x0004______________"/>
      <sheetName val="ch DG__"/>
      <sheetName val="_@_@_@_@_@_@_@_@_@_@_@_@_@_@_@_"/>
      <sheetName val="dongia_ 㢠ś_x0004__㋄ś"/>
      <sheetName val="ch DG____x0004________"/>
      <sheetName val="@"/>
      <sheetName val="@?@?@?@?@?@?@?@?@?@?@?@?@?@?@?@"/>
      <sheetName val="dongia? ?s_x0004_??s"/>
      <sheetName val=" ?s_x0000__x0004__x0000_?s_x0000_"/>
      <sheetName val="[DT-TN.xlsMCT"/>
      <sheetName val="Sheet9"/>
      <sheetName val="Book 1 Summary"/>
      <sheetName val="dongia_x0000_ ??_x0000__x0004__x0000_??_x0000_"/>
      <sheetName val="G_x0016_L"/>
      <sheetName val=" ?s?_x0004_??s?"/>
      <sheetName val="donööö"/>
      <sheetName val="BCTC"/>
      <sheetName val="tong_hop"/>
      <sheetName val="phan_tich_DG"/>
      <sheetName val="gia_vat_lieu"/>
      <sheetName val="gia_xe_may"/>
      <sheetName val="gia_nhan_cong"/>
      <sheetName val="TC_"/>
      <sheetName val="TC__(2)"/>
      <sheetName val="PL_KS"/>
      <sheetName val="thi_sat"/>
      <sheetName val="den_bu"/>
      <sheetName val="dongia 㢠ś㋄ś"/>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dongia_㢠ś㋄ś"/>
      <sheetName val="phan_tich_DG㠨Ȣ杀Ȣ咄Ȣ"/>
      <sheetName val="GT_TT_(2)"/>
      <sheetName val="KLTC_giai_doan"/>
      <sheetName val="KL_(2)"/>
      <sheetName val="KLtt_lan3"/>
      <sheetName val="GTT2_lan3_tt"/>
      <sheetName val="GTT2_lan_4_dc_"/>
      <sheetName val="chenh_lech_gia"/>
      <sheetName val="KL_bao_con_lai"/>
      <sheetName val="GTT2_lan_4_tt"/>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K_NO_111"/>
      <sheetName val="TK_NO_112"/>
      <sheetName val="TK_1418"/>
      <sheetName val="TK_331"/>
      <sheetName val="TK_1412"/>
      <sheetName val="BCAO_SDCT"/>
      <sheetName val="TK_142"/>
      <sheetName val="TK_242"/>
      <sheetName val="TK_CO_112"/>
      <sheetName val="TK_153"/>
      <sheetName val="CT_154"/>
      <sheetName val="TK_CO_111"/>
      <sheetName val="[DT-TN.xls_Cham cong TH 1-&gt;6"/>
      <sheetName val="@_@_@_@_@_@_@_@_@_@_@_@_@_@_@_@"/>
      <sheetName val="dongia_ _s_x0004___s"/>
      <sheetName val=" _s"/>
      <sheetName val="Du th!u"/>
      <sheetName val="XXXPXXX0"/>
      <sheetName val="ctTBA"/>
      <sheetName val="?????????_x0009_????_x0004_????????????????"/>
      <sheetName val="dongia___________x0009__?s__x0004_______?s_"/>
      <sheetName val="dongia__x0009_?s__x0004__?s_"/>
      <sheetName val="dongia__x0009_?s_x0004__?s"/>
      <sheetName val="phan tich DG__??__x0004_______??_____"/>
      <sheetName val="dongia_ ?s__x0004__?s_"/>
      <sheetName val="pha? tich DG__??__x0004_______??_____"/>
      <sheetName val="dongia_ ?s_x0004__?s"/>
      <sheetName val="tong ho`"/>
      <sheetName val="dongia_x0000_̃̃̃̃̃̃̃̃̃̃̃̃̃̃̃̃̃̃̃̃̃̃̃̃"/>
      <sheetName val="phan tich DG?㠨Ȣ?_x0004_?杀Ȣ?咄Ȣ?"/>
      <sheetName val="phan tich DG?㠨Ȣ?_x0004_?杀Ȣ?"/>
      <sheetName val="dongia 㢠ś?_x0004_?㋄ś?"/>
      <sheetName val="dongia?̃̃̃̃̃̃̃̃̃̃̃̃̃̃̃̃̃̃̃̃̃̃̃̃"/>
      <sheetName val="phan tich DG_㠨Ȣ__x0004__杀Ȣ_咄Ȣ_"/>
      <sheetName val="phan tich DG_㠨Ȣ__x0004__杀Ȣ_"/>
      <sheetName val=" _s__x0004___s_"/>
      <sheetName val="dongia 㢠ś__x0004__㋄ś_"/>
      <sheetName val="dongia_̃̃̃̃̃̃̃̃̃̃̃̃̃̃̃̃̃̃̃̃̃̃̃̃"/>
      <sheetName val="Tai_x0000_khoan"/>
      <sheetName val="Tra_bang"/>
      <sheetName val="dtct cau"/>
      <sheetName val="dongia? ???_x0004_????"/>
      <sheetName val="@?@?@?@?@?@?@?@?@?@?@?@?@?@?@?"/>
      <sheetName val="_DT-TN.xls_Cham cong TH 1-&gt;6"/>
      <sheetName val="@_@_@_@_@_@_@_@_@_@_@_@_@_@_@_"/>
      <sheetName val="dongia?????????? ?㢠ś?_x0004_??????㋄ś?"/>
      <sheetName val="????????? ??s?_x0004_???????s????????"/>
      <sheetName val="dongia?????????? ??s?_x0004_???????s?"/>
      <sheetName val=" ?s"/>
      <sheetName val="dongia_x0000__x0002__x0000_ ?s_x0000__x0004__x0000_?s_x0000_"/>
      <sheetName val="dongia??????_x0002_??? ??s?_x0004_???????s?"/>
      <sheetName val="dongia?_x0002_? ?s?_x0004_??s?"/>
      <sheetName val="dongia__________ _㢠ś__x0004_______㋄ś_"/>
      <sheetName val="_________ __s__x0004________s________"/>
      <sheetName val="dongia__________ __s__x0004________s_"/>
      <sheetName val="dongia_______x0002____ __s__x0004________s_"/>
      <sheetName val="dongia__x0002__ _s__x0004___s_"/>
      <sheetName val="Ke toan thuk hien cong trinh"/>
      <sheetName val=" ??_x0000__x0004__x0000_??_x0000_"/>
      <sheetName val="????????? ????_x0004_????????????????"/>
      <sheetName val=" ???_x0004_????"/>
      <sheetName val="Gia"/>
      <sheetName val="GIAVNX"/>
      <sheetName val="RE"/>
      <sheetName val="KLt lan3"/>
      <sheetName val="Hý?ng d?n"/>
      <sheetName val="dongia?_x0009_???_x0004_????"/>
      <sheetName val="dongia??????????_x0009_????_x0004_?????????"/>
      <sheetName val="dongia?_x0009_??_x0004_???"/>
      <sheetName val="dongia_x0000__x0009_??_x0000__x0004__x0000_??_x0000_"/>
      <sheetName val="dongia_x0000_ 㢠ś_x0000__x0004__x0000_㏄ś_x0000_"/>
      <sheetName val="Chenh lech vct tu"/>
      <sheetName val="_DT-TN.xlsMCT"/>
      <sheetName val="__________x0009______x0004_________________"/>
      <sheetName val="Hý_ng d_n"/>
      <sheetName val="Tai?khoan"/>
      <sheetName val="IBASE"/>
      <sheetName val="DI-ESTI"/>
      <sheetName val="Gia "/>
      <sheetName val="DG "/>
      <sheetName val="HESO"/>
      <sheetName val="phan_tich_DG㠨Ȣ杀Ȣ"/>
      <sheetName val=" ?s?s"/>
      <sheetName val="dongia ?s?s"/>
      <sheetName val="dongia__x0009_____x0004_____"/>
      <sheetName val="dongia___________x0009______x0004__________"/>
      <sheetName val="dongia__x0009____x0004____"/>
      <sheetName val="dongia_ ____x0004_____"/>
      <sheetName val="DT-XL"/>
      <sheetName val="Tai"/>
      <sheetName val="dongia_x0000__x0000__x0000__x0000__x0000__x0000__x0000__x0000__x0000__x0000_ _x0000_㢠ś_x0000__x0004__x0000__x0000_쌀℅/_x0000_᠀A_x0000_"/>
      <sheetName val="Page_3"/>
      <sheetName val="dongia_?s?s"/>
      <sheetName val="phan_tich_DG??????"/>
      <sheetName val="_x0009_???_x0004_????"/>
      <sheetName val="breakdown"/>
      <sheetName val=" _s_s"/>
      <sheetName val="dongia _s_s"/>
      <sheetName val="dongia_㢠ś㋄ś1"/>
      <sheetName val="_?s?s"/>
      <sheetName val="dongia_?s?s1"/>
      <sheetName val="ch_DG??????"/>
      <sheetName val="Hướng_dẫn"/>
      <sheetName val="Ví_dụ_hàm_Vlookup"/>
      <sheetName val="phan_tich_DG????"/>
      <sheetName val="tong_hop1"/>
      <sheetName val="phan_tich_DG1"/>
      <sheetName val="TK NO 1q1"/>
      <sheetName val="Thuc thanh"/>
      <sheetName val="Loading"/>
      <sheetName val="Check C"/>
      <sheetName val="DT-TN"/>
      <sheetName val="dongia 㢠ś"/>
      <sheetName val="gia_vat_lieu1"/>
      <sheetName val="~~~~~~~~~~~~~~~~~~~~~~~~~~~~~~~"/>
      <sheetName val="#REF!"/>
      <sheetName val="KKKKKKKK"/>
      <sheetName val="gia 6at lieu"/>
      <sheetName val="TC  (2("/>
      <sheetName val="000000 0"/>
      <sheetName val="TH_x0000_GCT"/>
      <sheetName val="Tong h_x000b_p vat tu"/>
      <sheetName val="dongia__________ _?s__x0004_______?s_"/>
      <sheetName val=" __"/>
      <sheetName val="Page__x0000_"/>
      <sheetName val="Page__x0005_"/>
      <sheetName val="CP)TV-CAU"/>
      <sheetName val="gia_xe_may1"/>
      <sheetName val="Page_Ö"/>
      <sheetName val="TH-Dien"/>
      <sheetName val="Page_-"/>
      <sheetName val="dongia_x0000_~~~~~~~~~~~~~~~~~~~~~~~~"/>
      <sheetName val="dongia?????????? ????_x0004_?????????"/>
      <sheetName val="dongia? ??_x0004_???"/>
      <sheetName val="dongia_x0000__x0000__x0000__x0000__x0000__x0000__x0000__x0000__x0000__x0000_ _x0000_?s_x0000__x0004__x0000__x0000__x0000__x0000__x0000__x0000_?sÉ"/>
      <sheetName val="Page__x0010_"/>
      <sheetName val="聰han tich DG_x0000__x0000_㠨Ȣ_x0000__x0004__x0000__x0000__x0000__x0000__x0000__x0000_杀Ȣ_x0000__x0000__x0000__x0000__x0000_"/>
      <sheetName val="Hướng d麫n"/>
      <sheetName val="PEDESB"/>
      <sheetName val="_________ _____x0004_________________"/>
      <sheetName val=" ____x0004_____"/>
      <sheetName val="dg-VTu"/>
      <sheetName val="٬ongia_x0000__x0000__x0000__x0000__x0000__x0000__x0000__x0000__x0000__x0000__x0009__x0000_㢠ś_x0000__x0004__x0000__x0000__x0000__x0000__x0000__x0000_㋄ś_x0000_"/>
      <sheetName val="dongia? 㢠ś?_x0004_?㏄ś?"/>
      <sheetName val="TT04"/>
      <sheetName val="gia_nhan_cong1"/>
      <sheetName val="TC_1"/>
      <sheetName val="TC__(2)1"/>
      <sheetName val="PL_KS1"/>
      <sheetName val="thi_sat1"/>
      <sheetName val="den_bu1"/>
      <sheetName val="Du_toan_(2)1"/>
      <sheetName val="Du_toan1"/>
      <sheetName val="Phan_tich_vat_tu1"/>
      <sheetName val="dongia_????"/>
      <sheetName val="Tong_hop_vat_tu1"/>
      <sheetName val="Gia_tri_vat_tu1"/>
      <sheetName val="Chenh_lech_vat_tu1"/>
      <sheetName val="Du_thau1"/>
      <sheetName val="CLVP_TINH"/>
      <sheetName val="dongia__________ _____x0004__________"/>
      <sheetName val="dongia_ ___x0004____"/>
      <sheetName val="Ví dụ hàm Vloïkup"/>
      <sheetName val="_?s?s1"/>
      <sheetName val="dongia_x0000_ ?s_x0002__x0004__x0000_?s_x0000_"/>
      <sheetName val="BCQT`"/>
      <sheetName val="dongia?????????_x0009_?㢠ś?_x0004_??????㋄ś?"/>
      <sheetName val="_x0009___"/>
      <sheetName val="Cham_cong_07-&gt;12"/>
      <sheetName val="Cham_cong_TH_1-&gt;6"/>
      <sheetName val="T_Hop_luong"/>
      <sheetName val="dongia ????"/>
      <sheetName val="XF33"/>
      <sheetName val="_x0009_???_x0004_???_x0000_"/>
      <sheetName val="_x0009_???_x0004_???¸"/>
      <sheetName val="_x0009_???_x0004_???("/>
      <sheetName val="dongia__x0009_____x0004_____x0005_"/>
      <sheetName val="聰han tich DG_x0000__x0000_㠨Ȣ_x0000__x0004__x0000_԰_x0000__x0000__x0000_밀ᢶ_x0000_嘝䑺ᢖԀ_x0000_"/>
      <sheetName val="dongia_x0000__x0009_㢠ś_x0000__x0004__x0000_㋄ś_x0000_"/>
      <sheetName val="dongia_x0000__x0009_㢠ś_x0004__x0000_㋄ś"/>
      <sheetName val="dongia_x0000__x0009_?s_x0000__x0004__x0000_?s_x0000_"/>
      <sheetName val="dongia_x0000__x0009_?s_x0004__x0000_?s"/>
      <sheetName val="_x0009_?s_x0000__x0004__x0000_?s_x0000_"/>
      <sheetName val="ch DG_x0000_??_x0000__x0004__x0000_??_x0000_??_x0000_"/>
      <sheetName val="phan tich DG_x0000_??_x0000__x0004__x0000_??_x0000_"/>
      <sheetName val="dongia_x0000__x0002__x0000__x0009_?s_x0000__x0004__x0000_?s_x0000_"/>
      <sheetName val="dongia_x0000_ 㢠ś_x0004__x0000_㋄ś"/>
      <sheetName val="ch DG??_x0000__x0004__x0000_??_x0000_??_x0000_"/>
      <sheetName val="dongia_x0000_ ?s_x0004__x0000_?s"/>
      <sheetName val="dongia 㢠ś_x0000__x0004__x0000_㋄ś_x0000_"/>
      <sheetName val="@_x0000_@_x0000_@_x0000_@_x0000_@_x0000_@_x0000_@_x0000_@_x0000_@_x0000_@_x0000_@_x0000_@_x0000_@_x0000_@_x0000_@_x0000_"/>
      <sheetName val="_x0000__x0000__x0000__x0000__x0000__x0000__x0000__x0000__x0000_ _x0000_?s_x0000__x0004__x0000__x0000__x0000__x0000__x0000__x0000_?s_x0000__x0000__x0000__x0000__x0000__x0000__x0000__x0000_"/>
      <sheetName val="dongia_x0000__x0000__x0000__x0000__x0000__x0000__x0000__x0000__x0000__x0000_ _x0000_㢠ś_x0000__x0004__x0000__x0000__x0000__x0000__x0000__x0000_㋄ś_x0000_"/>
      <sheetName val="dongia_x0000__x0000__x0000__x0000__x0000__x0000__x0000__x0000__x0000__x0000_ _x0000_?s_x0000__x0004__x0000__x0000__x0000__x0000__x0000__x0000_?s_x0000_"/>
      <sheetName val="3_x0002_"/>
      <sheetName val="XL4Dest5"/>
      <sheetName val="phan tich DG]____x0004_____"/>
      <sheetName val="dongia_x0000_ 仆_x0000__x0000_뀀᪫갓"/>
      <sheetName val="_x001f_"/>
      <sheetName val="8&quot;_x0002_?"/>
      <sheetName val="Don_gia_chi_tiet1"/>
      <sheetName val="Tu_van_Thiet_ke1"/>
      <sheetName val="Tien_do_thi_cong1"/>
      <sheetName val="Bia_du_toan1"/>
      <sheetName val="Tro_giup1"/>
      <sheetName val="GT_TT_(2)1"/>
      <sheetName val="KLTC_giai_doan1"/>
      <sheetName val="KL_(2)1"/>
      <sheetName val="KLtt_lan31"/>
      <sheetName val="dongia_x0000__x0000__x0000__x0000__x0000__x0000__x0000__x0000__x0000__x0000__x0009__x0000_㢠뉛_x0000__x0000__x0000__x0000__x0000__x0000__x0000_㋄ś_x0000_"/>
      <sheetName val="Nhat ky - socai thang 1"/>
      <sheetName val="gia vt,nc,may"/>
      <sheetName val="Őhan tich vat tu"/>
      <sheetName val="dongia___________x0009___s]_x0004________s_"/>
      <sheetName val="dongia_x0000_ 㢠ś_x0000__x0004__x0000_㏄Թ_x0000_"/>
      <sheetName val="dongia_x0000__x0009_㢠գ_x0000__x0000__x0000_밀"/>
      <sheetName val="dongia?????????? ?㢠ś?_x0004_׃⿉_x0000__x0000__x0000__x0000__x0000__xd804_"/>
      <sheetName val="dongia?????????? ?㢠ś?_x0004_׃⿾_x0000__x0000_앀_x0000__x0000__x0000_紸"/>
      <sheetName val="dongia?????????? ?㢠ś?_x0004__x0010__x0000_램ګ׃⽻_x0000__x0000_筠"/>
      <sheetName val="dongia 㢠ś_x0000__x0004_က_x0000_砀둵"/>
      <sheetName val="dongia 㢠ś_x0000__x0004_︀ퟕԯ_x0000_"/>
      <sheetName val="phan tich DĀ考띘˷셡ģ䈰ⵅ⳰ⵅ"/>
    </sheetNames>
    <sheetDataSet>
      <sheetData sheetId="0" refreshError="1"/>
      <sheetData sheetId="1" refreshError="1">
        <row r="6">
          <cell r="A6">
            <v>2</v>
          </cell>
          <cell r="B6" t="str">
            <v>VËt liÖu</v>
          </cell>
          <cell r="C6" t="str">
            <v>c¸i</v>
          </cell>
          <cell r="D6">
            <v>15000</v>
          </cell>
        </row>
        <row r="7">
          <cell r="A7" t="str">
            <v>147</v>
          </cell>
          <cell r="B7" t="str">
            <v>DÇu mazót</v>
          </cell>
          <cell r="C7" t="str">
            <v>kg</v>
          </cell>
          <cell r="D7">
            <v>36.576000000000001</v>
          </cell>
          <cell r="E7">
            <v>4300</v>
          </cell>
          <cell r="F7">
            <v>157277</v>
          </cell>
        </row>
        <row r="8">
          <cell r="A8" t="str">
            <v>082</v>
          </cell>
          <cell r="B8" t="str">
            <v>CÊp phèi</v>
          </cell>
          <cell r="C8" t="str">
            <v>m3</v>
          </cell>
          <cell r="D8">
            <v>49.334400000000002</v>
          </cell>
          <cell r="E8">
            <v>52581.25</v>
          </cell>
          <cell r="F8">
            <v>986688</v>
          </cell>
        </row>
        <row r="9">
          <cell r="A9" t="str">
            <v>049</v>
          </cell>
          <cell r="B9" t="str">
            <v>Bª t«ng nhùa h¹t mÞn</v>
          </cell>
          <cell r="C9" t="str">
            <v>TÊn</v>
          </cell>
          <cell r="D9">
            <v>34.50564</v>
          </cell>
          <cell r="E9">
            <v>918577</v>
          </cell>
        </row>
        <row r="10">
          <cell r="A10" t="str">
            <v>050</v>
          </cell>
          <cell r="B10" t="str">
            <v>Bª t«ng nhùa h¹t th«</v>
          </cell>
          <cell r="C10" t="str">
            <v>TÊn</v>
          </cell>
          <cell r="D10">
            <v>104762</v>
          </cell>
          <cell r="E10">
            <v>887074</v>
          </cell>
        </row>
        <row r="11">
          <cell r="A11" t="str">
            <v>367</v>
          </cell>
          <cell r="B11" t="str">
            <v>TÊm bª t«ng 20x20</v>
          </cell>
          <cell r="C11" t="str">
            <v>m</v>
          </cell>
          <cell r="D11">
            <v>73.8</v>
          </cell>
          <cell r="E11">
            <v>23000</v>
          </cell>
          <cell r="F11">
            <v>1697400</v>
          </cell>
        </row>
        <row r="12">
          <cell r="A12" t="str">
            <v>337</v>
          </cell>
          <cell r="B12" t="str">
            <v>ThÐp trßn</v>
          </cell>
          <cell r="C12" t="str">
            <v>kg</v>
          </cell>
          <cell r="D12">
            <v>377.34899999999999</v>
          </cell>
          <cell r="E12">
            <v>4100</v>
          </cell>
          <cell r="F12">
            <v>1547131</v>
          </cell>
        </row>
        <row r="13">
          <cell r="A13" t="str">
            <v>331</v>
          </cell>
          <cell r="B13" t="str">
            <v>ThÐp h×nh</v>
          </cell>
          <cell r="C13" t="str">
            <v>kg</v>
          </cell>
          <cell r="D13">
            <v>560.2704</v>
          </cell>
          <cell r="E13">
            <v>4014</v>
          </cell>
          <cell r="F13">
            <v>2248925</v>
          </cell>
        </row>
        <row r="14">
          <cell r="A14" t="str">
            <v>442</v>
          </cell>
          <cell r="B14" t="str">
            <v>§Êt ®Ìn</v>
          </cell>
          <cell r="C14" t="str">
            <v>kg</v>
          </cell>
          <cell r="D14">
            <v>24.94858</v>
          </cell>
          <cell r="E14">
            <v>7500</v>
          </cell>
          <cell r="F14">
            <v>187114</v>
          </cell>
        </row>
        <row r="15">
          <cell r="A15" t="str">
            <v>400</v>
          </cell>
          <cell r="B15" t="str">
            <v>¤ xy</v>
          </cell>
          <cell r="C15" t="str">
            <v>chai</v>
          </cell>
          <cell r="D15">
            <v>6.2348800000000004</v>
          </cell>
          <cell r="E15">
            <v>25000</v>
          </cell>
          <cell r="F15">
            <v>155872</v>
          </cell>
        </row>
        <row r="16">
          <cell r="A16" t="str">
            <v>348</v>
          </cell>
          <cell r="B16" t="str">
            <v>ThÐp ®Öm</v>
          </cell>
          <cell r="C16" t="str">
            <v>kg</v>
          </cell>
          <cell r="D16">
            <v>75.400000000000006</v>
          </cell>
          <cell r="E16">
            <v>5000</v>
          </cell>
          <cell r="F16">
            <v>377000</v>
          </cell>
        </row>
        <row r="17">
          <cell r="A17" t="str">
            <v>026</v>
          </cell>
          <cell r="B17" t="str">
            <v>Bu l«ng M18x20</v>
          </cell>
          <cell r="C17" t="str">
            <v>c¸i</v>
          </cell>
          <cell r="D17">
            <v>174</v>
          </cell>
          <cell r="E17">
            <v>2897</v>
          </cell>
          <cell r="F17">
            <v>504078</v>
          </cell>
        </row>
        <row r="18">
          <cell r="A18" t="str">
            <v>341</v>
          </cell>
          <cell r="B18" t="str">
            <v>ThÐp trßn D &gt; 18mm</v>
          </cell>
          <cell r="C18" t="str">
            <v>kg</v>
          </cell>
          <cell r="D18">
            <v>2780.52</v>
          </cell>
          <cell r="E18">
            <v>3971.43</v>
          </cell>
          <cell r="F18">
            <v>10515927</v>
          </cell>
        </row>
        <row r="19">
          <cell r="A19" t="str">
            <v>388</v>
          </cell>
          <cell r="B19" t="str">
            <v>V÷a bª t«ng</v>
          </cell>
          <cell r="C19" t="str">
            <v>m3</v>
          </cell>
          <cell r="D19">
            <v>473.23360000000002</v>
          </cell>
        </row>
        <row r="20">
          <cell r="A20" t="str">
            <v>443</v>
          </cell>
          <cell r="B20" t="str">
            <v>§Êt ®á</v>
          </cell>
          <cell r="C20" t="str">
            <v>m3</v>
          </cell>
          <cell r="D20">
            <v>26.39744</v>
          </cell>
          <cell r="E20">
            <v>52581.25</v>
          </cell>
          <cell r="F20">
            <v>527949</v>
          </cell>
        </row>
        <row r="21">
          <cell r="A21" t="str">
            <v>427</v>
          </cell>
          <cell r="B21" t="str">
            <v>§¸ d¨m 0,5x1</v>
          </cell>
          <cell r="C21" t="str">
            <v>m3</v>
          </cell>
          <cell r="D21">
            <v>9.8604800000000008</v>
          </cell>
          <cell r="E21">
            <v>123207.61</v>
          </cell>
          <cell r="F21">
            <v>788838</v>
          </cell>
        </row>
        <row r="22">
          <cell r="A22" t="str">
            <v>430</v>
          </cell>
          <cell r="B22" t="str">
            <v>§¸ d¨m 4x6 t/c</v>
          </cell>
          <cell r="C22" t="str">
            <v>m3</v>
          </cell>
          <cell r="D22">
            <v>69.36</v>
          </cell>
          <cell r="E22">
            <v>94327.61</v>
          </cell>
          <cell r="F22">
            <v>4161600</v>
          </cell>
        </row>
        <row r="23">
          <cell r="A23" t="str">
            <v>426</v>
          </cell>
          <cell r="B23" t="str">
            <v>§¸ d¨m 4x6 t/h</v>
          </cell>
          <cell r="C23" t="str">
            <v>m3</v>
          </cell>
          <cell r="D23">
            <v>7.4755500000000001</v>
          </cell>
          <cell r="E23">
            <v>79089.509999999995</v>
          </cell>
          <cell r="F23">
            <v>448533</v>
          </cell>
        </row>
        <row r="24">
          <cell r="A24" t="str">
            <v>434</v>
          </cell>
          <cell r="B24" t="str">
            <v>§¸ héc</v>
          </cell>
          <cell r="C24" t="str">
            <v>m3</v>
          </cell>
          <cell r="D24">
            <v>178.11600000000001</v>
          </cell>
          <cell r="E24">
            <v>75923.8</v>
          </cell>
          <cell r="F24">
            <v>8096263</v>
          </cell>
        </row>
        <row r="25">
          <cell r="A25" t="str">
            <v>163</v>
          </cell>
          <cell r="B25" t="str">
            <v>GiÊy dÇu</v>
          </cell>
          <cell r="C25" t="str">
            <v>m2</v>
          </cell>
          <cell r="D25">
            <v>287.53919999999999</v>
          </cell>
          <cell r="E25">
            <v>15000</v>
          </cell>
          <cell r="F25">
            <v>4313088</v>
          </cell>
        </row>
        <row r="26">
          <cell r="A26" t="str">
            <v>002</v>
          </cell>
          <cell r="B26" t="str">
            <v>Bao t¶i</v>
          </cell>
          <cell r="C26" t="str">
            <v>m2</v>
          </cell>
          <cell r="D26">
            <v>157.7664</v>
          </cell>
          <cell r="E26">
            <v>3800</v>
          </cell>
          <cell r="F26">
            <v>599512</v>
          </cell>
        </row>
        <row r="27">
          <cell r="A27" t="str">
            <v>343</v>
          </cell>
          <cell r="B27" t="str">
            <v>ThÐp trßn D&lt;= 18mm</v>
          </cell>
          <cell r="C27" t="str">
            <v>kg</v>
          </cell>
          <cell r="D27">
            <v>32321.0052</v>
          </cell>
          <cell r="E27">
            <v>3971.43</v>
          </cell>
          <cell r="F27">
            <v>122981425</v>
          </cell>
        </row>
        <row r="28">
          <cell r="A28" t="str">
            <v>8002</v>
          </cell>
          <cell r="B28" t="str">
            <v>ThÐp trßn D= 10mm A2</v>
          </cell>
          <cell r="C28" t="str">
            <v>kg</v>
          </cell>
          <cell r="D28">
            <v>1900</v>
          </cell>
          <cell r="E28">
            <v>4447.62</v>
          </cell>
        </row>
        <row r="29">
          <cell r="A29" t="str">
            <v>8000</v>
          </cell>
          <cell r="B29" t="str">
            <v>ThÐp trßn D&lt;= 12mm A2</v>
          </cell>
          <cell r="C29" t="str">
            <v>kg</v>
          </cell>
          <cell r="D29">
            <v>109524</v>
          </cell>
          <cell r="E29">
            <v>4447.62</v>
          </cell>
        </row>
        <row r="30">
          <cell r="A30" t="str">
            <v>412</v>
          </cell>
          <cell r="B30" t="str">
            <v>§inh ®Øa</v>
          </cell>
          <cell r="C30" t="str">
            <v>C¸i</v>
          </cell>
          <cell r="D30">
            <v>1283.63219</v>
          </cell>
          <cell r="E30">
            <v>600</v>
          </cell>
          <cell r="F30">
            <v>770179</v>
          </cell>
        </row>
        <row r="31">
          <cell r="A31" t="str">
            <v>232</v>
          </cell>
          <cell r="B31" t="str">
            <v>Gç v¸n cÇu c«ng t¸c</v>
          </cell>
          <cell r="C31" t="str">
            <v>m3</v>
          </cell>
          <cell r="D31">
            <v>71.614959999999996</v>
          </cell>
          <cell r="E31">
            <v>1454545</v>
          </cell>
          <cell r="F31">
            <v>104167182</v>
          </cell>
        </row>
        <row r="32">
          <cell r="A32" t="str">
            <v>282</v>
          </cell>
          <cell r="B32" t="str">
            <v>Phô gia dÎo ho¸</v>
          </cell>
          <cell r="C32" t="str">
            <v>kg</v>
          </cell>
          <cell r="D32">
            <v>13083.99057</v>
          </cell>
          <cell r="E32">
            <v>673</v>
          </cell>
          <cell r="F32">
            <v>8805526</v>
          </cell>
        </row>
        <row r="33">
          <cell r="A33" t="str">
            <v>0414</v>
          </cell>
          <cell r="B33" t="str">
            <v>èng bª t«ng ly t©m D1200mm (èng dµi 2m)</v>
          </cell>
          <cell r="C33" t="str">
            <v>m</v>
          </cell>
          <cell r="D33">
            <v>6740.6149999999998</v>
          </cell>
          <cell r="E33">
            <v>647619.05000000005</v>
          </cell>
        </row>
        <row r="34">
          <cell r="A34" t="str">
            <v>0412</v>
          </cell>
          <cell r="B34" t="str">
            <v>èng bª t«ng ly t©m D1000mm (èng dµi 2m)</v>
          </cell>
          <cell r="C34" t="str">
            <v>m</v>
          </cell>
          <cell r="D34">
            <v>1555.9949999999999</v>
          </cell>
          <cell r="E34">
            <v>461904.76</v>
          </cell>
          <cell r="F34">
            <v>12557733</v>
          </cell>
        </row>
        <row r="35">
          <cell r="A35" t="str">
            <v>127</v>
          </cell>
          <cell r="B35" t="str">
            <v>D©y buéc</v>
          </cell>
          <cell r="C35" t="str">
            <v>kg</v>
          </cell>
          <cell r="D35">
            <v>50.790900000000001</v>
          </cell>
          <cell r="E35">
            <v>5500</v>
          </cell>
          <cell r="F35">
            <v>279350</v>
          </cell>
        </row>
        <row r="36">
          <cell r="A36" t="str">
            <v>214</v>
          </cell>
          <cell r="B36" t="str">
            <v>G¹ch x©y (6,5x10,5x22)</v>
          </cell>
          <cell r="C36" t="str">
            <v>viªn</v>
          </cell>
          <cell r="D36">
            <v>495.11</v>
          </cell>
          <cell r="E36">
            <v>485.71</v>
          </cell>
          <cell r="F36">
            <v>225275</v>
          </cell>
        </row>
        <row r="37">
          <cell r="A37" t="str">
            <v>0410</v>
          </cell>
          <cell r="B37" t="str">
            <v>èng bª t«ng ly t©m D800mm (èng dµi 2m)</v>
          </cell>
          <cell r="C37" t="str">
            <v>m</v>
          </cell>
          <cell r="D37">
            <v>458.78</v>
          </cell>
          <cell r="E37">
            <v>357142.86</v>
          </cell>
        </row>
        <row r="38">
          <cell r="A38" t="str">
            <v>078</v>
          </cell>
          <cell r="B38" t="str">
            <v>C¸t mÞn ML 1,5 - 2,0</v>
          </cell>
          <cell r="C38" t="str">
            <v>m3</v>
          </cell>
          <cell r="D38">
            <v>64.351879999999994</v>
          </cell>
          <cell r="E38">
            <v>79716.009999999995</v>
          </cell>
          <cell r="F38">
            <v>3159098</v>
          </cell>
        </row>
        <row r="39">
          <cell r="A39" t="str">
            <v>220</v>
          </cell>
          <cell r="B39" t="str">
            <v>Gç chÌn khi l¾p cÊu kiÖn</v>
          </cell>
          <cell r="C39" t="str">
            <v>m3</v>
          </cell>
          <cell r="D39">
            <v>29.02</v>
          </cell>
          <cell r="E39">
            <v>1454545</v>
          </cell>
          <cell r="F39">
            <v>42210896</v>
          </cell>
        </row>
        <row r="40">
          <cell r="A40" t="str">
            <v>286</v>
          </cell>
          <cell r="B40" t="str">
            <v>Que hµn</v>
          </cell>
          <cell r="C40" t="str">
            <v>kg</v>
          </cell>
          <cell r="D40">
            <v>4426.36114</v>
          </cell>
          <cell r="E40">
            <v>8500</v>
          </cell>
          <cell r="F40">
            <v>37624070</v>
          </cell>
        </row>
        <row r="41">
          <cell r="A41" t="str">
            <v>313</v>
          </cell>
          <cell r="B41" t="str">
            <v>S¾t ®Öm</v>
          </cell>
          <cell r="C41" t="str">
            <v>kg</v>
          </cell>
          <cell r="D41">
            <v>2902</v>
          </cell>
          <cell r="E41">
            <v>5000</v>
          </cell>
          <cell r="F41">
            <v>14510000</v>
          </cell>
        </row>
        <row r="42">
          <cell r="A42" t="str">
            <v>385</v>
          </cell>
          <cell r="B42" t="str">
            <v>V÷a</v>
          </cell>
          <cell r="C42" t="str">
            <v>m3</v>
          </cell>
          <cell r="D42">
            <v>0.51382000000000005</v>
          </cell>
        </row>
        <row r="43">
          <cell r="A43" t="str">
            <v>234</v>
          </cell>
          <cell r="B43" t="str">
            <v>Gç v¸n khu«n (c¶ nÑp)</v>
          </cell>
          <cell r="C43" t="str">
            <v>m3</v>
          </cell>
          <cell r="D43">
            <v>40.070059999999998</v>
          </cell>
          <cell r="E43">
            <v>1454545</v>
          </cell>
          <cell r="F43">
            <v>58283705</v>
          </cell>
        </row>
        <row r="44">
          <cell r="A44" t="str">
            <v>136</v>
          </cell>
          <cell r="B44" t="str">
            <v>D©y thÐp</v>
          </cell>
          <cell r="C44" t="str">
            <v>kg</v>
          </cell>
          <cell r="D44">
            <v>7438.5787399999999</v>
          </cell>
          <cell r="E44">
            <v>5455</v>
          </cell>
          <cell r="F44">
            <v>40577447</v>
          </cell>
        </row>
        <row r="45">
          <cell r="A45" t="str">
            <v>344</v>
          </cell>
          <cell r="B45" t="str">
            <v>ThÐp trßn D&lt;=10mm</v>
          </cell>
          <cell r="C45" t="str">
            <v>kg</v>
          </cell>
          <cell r="D45">
            <v>325952.06205000001</v>
          </cell>
          <cell r="E45">
            <v>4100</v>
          </cell>
          <cell r="F45">
            <v>1336403454</v>
          </cell>
        </row>
        <row r="46">
          <cell r="A46" t="str">
            <v>0408</v>
          </cell>
          <cell r="B46" t="str">
            <v>èng bª t«ng ly t©m D600mm (èng dµi 2m)</v>
          </cell>
          <cell r="C46" t="str">
            <v>m</v>
          </cell>
          <cell r="D46">
            <v>24.36</v>
          </cell>
          <cell r="E46">
            <v>180952.38</v>
          </cell>
        </row>
        <row r="47">
          <cell r="A47" t="str">
            <v>079</v>
          </cell>
          <cell r="B47" t="str">
            <v>C¸t nÒn</v>
          </cell>
          <cell r="C47" t="str">
            <v>m3</v>
          </cell>
          <cell r="D47">
            <v>435.57659999999998</v>
          </cell>
          <cell r="E47">
            <v>40668.39</v>
          </cell>
          <cell r="F47">
            <v>7523279</v>
          </cell>
        </row>
        <row r="48">
          <cell r="A48" t="str">
            <v>126</v>
          </cell>
          <cell r="B48" t="str">
            <v>D©y</v>
          </cell>
          <cell r="C48" t="str">
            <v>kg</v>
          </cell>
          <cell r="D48">
            <v>620.90231000000006</v>
          </cell>
          <cell r="E48">
            <v>5500</v>
          </cell>
          <cell r="F48">
            <v>3414963</v>
          </cell>
        </row>
        <row r="49">
          <cell r="A49" t="str">
            <v>231</v>
          </cell>
          <cell r="B49" t="str">
            <v>Gç v¸n</v>
          </cell>
          <cell r="C49" t="str">
            <v>m3</v>
          </cell>
          <cell r="D49">
            <v>14.951700000000001</v>
          </cell>
          <cell r="E49">
            <v>1454545</v>
          </cell>
          <cell r="F49">
            <v>21747920</v>
          </cell>
        </row>
        <row r="50">
          <cell r="A50" t="str">
            <v>071</v>
          </cell>
          <cell r="B50" t="str">
            <v>C©y chèng</v>
          </cell>
          <cell r="C50" t="str">
            <v>c©y</v>
          </cell>
          <cell r="D50">
            <v>2358.3970300000001</v>
          </cell>
          <cell r="E50">
            <v>17142.86</v>
          </cell>
          <cell r="F50">
            <v>23583970</v>
          </cell>
        </row>
        <row r="51">
          <cell r="A51" t="str">
            <v>100</v>
          </cell>
          <cell r="B51" t="str">
            <v>Cäc tre</v>
          </cell>
          <cell r="C51" t="str">
            <v>m</v>
          </cell>
          <cell r="D51">
            <v>138712.21875</v>
          </cell>
          <cell r="E51">
            <v>1136</v>
          </cell>
          <cell r="F51">
            <v>157577080</v>
          </cell>
        </row>
        <row r="52">
          <cell r="A52" t="str">
            <v>141</v>
          </cell>
          <cell r="B52" t="str">
            <v>D©y thõng</v>
          </cell>
          <cell r="C52" t="str">
            <v>m</v>
          </cell>
          <cell r="D52">
            <v>6562.5420000000004</v>
          </cell>
          <cell r="E52">
            <v>1121</v>
          </cell>
          <cell r="F52">
            <v>7356610</v>
          </cell>
        </row>
        <row r="53">
          <cell r="A53" t="str">
            <v>272</v>
          </cell>
          <cell r="B53" t="str">
            <v>Nhùa bitum sè 4</v>
          </cell>
          <cell r="C53" t="str">
            <v>kg</v>
          </cell>
          <cell r="D53">
            <v>5889.5495199999996</v>
          </cell>
          <cell r="E53">
            <v>2747</v>
          </cell>
          <cell r="F53">
            <v>13545964</v>
          </cell>
        </row>
        <row r="54">
          <cell r="A54" t="str">
            <v>428</v>
          </cell>
          <cell r="B54" t="str">
            <v>§¸ d¨m 1x2</v>
          </cell>
          <cell r="C54" t="str">
            <v>m3</v>
          </cell>
          <cell r="D54">
            <v>5234.9716600000002</v>
          </cell>
          <cell r="E54">
            <v>107017.13</v>
          </cell>
          <cell r="F54">
            <v>385482373</v>
          </cell>
        </row>
        <row r="55">
          <cell r="A55" t="str">
            <v>119</v>
          </cell>
          <cell r="B55" t="str">
            <v>Cñi</v>
          </cell>
          <cell r="C55" t="str">
            <v>kg</v>
          </cell>
          <cell r="D55">
            <v>97185.240720000002</v>
          </cell>
          <cell r="E55">
            <v>400</v>
          </cell>
          <cell r="F55">
            <v>38874096</v>
          </cell>
        </row>
        <row r="56">
          <cell r="A56" t="str">
            <v>067</v>
          </cell>
          <cell r="B56" t="str">
            <v>Bét ®¸</v>
          </cell>
          <cell r="C56" t="str">
            <v>kg</v>
          </cell>
          <cell r="D56">
            <v>46573.931519999998</v>
          </cell>
          <cell r="E56">
            <v>266.66666666666663</v>
          </cell>
          <cell r="F56">
            <v>8476456</v>
          </cell>
        </row>
        <row r="57">
          <cell r="A57" t="str">
            <v>271</v>
          </cell>
          <cell r="B57" t="str">
            <v>Nhùa bitum</v>
          </cell>
          <cell r="C57" t="str">
            <v>kg</v>
          </cell>
          <cell r="D57">
            <v>80860.92</v>
          </cell>
          <cell r="E57">
            <v>2747</v>
          </cell>
          <cell r="F57">
            <v>185980116</v>
          </cell>
        </row>
        <row r="58">
          <cell r="A58" t="str">
            <v>401</v>
          </cell>
          <cell r="B58" t="str">
            <v>§inh</v>
          </cell>
          <cell r="C58" t="str">
            <v>kg</v>
          </cell>
          <cell r="D58">
            <v>2302.0592499999998</v>
          </cell>
          <cell r="E58">
            <v>5455</v>
          </cell>
          <cell r="F58">
            <v>12557733</v>
          </cell>
        </row>
        <row r="59">
          <cell r="A59" t="str">
            <v>221</v>
          </cell>
          <cell r="B59" t="str">
            <v>Gç chèng</v>
          </cell>
          <cell r="C59" t="str">
            <v>m3</v>
          </cell>
          <cell r="D59">
            <v>62.123640000000002</v>
          </cell>
          <cell r="E59">
            <v>1454545</v>
          </cell>
          <cell r="F59">
            <v>90361630</v>
          </cell>
        </row>
        <row r="60">
          <cell r="A60" t="str">
            <v>239</v>
          </cell>
          <cell r="B60" t="str">
            <v>Gç ®µ nÑp</v>
          </cell>
          <cell r="C60" t="str">
            <v>m3</v>
          </cell>
          <cell r="D60">
            <v>16.925940000000001</v>
          </cell>
          <cell r="E60">
            <v>1454545</v>
          </cell>
          <cell r="F60">
            <v>24619541</v>
          </cell>
        </row>
        <row r="61">
          <cell r="A61" t="str">
            <v>233</v>
          </cell>
          <cell r="B61" t="str">
            <v>Gç v¸n khu«n</v>
          </cell>
          <cell r="C61" t="str">
            <v>m3</v>
          </cell>
          <cell r="D61">
            <v>114.6778</v>
          </cell>
          <cell r="E61">
            <v>1454545</v>
          </cell>
          <cell r="F61">
            <v>166804021</v>
          </cell>
        </row>
        <row r="62">
          <cell r="A62" t="str">
            <v>275</v>
          </cell>
          <cell r="B62" t="str">
            <v>N­íc</v>
          </cell>
          <cell r="C62" t="str">
            <v>LÝt</v>
          </cell>
          <cell r="D62">
            <v>1213213.2553900001</v>
          </cell>
          <cell r="E62">
            <v>6</v>
          </cell>
          <cell r="F62">
            <v>2426427</v>
          </cell>
        </row>
        <row r="63">
          <cell r="A63" t="str">
            <v>429</v>
          </cell>
          <cell r="B63" t="str">
            <v>§¸ d¨m 2x4</v>
          </cell>
          <cell r="C63" t="str">
            <v>m3</v>
          </cell>
          <cell r="D63">
            <v>397.76119</v>
          </cell>
          <cell r="E63">
            <v>102899.04</v>
          </cell>
          <cell r="F63">
            <v>27843283</v>
          </cell>
        </row>
        <row r="64">
          <cell r="A64" t="str">
            <v>081</v>
          </cell>
          <cell r="B64" t="str">
            <v>C¸t vµng</v>
          </cell>
          <cell r="C64" t="str">
            <v>m3</v>
          </cell>
          <cell r="D64">
            <v>3098.9452200000001</v>
          </cell>
          <cell r="E64">
            <v>79716.009999999995</v>
          </cell>
          <cell r="F64">
            <v>163398085</v>
          </cell>
        </row>
        <row r="65">
          <cell r="A65" t="str">
            <v>0002</v>
          </cell>
          <cell r="B65" t="str">
            <v>C¸t vµng</v>
          </cell>
          <cell r="C65" t="str">
            <v>m3</v>
          </cell>
          <cell r="D65">
            <v>203.15798000000001</v>
          </cell>
          <cell r="E65">
            <v>79716.009999999995</v>
          </cell>
          <cell r="F65">
            <v>10711911</v>
          </cell>
        </row>
        <row r="66">
          <cell r="A66" t="str">
            <v>390</v>
          </cell>
          <cell r="B66" t="str">
            <v>Xi m¨ng PC30</v>
          </cell>
          <cell r="C66" t="str">
            <v>kg</v>
          </cell>
          <cell r="D66">
            <v>2379864.18872</v>
          </cell>
          <cell r="E66">
            <v>714.29</v>
          </cell>
          <cell r="F66">
            <v>1601648599</v>
          </cell>
        </row>
        <row r="67">
          <cell r="A67" t="str">
            <v>0192</v>
          </cell>
          <cell r="B67" t="str">
            <v>Cñi ®un</v>
          </cell>
          <cell r="C67" t="str">
            <v>kg</v>
          </cell>
          <cell r="D67">
            <v>6936.9691999999995</v>
          </cell>
          <cell r="E67">
            <v>400</v>
          </cell>
          <cell r="F67">
            <v>2774788</v>
          </cell>
        </row>
        <row r="68">
          <cell r="A68" t="str">
            <v>0191</v>
          </cell>
          <cell r="B68" t="str">
            <v>Nhùa bi tum</v>
          </cell>
          <cell r="C68" t="str">
            <v>kg</v>
          </cell>
          <cell r="D68">
            <v>6936.9691999999995</v>
          </cell>
          <cell r="E68">
            <v>2747</v>
          </cell>
          <cell r="F68">
            <v>20810908</v>
          </cell>
        </row>
        <row r="69">
          <cell r="A69" t="str">
            <v>0372</v>
          </cell>
          <cell r="B69" t="str">
            <v>D©y ®ay</v>
          </cell>
          <cell r="C69" t="str">
            <v>kg</v>
          </cell>
          <cell r="D69">
            <v>22048.333999999999</v>
          </cell>
          <cell r="E69">
            <v>2500</v>
          </cell>
          <cell r="F69">
            <v>61760966</v>
          </cell>
        </row>
        <row r="70">
          <cell r="A70" t="str">
            <v>0406</v>
          </cell>
          <cell r="B70" t="str">
            <v>èng bª t«ng ly t©m D400mm (èng dµi 2m)</v>
          </cell>
          <cell r="C70" t="str">
            <v>m</v>
          </cell>
          <cell r="D70">
            <v>645.54</v>
          </cell>
          <cell r="E70">
            <v>104761.9</v>
          </cell>
        </row>
        <row r="71">
          <cell r="A71">
            <v>8001</v>
          </cell>
          <cell r="B71" t="str">
            <v>N¾p ga gang</v>
          </cell>
          <cell r="C71" t="str">
            <v>c¸i</v>
          </cell>
          <cell r="D71">
            <v>150</v>
          </cell>
          <cell r="E71">
            <v>1800000</v>
          </cell>
        </row>
        <row r="72">
          <cell r="A72" t="str">
            <v>6125</v>
          </cell>
          <cell r="B72" t="str">
            <v>Nh©n c«ng 2,5/7</v>
          </cell>
          <cell r="C72" t="str">
            <v>c«ng</v>
          </cell>
          <cell r="D72">
            <v>2.5272000000000001</v>
          </cell>
          <cell r="E72">
            <v>11889</v>
          </cell>
          <cell r="F72">
            <v>30046</v>
          </cell>
        </row>
        <row r="73">
          <cell r="A73" t="str">
            <v>6140</v>
          </cell>
          <cell r="B73" t="str">
            <v>Nh©n c«ng 4/7</v>
          </cell>
          <cell r="C73" t="str">
            <v>c«ng</v>
          </cell>
          <cell r="D73">
            <v>7110.9864900000002</v>
          </cell>
          <cell r="E73">
            <v>13529</v>
          </cell>
          <cell r="F73">
            <v>96204536</v>
          </cell>
        </row>
        <row r="74">
          <cell r="A74" t="str">
            <v>6137</v>
          </cell>
          <cell r="B74" t="str">
            <v>Nh©n c«ng 3,7/7</v>
          </cell>
          <cell r="C74" t="str">
            <v>c«ng</v>
          </cell>
          <cell r="D74">
            <v>1330.2401199999999</v>
          </cell>
          <cell r="E74">
            <v>13194</v>
          </cell>
          <cell r="F74">
            <v>17551188</v>
          </cell>
        </row>
        <row r="75">
          <cell r="A75" t="str">
            <v>6006</v>
          </cell>
          <cell r="B75" t="str">
            <v>Nh©n c«ng bËc 4/7</v>
          </cell>
          <cell r="C75" t="str">
            <v>C«ng</v>
          </cell>
          <cell r="D75">
            <v>41484.468999999997</v>
          </cell>
          <cell r="E75">
            <v>14506</v>
          </cell>
          <cell r="F75">
            <v>601773707</v>
          </cell>
        </row>
        <row r="76">
          <cell r="A76" t="str">
            <v>6135</v>
          </cell>
          <cell r="B76" t="str">
            <v>Nh©n c«ng 3,5/7</v>
          </cell>
          <cell r="C76" t="str">
            <v>c«ng</v>
          </cell>
          <cell r="D76">
            <v>21174.588159999999</v>
          </cell>
          <cell r="E76">
            <v>12971</v>
          </cell>
          <cell r="F76">
            <v>274655583</v>
          </cell>
        </row>
        <row r="77">
          <cell r="A77" t="str">
            <v>6005</v>
          </cell>
          <cell r="B77" t="str">
            <v>Nh©n c«ng bËc 3,5/7</v>
          </cell>
          <cell r="C77" t="str">
            <v>C«ng</v>
          </cell>
          <cell r="D77">
            <v>796.27200000000005</v>
          </cell>
          <cell r="E77">
            <v>13809</v>
          </cell>
          <cell r="F77">
            <v>10995720</v>
          </cell>
        </row>
        <row r="78">
          <cell r="A78" t="str">
            <v>6127</v>
          </cell>
          <cell r="B78" t="str">
            <v>Nh©n c«ng 2,7/7</v>
          </cell>
          <cell r="C78" t="str">
            <v>c«ng</v>
          </cell>
          <cell r="D78">
            <v>28854.020789999999</v>
          </cell>
          <cell r="E78">
            <v>12099</v>
          </cell>
          <cell r="F78">
            <v>349104798</v>
          </cell>
        </row>
        <row r="79">
          <cell r="A79" t="str">
            <v>6130</v>
          </cell>
          <cell r="B79" t="str">
            <v>Nh©n c«ng 3/7</v>
          </cell>
          <cell r="C79" t="str">
            <v>c«ng</v>
          </cell>
          <cell r="D79">
            <v>24441.44425</v>
          </cell>
          <cell r="E79">
            <v>12413</v>
          </cell>
          <cell r="F79">
            <v>303391647</v>
          </cell>
        </row>
        <row r="80">
          <cell r="A80">
            <v>76</v>
          </cell>
          <cell r="B80" t="str">
            <v>M¸y thi c«ng</v>
          </cell>
          <cell r="C80" t="str">
            <v>c¸i</v>
          </cell>
          <cell r="D80">
            <v>50000</v>
          </cell>
        </row>
        <row r="81">
          <cell r="A81" t="str">
            <v>7576</v>
          </cell>
          <cell r="B81" t="str">
            <v>M¸y ®Çm b¸nh lèp 16T</v>
          </cell>
          <cell r="C81" t="str">
            <v>ca</v>
          </cell>
          <cell r="D81">
            <v>4.6080000000000003E-2</v>
          </cell>
          <cell r="E81">
            <v>432053</v>
          </cell>
          <cell r="F81">
            <v>19909</v>
          </cell>
        </row>
        <row r="82">
          <cell r="A82" t="str">
            <v>7544</v>
          </cell>
          <cell r="B82" t="str">
            <v>M¸y lu 10T</v>
          </cell>
          <cell r="C82" t="str">
            <v>ca</v>
          </cell>
          <cell r="D82">
            <v>8.6400000000000005E-2</v>
          </cell>
          <cell r="E82">
            <v>288922</v>
          </cell>
          <cell r="F82">
            <v>24963</v>
          </cell>
        </row>
        <row r="83">
          <cell r="A83" t="str">
            <v>7555</v>
          </cell>
          <cell r="B83" t="str">
            <v>M¸y r¶i 20T/h</v>
          </cell>
          <cell r="C83" t="str">
            <v>ca</v>
          </cell>
          <cell r="D83">
            <v>7.1999999999999995E-2</v>
          </cell>
          <cell r="E83">
            <v>450000</v>
          </cell>
          <cell r="F83">
            <v>32400</v>
          </cell>
        </row>
        <row r="84">
          <cell r="A84" t="str">
            <v>7539</v>
          </cell>
          <cell r="B84" t="str">
            <v>M¸y khoan 4,5kw</v>
          </cell>
          <cell r="C84" t="str">
            <v>ca</v>
          </cell>
          <cell r="D84">
            <v>1.5854999999999999</v>
          </cell>
          <cell r="E84">
            <v>72334</v>
          </cell>
          <cell r="F84">
            <v>114686</v>
          </cell>
        </row>
        <row r="85">
          <cell r="A85" t="str">
            <v>7545</v>
          </cell>
          <cell r="B85" t="str">
            <v>M¸y lu 8,5T</v>
          </cell>
          <cell r="C85" t="str">
            <v>ca</v>
          </cell>
          <cell r="D85">
            <v>9.6975999999999996</v>
          </cell>
          <cell r="E85">
            <v>252823</v>
          </cell>
          <cell r="F85">
            <v>2451776</v>
          </cell>
        </row>
        <row r="86">
          <cell r="A86" t="str">
            <v>7561</v>
          </cell>
          <cell r="B86" t="str">
            <v>M¸y vËn th¨ng 0,8T</v>
          </cell>
          <cell r="C86" t="str">
            <v>ca</v>
          </cell>
          <cell r="D86">
            <v>64.078770000000006</v>
          </cell>
          <cell r="E86">
            <v>54495</v>
          </cell>
          <cell r="F86">
            <v>3491973</v>
          </cell>
        </row>
        <row r="87">
          <cell r="A87" t="str">
            <v>7538</v>
          </cell>
          <cell r="B87" t="str">
            <v>M¸y hµn 23kw</v>
          </cell>
          <cell r="C87" t="str">
            <v>ca</v>
          </cell>
          <cell r="D87">
            <v>634.41282999999999</v>
          </cell>
          <cell r="E87">
            <v>77338</v>
          </cell>
          <cell r="F87">
            <v>49064219</v>
          </cell>
        </row>
        <row r="88">
          <cell r="A88" t="str">
            <v>7506</v>
          </cell>
          <cell r="B88" t="str">
            <v>CÇn cÈu 10T</v>
          </cell>
          <cell r="C88" t="str">
            <v>ca</v>
          </cell>
          <cell r="D88">
            <v>105.922</v>
          </cell>
          <cell r="E88">
            <v>615511</v>
          </cell>
          <cell r="F88">
            <v>65196156</v>
          </cell>
        </row>
        <row r="89">
          <cell r="A89" t="str">
            <v>7559</v>
          </cell>
          <cell r="B89" t="str">
            <v>M¸y trén 80L</v>
          </cell>
          <cell r="C89" t="str">
            <v>ca</v>
          </cell>
          <cell r="D89">
            <v>0.78237000000000001</v>
          </cell>
          <cell r="E89">
            <v>45294</v>
          </cell>
          <cell r="F89">
            <v>35437</v>
          </cell>
        </row>
        <row r="90">
          <cell r="A90" t="str">
            <v>7536</v>
          </cell>
          <cell r="B90" t="str">
            <v>M¸y c¾t uèn</v>
          </cell>
          <cell r="C90" t="str">
            <v>ca</v>
          </cell>
          <cell r="D90">
            <v>140.30824000000001</v>
          </cell>
          <cell r="E90">
            <v>39789</v>
          </cell>
          <cell r="F90">
            <v>5582725</v>
          </cell>
        </row>
        <row r="91">
          <cell r="A91" t="str">
            <v>7573</v>
          </cell>
          <cell r="B91" t="str">
            <v>M¸y ®Çm 25T</v>
          </cell>
          <cell r="C91" t="str">
            <v>ca</v>
          </cell>
          <cell r="D91">
            <v>221.21337</v>
          </cell>
          <cell r="E91">
            <v>580000</v>
          </cell>
          <cell r="F91">
            <v>128303755</v>
          </cell>
        </row>
        <row r="92">
          <cell r="A92" t="str">
            <v>7579</v>
          </cell>
          <cell r="B92" t="str">
            <v>M¸y ®Çm dïi 1,5kw</v>
          </cell>
          <cell r="C92" t="str">
            <v>ca</v>
          </cell>
          <cell r="D92">
            <v>410.88961999999998</v>
          </cell>
          <cell r="E92">
            <v>37456</v>
          </cell>
          <cell r="F92">
            <v>15390282</v>
          </cell>
        </row>
        <row r="93">
          <cell r="A93" t="str">
            <v>7558</v>
          </cell>
          <cell r="B93" t="str">
            <v>M¸y trén 250L</v>
          </cell>
          <cell r="C93" t="str">
            <v>ca</v>
          </cell>
          <cell r="D93">
            <v>641.54966999999999</v>
          </cell>
          <cell r="E93">
            <v>96272</v>
          </cell>
          <cell r="F93">
            <v>61763270</v>
          </cell>
        </row>
        <row r="94">
          <cell r="A94" t="str">
            <v>6805</v>
          </cell>
          <cell r="B94" t="str">
            <v>CÈu b¸nh h¬i 6,0T</v>
          </cell>
          <cell r="C94" t="str">
            <v>ca</v>
          </cell>
          <cell r="D94">
            <v>250.79310000000001</v>
          </cell>
          <cell r="E94">
            <v>357174</v>
          </cell>
        </row>
        <row r="95">
          <cell r="A95" t="str">
            <v>7586</v>
          </cell>
          <cell r="B95" t="str">
            <v>M¸y ñi 110cv</v>
          </cell>
          <cell r="C95" t="str">
            <v>ca</v>
          </cell>
          <cell r="D95">
            <v>145.06644</v>
          </cell>
          <cell r="E95">
            <v>669348</v>
          </cell>
          <cell r="F95">
            <v>97099931</v>
          </cell>
        </row>
        <row r="96">
          <cell r="A96" t="str">
            <v>7616</v>
          </cell>
          <cell r="B96" t="str">
            <v>¤ t« &lt;=5T</v>
          </cell>
          <cell r="C96" t="str">
            <v>ca</v>
          </cell>
          <cell r="D96">
            <v>717.91236000000004</v>
          </cell>
          <cell r="E96">
            <v>309841</v>
          </cell>
          <cell r="F96">
            <v>222438684</v>
          </cell>
        </row>
        <row r="97">
          <cell r="A97" t="str">
            <v>7565</v>
          </cell>
          <cell r="B97" t="str">
            <v>M¸y ®µo &lt;= 0,4m3</v>
          </cell>
          <cell r="C97" t="str">
            <v>ca</v>
          </cell>
          <cell r="D97">
            <v>521.92228</v>
          </cell>
          <cell r="E97">
            <v>393549</v>
          </cell>
          <cell r="F97">
            <v>205401991</v>
          </cell>
        </row>
        <row r="98">
          <cell r="A98" t="str">
            <v>.</v>
          </cell>
          <cell r="B98" t="str">
            <v>VËt liÖu kh¸c</v>
          </cell>
          <cell r="C98" t="str">
            <v>m2</v>
          </cell>
          <cell r="D98">
            <v>3800</v>
          </cell>
          <cell r="E98">
            <v>0</v>
          </cell>
          <cell r="F98">
            <v>50057508</v>
          </cell>
        </row>
        <row r="99">
          <cell r="A99" t="str">
            <v>.</v>
          </cell>
          <cell r="B99" t="str">
            <v>Nh©n c«ng kh¸c</v>
          </cell>
          <cell r="C99" t="str">
            <v>bÇu</v>
          </cell>
          <cell r="D99">
            <v>2000</v>
          </cell>
          <cell r="E99">
            <v>0</v>
          </cell>
          <cell r="F99">
            <v>0</v>
          </cell>
        </row>
        <row r="100">
          <cell r="A100" t="str">
            <v>.</v>
          </cell>
          <cell r="B100" t="str">
            <v>M¸y thi c«ng kh¸c</v>
          </cell>
          <cell r="C100" t="str">
            <v>bé</v>
          </cell>
          <cell r="D100">
            <v>170000</v>
          </cell>
          <cell r="E100">
            <v>0</v>
          </cell>
          <cell r="F100">
            <v>84087</v>
          </cell>
        </row>
        <row r="101">
          <cell r="A101" t="str">
            <v>TT</v>
          </cell>
          <cell r="B101" t="str">
            <v>VËn chuyÓn èng cèng D=400</v>
          </cell>
          <cell r="C101" t="str">
            <v>m</v>
          </cell>
          <cell r="D101">
            <v>636</v>
          </cell>
        </row>
        <row r="102">
          <cell r="A102" t="str">
            <v>TT2</v>
          </cell>
          <cell r="B102" t="str">
            <v>VËn chuyÓn èng cèng D=600</v>
          </cell>
          <cell r="C102" t="str">
            <v>m</v>
          </cell>
          <cell r="D102">
            <v>24</v>
          </cell>
        </row>
        <row r="103">
          <cell r="A103" t="str">
            <v>TT3</v>
          </cell>
          <cell r="B103" t="str">
            <v>VËn chuyÓn vµ l¾p ®Æt tÊm ®an cèng D=600</v>
          </cell>
          <cell r="C103" t="str">
            <v>tÊm</v>
          </cell>
          <cell r="D103">
            <v>24</v>
          </cell>
        </row>
        <row r="104">
          <cell r="A104" t="str">
            <v>a</v>
          </cell>
          <cell r="B104" t="str">
            <v>ChÌn khe cèng</v>
          </cell>
          <cell r="C104" t="str">
            <v>kg</v>
          </cell>
          <cell r="D104">
            <v>381</v>
          </cell>
        </row>
        <row r="105">
          <cell r="A105" t="str">
            <v>b</v>
          </cell>
          <cell r="B105" t="str">
            <v>§óc tÊm ®an mèi nèi</v>
          </cell>
          <cell r="C105" t="str">
            <v>tÊm</v>
          </cell>
          <cell r="D105">
            <v>44</v>
          </cell>
        </row>
        <row r="106">
          <cell r="A106" t="str">
            <v>TT4</v>
          </cell>
          <cell r="B106" t="str">
            <v>VËn chuyÓn mèi nèi</v>
          </cell>
          <cell r="C106" t="str">
            <v>tÊm</v>
          </cell>
          <cell r="D106">
            <v>44</v>
          </cell>
        </row>
        <row r="107">
          <cell r="A107" t="str">
            <v>TT5</v>
          </cell>
          <cell r="B107" t="str">
            <v>VËn chuyÓn èng cèng D800</v>
          </cell>
          <cell r="C107" t="str">
            <v>m</v>
          </cell>
          <cell r="D107">
            <v>452</v>
          </cell>
        </row>
        <row r="108">
          <cell r="A108" t="str">
            <v>TT3</v>
          </cell>
          <cell r="B108" t="str">
            <v>VËn chuyÓn vµ l¾p ®Æt tÊm ®an cèng D=600</v>
          </cell>
          <cell r="C108" t="str">
            <v>tÊm</v>
          </cell>
          <cell r="D108">
            <v>452</v>
          </cell>
        </row>
        <row r="109">
          <cell r="A109" t="str">
            <v>a</v>
          </cell>
          <cell r="B109" t="str">
            <v>ChÌn khe cèng</v>
          </cell>
          <cell r="C109" t="str">
            <v>kg</v>
          </cell>
          <cell r="D109">
            <v>12727</v>
          </cell>
        </row>
        <row r="110">
          <cell r="A110" t="str">
            <v>b</v>
          </cell>
          <cell r="B110" t="str">
            <v>§óc tÊm ®an mèi nèi</v>
          </cell>
          <cell r="C110" t="str">
            <v>tÊm</v>
          </cell>
          <cell r="D110">
            <v>1281</v>
          </cell>
        </row>
        <row r="111">
          <cell r="A111" t="str">
            <v>TT4</v>
          </cell>
          <cell r="B111" t="str">
            <v>VËn chuyÓn mèi nèi</v>
          </cell>
          <cell r="C111" t="str">
            <v>tÊm</v>
          </cell>
          <cell r="D111">
            <v>1281</v>
          </cell>
        </row>
        <row r="112">
          <cell r="A112" t="str">
            <v>TT5</v>
          </cell>
          <cell r="B112" t="str">
            <v>VËn chuyÓn èng cèng D1000</v>
          </cell>
          <cell r="C112" t="str">
            <v>m</v>
          </cell>
          <cell r="D112">
            <v>1502</v>
          </cell>
        </row>
        <row r="113">
          <cell r="A113" t="str">
            <v>TT3</v>
          </cell>
          <cell r="B113" t="str">
            <v>VËn chuyÓn vµ l¾p ®Æt tÊm ®an cèng D=600</v>
          </cell>
          <cell r="C113" t="str">
            <v>tÊm</v>
          </cell>
          <cell r="D113">
            <v>1502</v>
          </cell>
        </row>
        <row r="114">
          <cell r="A114" t="str">
            <v>a</v>
          </cell>
          <cell r="B114" t="str">
            <v>chÌn khe cèng</v>
          </cell>
          <cell r="C114" t="str">
            <v>c¸i</v>
          </cell>
          <cell r="D114">
            <v>2300</v>
          </cell>
        </row>
        <row r="115">
          <cell r="A115" t="str">
            <v>b</v>
          </cell>
          <cell r="B115" t="str">
            <v>§óc tÊm ®an mèi nèi</v>
          </cell>
          <cell r="C115" t="str">
            <v>tÊm</v>
          </cell>
          <cell r="D115">
            <v>4389</v>
          </cell>
        </row>
        <row r="116">
          <cell r="A116" t="str">
            <v>TT4</v>
          </cell>
          <cell r="B116" t="str">
            <v>VËn chuyÓn mèi nèi</v>
          </cell>
          <cell r="C116" t="str">
            <v>tÊm</v>
          </cell>
          <cell r="D116">
            <v>4389</v>
          </cell>
        </row>
        <row r="117">
          <cell r="A117" t="str">
            <v>TT5</v>
          </cell>
          <cell r="B117" t="str">
            <v>VËn chuyÓn èng cèng D1000</v>
          </cell>
          <cell r="C117" t="str">
            <v>m</v>
          </cell>
          <cell r="D117">
            <v>31</v>
          </cell>
        </row>
        <row r="118">
          <cell r="A118" t="str">
            <v>TT3</v>
          </cell>
          <cell r="B118" t="str">
            <v>VËn chuyÓn vµ l¾p ®Æt tÊm ®an cèng D=600</v>
          </cell>
          <cell r="C118" t="str">
            <v>tÊm</v>
          </cell>
          <cell r="D118">
            <v>31</v>
          </cell>
        </row>
        <row r="119">
          <cell r="A119" t="str">
            <v>a</v>
          </cell>
          <cell r="B119" t="str">
            <v>chÌn khe cèng</v>
          </cell>
          <cell r="C119" t="str">
            <v>c¸i</v>
          </cell>
          <cell r="D119">
            <v>2200000</v>
          </cell>
        </row>
        <row r="120">
          <cell r="A120" t="str">
            <v>b</v>
          </cell>
          <cell r="B120" t="str">
            <v>§óc tÊm ®an mèi nèi</v>
          </cell>
          <cell r="C120" t="str">
            <v>tÊm</v>
          </cell>
          <cell r="D120">
            <v>90</v>
          </cell>
        </row>
        <row r="121">
          <cell r="A121" t="str">
            <v>TT4</v>
          </cell>
          <cell r="B121" t="str">
            <v>VËn chuyÓn mèi nèi</v>
          </cell>
          <cell r="C121" t="str">
            <v>tÊm</v>
          </cell>
          <cell r="D121">
            <v>90</v>
          </cell>
        </row>
        <row r="122">
          <cell r="A122" t="str">
            <v>TT5</v>
          </cell>
          <cell r="B122" t="str">
            <v>VËn chuyÓn èng cèng D1200</v>
          </cell>
          <cell r="C122" t="str">
            <v>m</v>
          </cell>
          <cell r="D122">
            <v>3334</v>
          </cell>
        </row>
        <row r="123">
          <cell r="A123" t="str">
            <v>TT3</v>
          </cell>
          <cell r="B123" t="str">
            <v>VËn chuyÓn vµ l¾p ®Æt tÊm ®an cèng D=600</v>
          </cell>
          <cell r="C123" t="str">
            <v>tÊm</v>
          </cell>
          <cell r="D123">
            <v>3334</v>
          </cell>
        </row>
        <row r="124">
          <cell r="A124" t="str">
            <v>a</v>
          </cell>
          <cell r="B124" t="str">
            <v>chÌn khe cèng</v>
          </cell>
          <cell r="C124" t="str">
            <v>c¸i</v>
          </cell>
          <cell r="D124">
            <v>1400</v>
          </cell>
        </row>
        <row r="125">
          <cell r="A125" t="str">
            <v>b</v>
          </cell>
          <cell r="B125" t="str">
            <v>§óc tÊm ®an mèi nèi</v>
          </cell>
          <cell r="C125" t="str">
            <v>bé</v>
          </cell>
          <cell r="D125">
            <v>9768</v>
          </cell>
        </row>
        <row r="126">
          <cell r="A126" t="str">
            <v>TT4</v>
          </cell>
          <cell r="B126" t="str">
            <v>VËn chuyÓn mèi nèi</v>
          </cell>
          <cell r="C126" t="str">
            <v>tÊm</v>
          </cell>
          <cell r="D126">
            <v>9768</v>
          </cell>
        </row>
        <row r="127">
          <cell r="A127" t="str">
            <v>TT5</v>
          </cell>
          <cell r="B127" t="str">
            <v>VËn chuyÓn èng cèng D1200</v>
          </cell>
          <cell r="C127" t="str">
            <v>m</v>
          </cell>
          <cell r="D127">
            <v>3307</v>
          </cell>
        </row>
        <row r="128">
          <cell r="A128" t="str">
            <v>TT3</v>
          </cell>
          <cell r="B128" t="str">
            <v>VËn chuyÓn vµ l¾p ®Æt tÊm ®an cèng D=600</v>
          </cell>
          <cell r="C128" t="str">
            <v>tÊm</v>
          </cell>
          <cell r="D128">
            <v>3307</v>
          </cell>
        </row>
        <row r="129">
          <cell r="A129" t="str">
            <v>a</v>
          </cell>
          <cell r="B129" t="str">
            <v>chÌn khe cèng</v>
          </cell>
          <cell r="C129" t="str">
            <v>c¸i</v>
          </cell>
          <cell r="D129">
            <v>1500</v>
          </cell>
        </row>
        <row r="130">
          <cell r="A130" t="str">
            <v>b</v>
          </cell>
          <cell r="B130" t="str">
            <v>§óc tÊm ®an mèi nèi</v>
          </cell>
          <cell r="C130" t="str">
            <v>c¸i</v>
          </cell>
          <cell r="D130">
            <v>9681</v>
          </cell>
        </row>
        <row r="131">
          <cell r="A131" t="str">
            <v>TT4</v>
          </cell>
          <cell r="B131" t="str">
            <v>VËn chuyÓn mèi nèi</v>
          </cell>
          <cell r="C131" t="str">
            <v>tÊm</v>
          </cell>
          <cell r="D131">
            <v>9681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6">
          <cell r="A6" t="str">
            <v xml:space="preserve">L= 2xLtÇu+50m+ Lthi c«ng = 300mx2+50+100= </v>
          </cell>
        </row>
      </sheetData>
      <sheetData sheetId="36"/>
      <sheetData sheetId="37"/>
      <sheetData sheetId="38"/>
      <sheetData sheetId="39">
        <row r="6">
          <cell r="A6" t="str">
            <v xml:space="preserve">L= 2xLtÇu+50m+ Lthi c«ng = 300mx2+50+100= </v>
          </cell>
        </row>
      </sheetData>
      <sheetData sheetId="40"/>
      <sheetData sheetId="4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sheetData sheetId="339"/>
      <sheetData sheetId="340"/>
      <sheetData sheetId="341" refreshError="1"/>
      <sheetData sheetId="342"/>
      <sheetData sheetId="343"/>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sheetData sheetId="377"/>
      <sheetData sheetId="378" refreshError="1"/>
      <sheetData sheetId="379" refreshError="1"/>
      <sheetData sheetId="380" refreshError="1"/>
      <sheetData sheetId="381" refreshError="1"/>
      <sheetData sheetId="382" refreshError="1"/>
      <sheetData sheetId="383"/>
      <sheetData sheetId="384" refreshError="1"/>
      <sheetData sheetId="385"/>
      <sheetData sheetId="386" refreshError="1"/>
      <sheetData sheetId="387" refreshError="1"/>
      <sheetData sheetId="388" refreshError="1"/>
      <sheetData sheetId="389"/>
      <sheetData sheetId="390"/>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sheetData sheetId="408"/>
      <sheetData sheetId="409"/>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sheetData sheetId="428"/>
      <sheetData sheetId="429"/>
      <sheetData sheetId="430"/>
      <sheetData sheetId="431"/>
      <sheetData sheetId="432"/>
      <sheetData sheetId="433" refreshError="1"/>
      <sheetData sheetId="434" refreshError="1"/>
      <sheetData sheetId="435" refreshError="1"/>
      <sheetData sheetId="436" refreshError="1"/>
      <sheetData sheetId="437" refreshError="1"/>
      <sheetData sheetId="438" refreshError="1"/>
      <sheetData sheetId="439"/>
      <sheetData sheetId="440" refreshError="1"/>
      <sheetData sheetId="441"/>
      <sheetData sheetId="442"/>
      <sheetData sheetId="443"/>
      <sheetData sheetId="444"/>
      <sheetData sheetId="445"/>
      <sheetData sheetId="446"/>
      <sheetData sheetId="447" refreshError="1"/>
      <sheetData sheetId="448" refreshError="1"/>
      <sheetData sheetId="449" refreshError="1"/>
      <sheetData sheetId="450" refreshError="1"/>
      <sheetData sheetId="451" refreshError="1"/>
      <sheetData sheetId="452"/>
      <sheetData sheetId="453"/>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sheetData sheetId="524" refreshError="1"/>
      <sheetData sheetId="525" refreshError="1"/>
      <sheetData sheetId="526"/>
      <sheetData sheetId="527"/>
      <sheetData sheetId="528"/>
      <sheetData sheetId="529"/>
      <sheetData sheetId="530"/>
      <sheetData sheetId="531"/>
      <sheetData sheetId="532"/>
      <sheetData sheetId="533"/>
      <sheetData sheetId="534"/>
      <sheetData sheetId="535" refreshError="1"/>
      <sheetData sheetId="536"/>
      <sheetData sheetId="537" refreshError="1"/>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0"/>
      <sheetName val="Earthwork"/>
      <sheetName val="Pavement"/>
      <sheetName val="Culvert"/>
      <sheetName val="Side ditch"/>
      <sheetName val="ATGT"/>
      <sheetName val="Bienbao"/>
      <sheetName val="Dgia"/>
      <sheetName val="OH"/>
      <sheetName val="GVT"/>
      <sheetName val="GVT-E"/>
      <sheetName val="Earthwork-E"/>
      <sheetName val="Pavement-E"/>
      <sheetName val="Culvert-E"/>
      <sheetName val="Side ditch-E"/>
      <sheetName val="ATGT-E"/>
      <sheetName val="398+00-398+577"/>
      <sheetName val="389+613-390+500"/>
      <sheetName val="394+972-395+500"/>
      <sheetName val="395+500-395+700"/>
      <sheetName val="382+750-383+00"/>
      <sheetName val="382+250-382+750"/>
      <sheetName val="382-382+250"/>
      <sheetName val="392+00-392+700"/>
      <sheetName val="392+700-393+100"/>
      <sheetName val="397+150-397+700"/>
      <sheetName val="K396+700-397+150"/>
      <sheetName val="K397+740-K398"/>
      <sheetName val="390+700-391"/>
      <sheetName val="383+00-383+400"/>
      <sheetName val="383+00-383+249"/>
      <sheetName val="383+250-383+500"/>
      <sheetName val="384+200-384+445"/>
      <sheetName val="K383+400-k384+207"/>
      <sheetName val="384+400-384+900"/>
      <sheetName val="393+100-393+500"/>
      <sheetName val="393+512-394+00"/>
      <sheetName val="391+00-391+700"/>
      <sheetName val="391+700-392+00"/>
      <sheetName val="386+250-386+900"/>
      <sheetName val="396+321-396+700"/>
      <sheetName val="394+390+950"/>
      <sheetName val="395+750-396+302"/>
      <sheetName val="381+48-381+613"/>
      <sheetName val="394+00-394+390"/>
      <sheetName val="385+183+385+412"/>
      <sheetName val="386+920-387+700"/>
      <sheetName val="385+412-386+256"/>
      <sheetName val="384+875-385+400"/>
      <sheetName val="389+100-389+613"/>
      <sheetName val="381+613-382+00"/>
      <sheetName val="387+714+389+100"/>
      <sheetName val="380+556-381+00"/>
      <sheetName val="XL4Poppy"/>
      <sheetName val="Earthwnrk-E"/>
      <sheetName val="GVL"/>
      <sheetName val="A6"/>
      <sheetName val="Typical"/>
      <sheetName val="GiaVL"/>
      <sheetName val="NC"/>
      <sheetName val="BCNC duong"/>
      <sheetName val="KT duong"/>
      <sheetName val="BV duong"/>
      <sheetName val="KS duong cu"/>
      <sheetName val="BD 1-500 (1m) can"/>
      <sheetName val="BD 1-500 (1m) nuoc"/>
      <sheetName val="BD 1-200(0.5) can"/>
      <sheetName val="CD can"/>
      <sheetName val="CD nuoc"/>
      <sheetName val="TN can"/>
      <sheetName val="TN nuoc"/>
      <sheetName val="Khong che do cao"/>
      <sheetName val="Khong che mat bang"/>
      <sheetName val="Ho dao sau 2m"/>
      <sheetName val="Ho dao sau 4m"/>
      <sheetName val="Khoan tren can"/>
      <sheetName val="Khoan duoi nuoc"/>
      <sheetName val="VL,NC"/>
      <sheetName val="TN-Bson Bthach"/>
      <sheetName val="chuyen gia"/>
      <sheetName val="luumau"/>
      <sheetName val="XXXXXXXX"/>
      <sheetName val="LEGEND"/>
      <sheetName val="CPTNo"/>
      <sheetName val="NEW-PANEL"/>
      <sheetName val="tra-vat-lieu"/>
      <sheetName val="Cudvert-E"/>
      <sheetName val="VL_NC"/>
      <sheetName val="Sheet3"/>
      <sheetName val="giathanh1"/>
    </sheetNames>
    <sheetDataSet>
      <sheetData sheetId="0"/>
      <sheetData sheetId="1"/>
      <sheetData sheetId="2"/>
      <sheetData sheetId="3"/>
      <sheetData sheetId="4"/>
      <sheetData sheetId="5"/>
      <sheetData sheetId="6"/>
      <sheetData sheetId="7"/>
      <sheetData sheetId="8"/>
      <sheetData sheetId="9" refreshError="1">
        <row r="7">
          <cell r="B7" t="str">
            <v>¸p kÕ b×nh h¬i (25bav)</v>
          </cell>
          <cell r="C7" t="str">
            <v>VËt liÖu</v>
          </cell>
          <cell r="D7">
            <v>200000</v>
          </cell>
        </row>
        <row r="8">
          <cell r="B8" t="str">
            <v>147</v>
          </cell>
          <cell r="C8" t="str">
            <v>DÇu mazót</v>
          </cell>
          <cell r="D8" t="str">
            <v>kg</v>
          </cell>
          <cell r="E8">
            <v>0</v>
          </cell>
          <cell r="F8">
            <v>4900</v>
          </cell>
          <cell r="G8">
            <v>4300</v>
          </cell>
        </row>
        <row r="9">
          <cell r="B9" t="str">
            <v>220</v>
          </cell>
          <cell r="C9" t="str">
            <v>Gç chÌn khi l¾p cÊu kiÖn</v>
          </cell>
          <cell r="D9" t="str">
            <v>m3</v>
          </cell>
          <cell r="E9">
            <v>0</v>
          </cell>
          <cell r="F9">
            <v>1700000</v>
          </cell>
          <cell r="G9">
            <v>1364000</v>
          </cell>
        </row>
        <row r="10">
          <cell r="B10" t="str">
            <v>286</v>
          </cell>
          <cell r="C10" t="str">
            <v>Que hµn</v>
          </cell>
          <cell r="D10" t="str">
            <v>kg</v>
          </cell>
          <cell r="E10">
            <v>0</v>
          </cell>
          <cell r="F10">
            <v>10000</v>
          </cell>
          <cell r="G10">
            <v>7150</v>
          </cell>
        </row>
        <row r="11">
          <cell r="B11" t="str">
            <v>313</v>
          </cell>
          <cell r="C11" t="str">
            <v>S¾t ®Öm</v>
          </cell>
          <cell r="D11" t="str">
            <v>kg</v>
          </cell>
          <cell r="E11">
            <v>0</v>
          </cell>
          <cell r="F11">
            <v>4400</v>
          </cell>
          <cell r="G11">
            <v>3454</v>
          </cell>
        </row>
        <row r="12">
          <cell r="B12" t="str">
            <v>142</v>
          </cell>
          <cell r="C12" t="str">
            <v>D©y ®ay</v>
          </cell>
          <cell r="D12" t="str">
            <v>kg</v>
          </cell>
          <cell r="E12">
            <v>0</v>
          </cell>
          <cell r="F12">
            <v>5850</v>
          </cell>
          <cell r="G12">
            <v>10000</v>
          </cell>
        </row>
        <row r="13">
          <cell r="B13" t="str">
            <v>163</v>
          </cell>
          <cell r="C13" t="str">
            <v>GiÊy dÇu</v>
          </cell>
          <cell r="D13" t="str">
            <v>m2</v>
          </cell>
          <cell r="E13">
            <v>0</v>
          </cell>
          <cell r="F13">
            <v>1800</v>
          </cell>
          <cell r="G13">
            <v>3400</v>
          </cell>
        </row>
        <row r="14">
          <cell r="B14" t="str">
            <v>274</v>
          </cell>
          <cell r="C14" t="str">
            <v>Nhùa ®­êng</v>
          </cell>
          <cell r="D14" t="str">
            <v>kg</v>
          </cell>
          <cell r="E14">
            <v>0</v>
          </cell>
          <cell r="F14">
            <v>3754.2049999999999</v>
          </cell>
          <cell r="G14">
            <v>2450</v>
          </cell>
        </row>
        <row r="15">
          <cell r="B15" t="str">
            <v>430</v>
          </cell>
          <cell r="C15" t="str">
            <v>§¸ d¨m 4x6</v>
          </cell>
          <cell r="D15" t="str">
            <v>m3</v>
          </cell>
          <cell r="E15">
            <v>0</v>
          </cell>
          <cell r="F15">
            <v>70013</v>
          </cell>
          <cell r="G15">
            <v>85400</v>
          </cell>
        </row>
        <row r="16">
          <cell r="B16" t="str">
            <v>431</v>
          </cell>
          <cell r="C16" t="str">
            <v>§¸ d¨m lµm tÇng läc</v>
          </cell>
          <cell r="D16" t="str">
            <v>m3</v>
          </cell>
          <cell r="E16">
            <v>0</v>
          </cell>
          <cell r="F16">
            <v>80981</v>
          </cell>
          <cell r="G16">
            <v>88000</v>
          </cell>
        </row>
        <row r="17">
          <cell r="B17" t="str">
            <v>231</v>
          </cell>
          <cell r="C17" t="str">
            <v>Gç v¸n</v>
          </cell>
          <cell r="D17" t="str">
            <v>m3</v>
          </cell>
          <cell r="E17">
            <v>0</v>
          </cell>
          <cell r="F17">
            <v>1700000</v>
          </cell>
          <cell r="G17">
            <v>1273000</v>
          </cell>
        </row>
        <row r="18">
          <cell r="B18" t="str">
            <v>426</v>
          </cell>
          <cell r="C18" t="str">
            <v>§¸ d¨m</v>
          </cell>
          <cell r="D18" t="str">
            <v>m3</v>
          </cell>
          <cell r="E18">
            <v>0</v>
          </cell>
          <cell r="F18">
            <v>75918</v>
          </cell>
          <cell r="G18">
            <v>85400</v>
          </cell>
        </row>
        <row r="19">
          <cell r="B19" t="str">
            <v>434</v>
          </cell>
          <cell r="C19" t="str">
            <v>§¸ héc</v>
          </cell>
          <cell r="D19" t="str">
            <v>m3</v>
          </cell>
          <cell r="E19">
            <v>0</v>
          </cell>
          <cell r="F19">
            <v>55045</v>
          </cell>
          <cell r="G19">
            <v>63000</v>
          </cell>
        </row>
        <row r="20">
          <cell r="B20" t="str">
            <v>232</v>
          </cell>
          <cell r="C20" t="str">
            <v>Gç v¸n cÇu c«ng t¸c</v>
          </cell>
          <cell r="D20" t="str">
            <v>m3</v>
          </cell>
          <cell r="E20">
            <v>0</v>
          </cell>
          <cell r="F20">
            <v>1700000</v>
          </cell>
          <cell r="G20">
            <v>1273000</v>
          </cell>
        </row>
        <row r="21">
          <cell r="B21" t="str">
            <v>136</v>
          </cell>
          <cell r="C21" t="str">
            <v>D©y thÐp</v>
          </cell>
          <cell r="D21" t="str">
            <v>kg</v>
          </cell>
          <cell r="E21">
            <v>0</v>
          </cell>
          <cell r="F21">
            <v>7000</v>
          </cell>
          <cell r="G21">
            <v>6200</v>
          </cell>
        </row>
        <row r="22">
          <cell r="B22" t="str">
            <v>344</v>
          </cell>
          <cell r="C22" t="str">
            <v>ThÐp trßn D&lt;=10mm</v>
          </cell>
          <cell r="D22" t="str">
            <v>kg</v>
          </cell>
          <cell r="E22">
            <v>0</v>
          </cell>
          <cell r="F22">
            <v>4400</v>
          </cell>
          <cell r="G22">
            <v>3890</v>
          </cell>
        </row>
        <row r="23">
          <cell r="B23" t="str">
            <v>083</v>
          </cell>
          <cell r="C23" t="str">
            <v>CÊp phèi ®¸ 0,075 - 50mm</v>
          </cell>
          <cell r="D23" t="str">
            <v>m3</v>
          </cell>
          <cell r="E23">
            <v>0</v>
          </cell>
          <cell r="F23">
            <v>66981</v>
          </cell>
          <cell r="G23">
            <v>86705</v>
          </cell>
        </row>
        <row r="24">
          <cell r="B24" t="str">
            <v>083a</v>
          </cell>
          <cell r="C24" t="str">
            <v>CÊp phèi ®¸ 0,075 - 37mm</v>
          </cell>
          <cell r="D24" t="str">
            <v>m3</v>
          </cell>
          <cell r="E24">
            <v>0</v>
          </cell>
          <cell r="F24">
            <v>75981</v>
          </cell>
          <cell r="G24">
            <v>86705</v>
          </cell>
        </row>
        <row r="25">
          <cell r="B25" t="str">
            <v>412</v>
          </cell>
          <cell r="C25" t="str">
            <v>§inh ®Øa</v>
          </cell>
          <cell r="D25" t="str">
            <v>C¸i</v>
          </cell>
          <cell r="E25">
            <v>0</v>
          </cell>
          <cell r="F25">
            <v>1400</v>
          </cell>
          <cell r="G25">
            <v>1400</v>
          </cell>
        </row>
        <row r="26">
          <cell r="B26" t="str">
            <v>401</v>
          </cell>
          <cell r="C26" t="str">
            <v>§inh</v>
          </cell>
          <cell r="D26" t="str">
            <v>kg</v>
          </cell>
          <cell r="E26">
            <v>0</v>
          </cell>
          <cell r="F26">
            <v>6500</v>
          </cell>
          <cell r="G26">
            <v>6000</v>
          </cell>
        </row>
        <row r="27">
          <cell r="B27" t="str">
            <v>240</v>
          </cell>
          <cell r="C27" t="str">
            <v>Gç ®µ, chèng</v>
          </cell>
          <cell r="D27" t="str">
            <v>m3</v>
          </cell>
          <cell r="E27">
            <v>0</v>
          </cell>
          <cell r="F27">
            <v>1750000</v>
          </cell>
          <cell r="G27">
            <v>1364000</v>
          </cell>
        </row>
        <row r="28">
          <cell r="B28" t="str">
            <v>233</v>
          </cell>
          <cell r="C28" t="str">
            <v>Gç v¸n khu«n</v>
          </cell>
          <cell r="D28" t="str">
            <v>m3</v>
          </cell>
          <cell r="E28">
            <v>0</v>
          </cell>
          <cell r="F28">
            <v>1700000</v>
          </cell>
          <cell r="G28">
            <v>1273000</v>
          </cell>
        </row>
        <row r="29">
          <cell r="B29" t="str">
            <v>282</v>
          </cell>
          <cell r="C29" t="str">
            <v>Phô gia dÎo ho¸</v>
          </cell>
          <cell r="D29" t="str">
            <v>kg</v>
          </cell>
          <cell r="E29">
            <v>0</v>
          </cell>
          <cell r="F29">
            <v>780</v>
          </cell>
          <cell r="G29">
            <v>746</v>
          </cell>
        </row>
        <row r="30">
          <cell r="B30" t="str">
            <v>275</v>
          </cell>
          <cell r="C30" t="str">
            <v>N­íc</v>
          </cell>
          <cell r="D30" t="str">
            <v>LÝt</v>
          </cell>
          <cell r="E30">
            <v>0</v>
          </cell>
          <cell r="F30">
            <v>5</v>
          </cell>
          <cell r="G30">
            <v>4</v>
          </cell>
        </row>
        <row r="31">
          <cell r="B31" t="str">
            <v>390</v>
          </cell>
          <cell r="C31" t="str">
            <v>Xi m¨ng PC30</v>
          </cell>
          <cell r="D31" t="str">
            <v>kg</v>
          </cell>
          <cell r="E31">
            <v>0</v>
          </cell>
          <cell r="F31">
            <v>755</v>
          </cell>
          <cell r="G31">
            <v>746</v>
          </cell>
        </row>
        <row r="32">
          <cell r="B32" t="str">
            <v>119</v>
          </cell>
          <cell r="C32" t="str">
            <v>Cñi</v>
          </cell>
          <cell r="D32" t="str">
            <v>kg</v>
          </cell>
          <cell r="E32">
            <v>0</v>
          </cell>
          <cell r="F32">
            <v>900</v>
          </cell>
          <cell r="G32">
            <v>500</v>
          </cell>
        </row>
        <row r="33">
          <cell r="B33" t="str">
            <v>002</v>
          </cell>
          <cell r="C33" t="str">
            <v>Bao t¶i</v>
          </cell>
          <cell r="D33" t="str">
            <v>m2</v>
          </cell>
          <cell r="E33">
            <v>0</v>
          </cell>
          <cell r="F33">
            <v>4200</v>
          </cell>
          <cell r="G33">
            <v>3800</v>
          </cell>
        </row>
        <row r="34">
          <cell r="B34" t="str">
            <v>067</v>
          </cell>
          <cell r="C34" t="str">
            <v>Bét ®¸</v>
          </cell>
          <cell r="D34" t="str">
            <v>kg</v>
          </cell>
          <cell r="E34">
            <v>0</v>
          </cell>
          <cell r="F34">
            <v>300</v>
          </cell>
          <cell r="G34">
            <v>250</v>
          </cell>
        </row>
        <row r="35">
          <cell r="B35" t="str">
            <v>271</v>
          </cell>
          <cell r="C35" t="str">
            <v>Nhùa bitum</v>
          </cell>
          <cell r="D35" t="str">
            <v>kg</v>
          </cell>
          <cell r="E35">
            <v>0</v>
          </cell>
          <cell r="F35">
            <v>3754.2049999999999</v>
          </cell>
          <cell r="G35">
            <v>2450</v>
          </cell>
        </row>
        <row r="36">
          <cell r="B36" t="str">
            <v>081</v>
          </cell>
          <cell r="C36" t="str">
            <v>C¸t vµng</v>
          </cell>
          <cell r="D36" t="str">
            <v>m3</v>
          </cell>
          <cell r="E36">
            <v>0</v>
          </cell>
          <cell r="F36">
            <v>74090</v>
          </cell>
          <cell r="G36">
            <v>50000</v>
          </cell>
        </row>
        <row r="37">
          <cell r="B37" t="str">
            <v>428</v>
          </cell>
          <cell r="C37" t="str">
            <v>§¸ d¨m 1x2</v>
          </cell>
          <cell r="D37" t="str">
            <v>m3</v>
          </cell>
          <cell r="E37">
            <v>0</v>
          </cell>
          <cell r="F37">
            <v>80981</v>
          </cell>
          <cell r="G37">
            <v>101000</v>
          </cell>
        </row>
        <row r="38">
          <cell r="B38" t="str">
            <v>383</v>
          </cell>
          <cell r="C38" t="str">
            <v>VËt liÖu kh¸c</v>
          </cell>
          <cell r="D38" t="str">
            <v>%</v>
          </cell>
          <cell r="E38">
            <v>0</v>
          </cell>
          <cell r="F38">
            <v>0</v>
          </cell>
        </row>
        <row r="39">
          <cell r="B39" t="str">
            <v>143</v>
          </cell>
          <cell r="C39" t="str">
            <v>D©y ®iÖn</v>
          </cell>
          <cell r="D39" t="str">
            <v>m</v>
          </cell>
          <cell r="E39">
            <v>0</v>
          </cell>
          <cell r="F39">
            <v>1200</v>
          </cell>
          <cell r="G39">
            <v>1350</v>
          </cell>
        </row>
        <row r="40">
          <cell r="B40" t="str">
            <v>128</v>
          </cell>
          <cell r="C40" t="str">
            <v>D©y ch¸y chËm</v>
          </cell>
          <cell r="D40" t="str">
            <v>m</v>
          </cell>
          <cell r="E40">
            <v>0</v>
          </cell>
          <cell r="F40">
            <v>1200</v>
          </cell>
          <cell r="G40">
            <v>1200</v>
          </cell>
        </row>
        <row r="41">
          <cell r="B41" t="str">
            <v>135</v>
          </cell>
          <cell r="C41" t="str">
            <v>D©y næ</v>
          </cell>
          <cell r="D41" t="str">
            <v>m</v>
          </cell>
          <cell r="E41">
            <v>0</v>
          </cell>
          <cell r="F41">
            <v>3000</v>
          </cell>
          <cell r="G41">
            <v>3000</v>
          </cell>
        </row>
        <row r="42">
          <cell r="B42" t="str">
            <v>249</v>
          </cell>
          <cell r="C42" t="str">
            <v>KÝp næ</v>
          </cell>
          <cell r="D42" t="str">
            <v>c¸i</v>
          </cell>
          <cell r="E42">
            <v>0</v>
          </cell>
          <cell r="F42">
            <v>2000</v>
          </cell>
          <cell r="G42">
            <v>2000</v>
          </cell>
        </row>
        <row r="43">
          <cell r="B43" t="str">
            <v>321</v>
          </cell>
          <cell r="C43" t="str">
            <v>Thuèc næ  Am«nÝt</v>
          </cell>
          <cell r="D43" t="str">
            <v>kg</v>
          </cell>
          <cell r="E43">
            <v>0</v>
          </cell>
          <cell r="F43">
            <v>15980</v>
          </cell>
          <cell r="G43">
            <v>10500</v>
          </cell>
        </row>
        <row r="44">
          <cell r="B44" t="str">
            <v>457a</v>
          </cell>
          <cell r="C44" t="str">
            <v>èng thÐp tr¸ng kÏm D80mm</v>
          </cell>
          <cell r="D44" t="str">
            <v>m</v>
          </cell>
          <cell r="E44">
            <v>0</v>
          </cell>
          <cell r="F44">
            <v>45000</v>
          </cell>
        </row>
        <row r="45">
          <cell r="B45" t="str">
            <v>020</v>
          </cell>
          <cell r="C45" t="str">
            <v>Bu l«ng M14x70</v>
          </cell>
          <cell r="D45" t="str">
            <v>c¸i</v>
          </cell>
          <cell r="E45">
            <v>0</v>
          </cell>
          <cell r="F45">
            <v>4500</v>
          </cell>
        </row>
        <row r="46">
          <cell r="B46" t="str">
            <v>025</v>
          </cell>
          <cell r="C46" t="str">
            <v>Bu l«ng M16x320</v>
          </cell>
          <cell r="D46" t="str">
            <v>c¸i</v>
          </cell>
          <cell r="E46">
            <v>0</v>
          </cell>
          <cell r="F46">
            <v>8700</v>
          </cell>
        </row>
        <row r="47">
          <cell r="B47" t="str">
            <v>021</v>
          </cell>
          <cell r="C47" t="str">
            <v>Bu l«ng M16x32</v>
          </cell>
          <cell r="D47" t="str">
            <v>c¸i</v>
          </cell>
          <cell r="E47">
            <v>0</v>
          </cell>
          <cell r="F47">
            <v>5800</v>
          </cell>
        </row>
        <row r="48">
          <cell r="B48" t="str">
            <v>mb423</v>
          </cell>
          <cell r="C48" t="str">
            <v>BiÓn b¸o vu«ng 0.91x0.91</v>
          </cell>
          <cell r="D48" t="str">
            <v>c¸i</v>
          </cell>
          <cell r="E48">
            <v>0</v>
          </cell>
          <cell r="F48">
            <v>563108</v>
          </cell>
        </row>
        <row r="49">
          <cell r="B49" t="str">
            <v>mbcn1</v>
          </cell>
          <cell r="C49" t="str">
            <v>BiÓn b¸o ch÷ nhËt 0.4x0.91</v>
          </cell>
          <cell r="D49" t="str">
            <v>c¸i</v>
          </cell>
          <cell r="E49">
            <v>0</v>
          </cell>
          <cell r="F49">
            <v>247520.00000000003</v>
          </cell>
        </row>
        <row r="50">
          <cell r="B50" t="str">
            <v>mbcn2</v>
          </cell>
          <cell r="C50" t="str">
            <v>BiÓn b¸o ch÷ nhËt 1.3x2.1</v>
          </cell>
          <cell r="D50" t="str">
            <v>c¸i</v>
          </cell>
          <cell r="E50">
            <v>0</v>
          </cell>
          <cell r="F50">
            <v>1856400.0000000002</v>
          </cell>
        </row>
        <row r="51">
          <cell r="B51" t="str">
            <v>mbtg</v>
          </cell>
          <cell r="C51" t="str">
            <v>BiÓn tam gi¸c 0.91x0.91x0.91</v>
          </cell>
          <cell r="D51" t="str">
            <v>c¸i</v>
          </cell>
          <cell r="E51">
            <v>0</v>
          </cell>
          <cell r="F51">
            <v>299000</v>
          </cell>
        </row>
        <row r="52">
          <cell r="B52" t="str">
            <v>mbtr</v>
          </cell>
          <cell r="C52" t="str">
            <v>MÆt biÓn trßn D91</v>
          </cell>
          <cell r="D52" t="str">
            <v>c¸i</v>
          </cell>
          <cell r="E52">
            <v>0</v>
          </cell>
          <cell r="F52">
            <v>409500</v>
          </cell>
        </row>
        <row r="53">
          <cell r="B53" t="str">
            <v>305a</v>
          </cell>
          <cell r="C53" t="str">
            <v>Bét s¬n nãng ph¶n quang</v>
          </cell>
          <cell r="D53" t="str">
            <v>kg</v>
          </cell>
          <cell r="E53">
            <v>0</v>
          </cell>
          <cell r="F53">
            <v>11000</v>
          </cell>
        </row>
        <row r="54">
          <cell r="B54" t="str">
            <v>htt</v>
          </cell>
          <cell r="C54" t="str">
            <v>H¹t thuû tinh lo¹i II</v>
          </cell>
          <cell r="D54" t="str">
            <v>kg</v>
          </cell>
          <cell r="E54">
            <v>0</v>
          </cell>
          <cell r="F54">
            <v>14500</v>
          </cell>
        </row>
        <row r="55">
          <cell r="B55" t="str">
            <v>ga</v>
          </cell>
          <cell r="C55" t="str">
            <v>KhÝ ga</v>
          </cell>
          <cell r="D55" t="str">
            <v>kg</v>
          </cell>
          <cell r="E55">
            <v>0</v>
          </cell>
          <cell r="F55">
            <v>9000</v>
          </cell>
        </row>
        <row r="56">
          <cell r="B56" t="str">
            <v>305</v>
          </cell>
          <cell r="C56" t="str">
            <v>S¬n</v>
          </cell>
          <cell r="D56" t="str">
            <v>kg</v>
          </cell>
          <cell r="E56">
            <v>0</v>
          </cell>
          <cell r="F56">
            <v>21000</v>
          </cell>
        </row>
        <row r="57">
          <cell r="B57" t="str">
            <v>tph1</v>
          </cell>
          <cell r="C57" t="str">
            <v>T«n sãng phßng hé</v>
          </cell>
          <cell r="D57" t="str">
            <v>m</v>
          </cell>
          <cell r="E57">
            <v>0</v>
          </cell>
          <cell r="F57">
            <v>111600</v>
          </cell>
        </row>
        <row r="58">
          <cell r="B58" t="str">
            <v>tph2</v>
          </cell>
          <cell r="C58" t="str">
            <v>T«n phßng hé tÊm ®Çu</v>
          </cell>
          <cell r="D58" t="str">
            <v>tÊm</v>
          </cell>
          <cell r="E58">
            <v>0</v>
          </cell>
          <cell r="F58">
            <v>91100</v>
          </cell>
        </row>
        <row r="59">
          <cell r="B59" t="str">
            <v>cph</v>
          </cell>
          <cell r="C59" t="str">
            <v>Cét phßng hé</v>
          </cell>
          <cell r="D59" t="str">
            <v>cét</v>
          </cell>
          <cell r="E59">
            <v>0</v>
          </cell>
          <cell r="F59">
            <v>145026.78750000001</v>
          </cell>
        </row>
        <row r="60">
          <cell r="B60" t="str">
            <v>lcbt</v>
          </cell>
          <cell r="C60" t="str">
            <v>L­ìi c¾t BT</v>
          </cell>
          <cell r="D60" t="str">
            <v>Lç</v>
          </cell>
          <cell r="E60">
            <v>0</v>
          </cell>
          <cell r="F60">
            <v>6250</v>
          </cell>
        </row>
        <row r="61">
          <cell r="B61" t="str">
            <v>cay</v>
          </cell>
          <cell r="C61" t="str">
            <v>C©y ng©u</v>
          </cell>
          <cell r="D61" t="str">
            <v>C©y</v>
          </cell>
          <cell r="E61">
            <v>0</v>
          </cell>
          <cell r="F61">
            <v>84000</v>
          </cell>
        </row>
        <row r="62">
          <cell r="B62" t="str">
            <v>Bµn nÐn D = 34cm</v>
          </cell>
          <cell r="C62" t="str">
            <v>Nh©n c«ng</v>
          </cell>
          <cell r="D62">
            <v>400000</v>
          </cell>
        </row>
        <row r="63">
          <cell r="B63" t="str">
            <v>6145</v>
          </cell>
          <cell r="C63" t="str">
            <v>Nh©n c«ng 4,5/7</v>
          </cell>
          <cell r="D63" t="str">
            <v>c«ng</v>
          </cell>
          <cell r="E63">
            <v>0</v>
          </cell>
          <cell r="F63">
            <v>23294.0445</v>
          </cell>
          <cell r="G63">
            <v>14925</v>
          </cell>
        </row>
        <row r="64">
          <cell r="B64" t="str">
            <v>6135</v>
          </cell>
          <cell r="C64" t="str">
            <v>Nh©n c«ng 3,5/7</v>
          </cell>
          <cell r="D64" t="str">
            <v>c«ng</v>
          </cell>
          <cell r="E64">
            <v>0</v>
          </cell>
          <cell r="F64">
            <v>20244.358539999997</v>
          </cell>
          <cell r="G64">
            <v>12971</v>
          </cell>
        </row>
        <row r="65">
          <cell r="B65" t="str">
            <v>6137</v>
          </cell>
          <cell r="C65" t="str">
            <v>Nh©n c«ng 3,7/7</v>
          </cell>
          <cell r="D65" t="str">
            <v>c«ng</v>
          </cell>
          <cell r="E65">
            <v>0</v>
          </cell>
          <cell r="F65">
            <v>20592.403559999995</v>
          </cell>
          <cell r="G65">
            <v>13194</v>
          </cell>
        </row>
        <row r="66">
          <cell r="B66" t="str">
            <v>6140</v>
          </cell>
          <cell r="C66" t="str">
            <v>Nh©n c«ng 4/7</v>
          </cell>
          <cell r="D66" t="str">
            <v>c«ng</v>
          </cell>
          <cell r="E66">
            <v>0</v>
          </cell>
          <cell r="F66">
            <v>21115.251459999999</v>
          </cell>
          <cell r="G66">
            <v>13529</v>
          </cell>
        </row>
        <row r="67">
          <cell r="B67" t="str">
            <v>6127</v>
          </cell>
          <cell r="C67" t="str">
            <v>Nh©n c«ng 2,7/7</v>
          </cell>
          <cell r="D67" t="str">
            <v>c«ng</v>
          </cell>
          <cell r="E67">
            <v>0</v>
          </cell>
          <cell r="F67">
            <v>18883.393260000001</v>
          </cell>
          <cell r="G67">
            <v>12099</v>
          </cell>
        </row>
        <row r="68">
          <cell r="B68" t="str">
            <v>6130</v>
          </cell>
          <cell r="C68" t="str">
            <v>Nh©n c«ng 3/7</v>
          </cell>
          <cell r="D68" t="str">
            <v>c«ng</v>
          </cell>
          <cell r="E68">
            <v>0</v>
          </cell>
          <cell r="F68">
            <v>19373.465619999999</v>
          </cell>
          <cell r="G68">
            <v>12413</v>
          </cell>
        </row>
        <row r="69">
          <cell r="B69" t="str">
            <v>Bãng ®iÖn 36W</v>
          </cell>
          <cell r="C69" t="str">
            <v>M¸y thi c«ng</v>
          </cell>
          <cell r="D69">
            <v>10000</v>
          </cell>
        </row>
        <row r="70">
          <cell r="B70" t="str">
            <v>7534</v>
          </cell>
          <cell r="C70" t="str">
            <v>M¸y c¾t t«n 15kw</v>
          </cell>
          <cell r="D70" t="str">
            <v>ca</v>
          </cell>
          <cell r="E70">
            <v>0</v>
          </cell>
          <cell r="F70">
            <v>185494.8897</v>
          </cell>
          <cell r="G70">
            <v>164322</v>
          </cell>
        </row>
        <row r="71">
          <cell r="B71" t="str">
            <v>7584</v>
          </cell>
          <cell r="C71" t="str">
            <v>M¸y ®ét dËp</v>
          </cell>
          <cell r="D71" t="str">
            <v>ca</v>
          </cell>
          <cell r="E71">
            <v>0</v>
          </cell>
          <cell r="F71">
            <v>72091.74755</v>
          </cell>
          <cell r="G71">
            <v>63863</v>
          </cell>
        </row>
        <row r="72">
          <cell r="B72" t="str">
            <v>7529</v>
          </cell>
          <cell r="C72" t="str">
            <v>M¸y cuèn èng</v>
          </cell>
          <cell r="D72" t="str">
            <v>ca</v>
          </cell>
          <cell r="E72">
            <v>0</v>
          </cell>
          <cell r="F72">
            <v>49205.442649999997</v>
          </cell>
          <cell r="G72">
            <v>43589</v>
          </cell>
        </row>
        <row r="73">
          <cell r="B73" t="str">
            <v>mcbt</v>
          </cell>
          <cell r="C73" t="str">
            <v>M¸y c¾t BT D50</v>
          </cell>
          <cell r="D73" t="str">
            <v>Ca</v>
          </cell>
          <cell r="E73">
            <v>0</v>
          </cell>
          <cell r="F73">
            <v>35391.705199999997</v>
          </cell>
          <cell r="G73">
            <v>31352</v>
          </cell>
        </row>
        <row r="74">
          <cell r="B74" t="str">
            <v>6564</v>
          </cell>
          <cell r="C74" t="str">
            <v>«t« t­íi nhùa 7 tÊn</v>
          </cell>
          <cell r="D74" t="str">
            <v>Ca</v>
          </cell>
          <cell r="E74">
            <v>0</v>
          </cell>
          <cell r="F74">
            <v>841101.61960000009</v>
          </cell>
          <cell r="G74">
            <v>745096</v>
          </cell>
        </row>
        <row r="75">
          <cell r="B75" t="str">
            <v>7552</v>
          </cell>
          <cell r="C75" t="str">
            <v>M¸y nÐn khÝ 9m3/ph</v>
          </cell>
          <cell r="D75" t="str">
            <v>ca</v>
          </cell>
          <cell r="E75">
            <v>0</v>
          </cell>
          <cell r="F75">
            <v>419298.91515000002</v>
          </cell>
          <cell r="G75">
            <v>371439</v>
          </cell>
        </row>
        <row r="76">
          <cell r="B76" t="str">
            <v>7621</v>
          </cell>
          <cell r="C76" t="str">
            <v>¤ t« t­íi n­íc 5m3</v>
          </cell>
          <cell r="D76" t="str">
            <v>ca</v>
          </cell>
          <cell r="E76">
            <v>0</v>
          </cell>
          <cell r="F76">
            <v>387254.25020000001</v>
          </cell>
          <cell r="G76">
            <v>343052</v>
          </cell>
        </row>
        <row r="77">
          <cell r="B77" t="str">
            <v>7553</v>
          </cell>
          <cell r="C77" t="str">
            <v>M¸y phun s¬n</v>
          </cell>
          <cell r="D77" t="str">
            <v>ca</v>
          </cell>
          <cell r="E77">
            <v>0</v>
          </cell>
          <cell r="F77">
            <v>32547.003199999999</v>
          </cell>
          <cell r="G77">
            <v>28832</v>
          </cell>
        </row>
        <row r="78">
          <cell r="B78" t="str">
            <v>7500</v>
          </cell>
          <cell r="C78" t="str">
            <v>Bóa c¨n 3m3 KN/ph</v>
          </cell>
          <cell r="D78" t="str">
            <v>ca</v>
          </cell>
          <cell r="E78">
            <v>0</v>
          </cell>
          <cell r="F78">
            <v>27928.877850000001</v>
          </cell>
          <cell r="G78">
            <v>24741</v>
          </cell>
        </row>
        <row r="79">
          <cell r="B79" t="str">
            <v>7538</v>
          </cell>
          <cell r="C79" t="str">
            <v>M¸y hµn 23kw</v>
          </cell>
          <cell r="D79" t="str">
            <v>ca</v>
          </cell>
          <cell r="E79">
            <v>0</v>
          </cell>
          <cell r="F79">
            <v>87303.001300000004</v>
          </cell>
          <cell r="G79">
            <v>77338</v>
          </cell>
        </row>
        <row r="80">
          <cell r="B80" t="str">
            <v>7506</v>
          </cell>
          <cell r="C80" t="str">
            <v>CÇn cÈu 10T</v>
          </cell>
          <cell r="D80" t="str">
            <v>ca</v>
          </cell>
          <cell r="E80">
            <v>0</v>
          </cell>
          <cell r="F80">
            <v>694819.59234999993</v>
          </cell>
          <cell r="G80">
            <v>615511</v>
          </cell>
        </row>
        <row r="81">
          <cell r="B81" t="str">
            <v>7579</v>
          </cell>
          <cell r="C81" t="str">
            <v>M¸y ®Çm dïi 1,5kw</v>
          </cell>
          <cell r="D81" t="str">
            <v>ca</v>
          </cell>
          <cell r="E81">
            <v>0</v>
          </cell>
          <cell r="F81">
            <v>42282.205600000001</v>
          </cell>
          <cell r="G81">
            <v>37456</v>
          </cell>
        </row>
        <row r="82">
          <cell r="B82" t="str">
            <v>7536</v>
          </cell>
          <cell r="C82" t="str">
            <v>M¸y c¾t uèn</v>
          </cell>
          <cell r="D82" t="str">
            <v>ca</v>
          </cell>
          <cell r="E82">
            <v>0</v>
          </cell>
          <cell r="F82">
            <v>44915.81265</v>
          </cell>
          <cell r="G82">
            <v>39789</v>
          </cell>
        </row>
        <row r="83">
          <cell r="B83" t="str">
            <v>7558</v>
          </cell>
          <cell r="C83" t="str">
            <v>M¸y trén 250L</v>
          </cell>
          <cell r="D83" t="str">
            <v>ca</v>
          </cell>
          <cell r="E83">
            <v>0</v>
          </cell>
          <cell r="F83">
            <v>108676.64720000001</v>
          </cell>
          <cell r="G83">
            <v>96272</v>
          </cell>
        </row>
        <row r="84">
          <cell r="B84" t="str">
            <v>7559</v>
          </cell>
          <cell r="C84" t="str">
            <v>M¸y trén 80L</v>
          </cell>
          <cell r="D84" t="str">
            <v>ca</v>
          </cell>
          <cell r="E84">
            <v>0</v>
          </cell>
          <cell r="F84">
            <v>51130.1319</v>
          </cell>
          <cell r="G84">
            <v>45294</v>
          </cell>
        </row>
        <row r="85">
          <cell r="B85" t="str">
            <v>7546</v>
          </cell>
          <cell r="C85" t="str">
            <v>M¸y lu rung 25T</v>
          </cell>
          <cell r="D85" t="str">
            <v>ca</v>
          </cell>
          <cell r="E85">
            <v>0</v>
          </cell>
          <cell r="F85">
            <v>1174099.9522499999</v>
          </cell>
          <cell r="G85">
            <v>1040085</v>
          </cell>
        </row>
        <row r="86">
          <cell r="B86" t="str">
            <v>7554</v>
          </cell>
          <cell r="C86" t="str">
            <v>M¸y r¶i 50 - 60T/h</v>
          </cell>
          <cell r="D86" t="str">
            <v>ca</v>
          </cell>
          <cell r="E86">
            <v>0</v>
          </cell>
          <cell r="F86">
            <v>726135.02020000003</v>
          </cell>
          <cell r="G86">
            <v>643252</v>
          </cell>
        </row>
        <row r="87">
          <cell r="B87" t="str">
            <v>7563</v>
          </cell>
          <cell r="C87" t="str">
            <v>M¸y xóc 1,25m3</v>
          </cell>
          <cell r="D87" t="str">
            <v>ca</v>
          </cell>
          <cell r="E87">
            <v>0</v>
          </cell>
          <cell r="F87">
            <v>1398566.1305</v>
          </cell>
          <cell r="G87">
            <v>1238930</v>
          </cell>
        </row>
        <row r="88">
          <cell r="B88" t="str">
            <v>7601</v>
          </cell>
          <cell r="C88" t="str">
            <v>Tr¹m trén 50-60tÊn/h</v>
          </cell>
          <cell r="D88" t="str">
            <v>ca</v>
          </cell>
          <cell r="E88">
            <v>0</v>
          </cell>
          <cell r="F88">
            <v>11170788.0374</v>
          </cell>
          <cell r="G88">
            <v>9895724</v>
          </cell>
        </row>
        <row r="89">
          <cell r="B89" t="str">
            <v>7576</v>
          </cell>
          <cell r="C89" t="str">
            <v>M¸y ®Çm b¸nh lèp 16T</v>
          </cell>
          <cell r="D89" t="str">
            <v>ca</v>
          </cell>
          <cell r="E89">
            <v>0</v>
          </cell>
          <cell r="F89">
            <v>487723.02905000001</v>
          </cell>
          <cell r="G89">
            <v>432053</v>
          </cell>
        </row>
        <row r="90">
          <cell r="B90" t="str">
            <v>7544</v>
          </cell>
          <cell r="C90" t="str">
            <v>M¸y lu 10T</v>
          </cell>
          <cell r="D90" t="str">
            <v>ca</v>
          </cell>
          <cell r="E90">
            <v>0</v>
          </cell>
          <cell r="F90">
            <v>326149.59970000002</v>
          </cell>
          <cell r="G90">
            <v>288922</v>
          </cell>
        </row>
        <row r="91">
          <cell r="B91" t="str">
            <v>7555</v>
          </cell>
          <cell r="C91" t="str">
            <v>M¸y r¶i 20T/h</v>
          </cell>
          <cell r="D91" t="str">
            <v>ca</v>
          </cell>
          <cell r="E91">
            <v>0</v>
          </cell>
          <cell r="F91">
            <v>507982.49999999994</v>
          </cell>
          <cell r="G91">
            <v>450000</v>
          </cell>
        </row>
        <row r="92">
          <cell r="B92" t="str">
            <v>7543</v>
          </cell>
          <cell r="C92" t="str">
            <v>M¸y kh¸c</v>
          </cell>
          <cell r="D92" t="str">
            <v>%</v>
          </cell>
          <cell r="E92">
            <v>0</v>
          </cell>
          <cell r="F92">
            <v>0</v>
          </cell>
        </row>
        <row r="93">
          <cell r="B93" t="str">
            <v>mns</v>
          </cell>
          <cell r="C93" t="str">
            <v>M¸y nÊu s¬n</v>
          </cell>
          <cell r="D93" t="str">
            <v>ca</v>
          </cell>
          <cell r="E93">
            <v>0</v>
          </cell>
          <cell r="F93">
            <v>74057.075400000002</v>
          </cell>
          <cell r="G93">
            <v>65604</v>
          </cell>
        </row>
        <row r="94">
          <cell r="B94" t="str">
            <v>mrs</v>
          </cell>
          <cell r="C94" t="str">
            <v>M¸y r¶i s¬n</v>
          </cell>
          <cell r="D94" t="str">
            <v>ca</v>
          </cell>
          <cell r="E94">
            <v>0</v>
          </cell>
          <cell r="F94">
            <v>74057.075400000002</v>
          </cell>
          <cell r="G94">
            <v>65604</v>
          </cell>
        </row>
        <row r="95">
          <cell r="B95" t="str">
            <v>7621</v>
          </cell>
          <cell r="C95" t="str">
            <v>¤ t« t­íi n­íc 5m3</v>
          </cell>
          <cell r="D95" t="str">
            <v>ca</v>
          </cell>
          <cell r="E95">
            <v>0</v>
          </cell>
          <cell r="F95">
            <v>387254.25020000001</v>
          </cell>
          <cell r="G95">
            <v>343052</v>
          </cell>
        </row>
        <row r="96">
          <cell r="B96" t="str">
            <v>7556</v>
          </cell>
          <cell r="C96" t="str">
            <v>M¸y san 110cv</v>
          </cell>
          <cell r="D96" t="str">
            <v>ca</v>
          </cell>
          <cell r="E96">
            <v>0</v>
          </cell>
          <cell r="F96">
            <v>659554.31835000007</v>
          </cell>
          <cell r="G96">
            <v>584271</v>
          </cell>
        </row>
        <row r="97">
          <cell r="B97" t="str">
            <v>7573</v>
          </cell>
          <cell r="C97" t="str">
            <v>M¸y ®Çm 25T</v>
          </cell>
          <cell r="D97" t="str">
            <v>ca</v>
          </cell>
          <cell r="E97">
            <v>0</v>
          </cell>
          <cell r="F97">
            <v>654733</v>
          </cell>
          <cell r="G97">
            <v>580000</v>
          </cell>
        </row>
        <row r="98">
          <cell r="B98" t="str">
            <v>7574</v>
          </cell>
          <cell r="C98" t="str">
            <v>M¸y ®Çm 9T</v>
          </cell>
          <cell r="D98" t="str">
            <v>ca</v>
          </cell>
          <cell r="E98">
            <v>0</v>
          </cell>
          <cell r="F98">
            <v>501033.29939999996</v>
          </cell>
          <cell r="G98">
            <v>443844</v>
          </cell>
        </row>
        <row r="99">
          <cell r="B99" t="str">
            <v>7572</v>
          </cell>
          <cell r="C99" t="str">
            <v>M¸y ®Çm 16T</v>
          </cell>
          <cell r="D99" t="str">
            <v>ca</v>
          </cell>
          <cell r="E99">
            <v>0</v>
          </cell>
          <cell r="F99">
            <v>568940.4</v>
          </cell>
          <cell r="G99">
            <v>504000</v>
          </cell>
        </row>
        <row r="100">
          <cell r="B100" t="str">
            <v>7615</v>
          </cell>
          <cell r="C100" t="str">
            <v>¤ t« &lt;=12T</v>
          </cell>
          <cell r="D100" t="str">
            <v>ca</v>
          </cell>
          <cell r="E100">
            <v>0</v>
          </cell>
          <cell r="F100">
            <v>651220.01879999996</v>
          </cell>
          <cell r="G100">
            <v>576888</v>
          </cell>
        </row>
        <row r="101">
          <cell r="B101" t="str">
            <v>7548</v>
          </cell>
          <cell r="C101" t="str">
            <v>M¸y nÐn khÝ 10m3/ph</v>
          </cell>
          <cell r="D101" t="str">
            <v>ca</v>
          </cell>
          <cell r="E101">
            <v>0</v>
          </cell>
          <cell r="F101">
            <v>437166.35294999997</v>
          </cell>
          <cell r="G101">
            <v>387267</v>
          </cell>
        </row>
        <row r="102">
          <cell r="B102" t="str">
            <v>7541</v>
          </cell>
          <cell r="C102" t="str">
            <v>M¸y khoan cÇm tay D42mm</v>
          </cell>
          <cell r="D102" t="str">
            <v>ca</v>
          </cell>
          <cell r="E102">
            <v>0</v>
          </cell>
          <cell r="F102">
            <v>39912.749450000003</v>
          </cell>
          <cell r="G102">
            <v>35357</v>
          </cell>
        </row>
        <row r="103">
          <cell r="B103" t="str">
            <v>7586</v>
          </cell>
          <cell r="C103" t="str">
            <v>M¸y ñi 110cv</v>
          </cell>
          <cell r="D103" t="str">
            <v>ca</v>
          </cell>
          <cell r="E103">
            <v>0</v>
          </cell>
          <cell r="F103">
            <v>755593.48979999998</v>
          </cell>
          <cell r="G103">
            <v>669348</v>
          </cell>
        </row>
        <row r="104">
          <cell r="B104" t="str">
            <v>7614</v>
          </cell>
          <cell r="C104" t="str">
            <v>¤ t« &lt;=10T</v>
          </cell>
          <cell r="D104" t="str">
            <v>ca</v>
          </cell>
          <cell r="E104">
            <v>0</v>
          </cell>
          <cell r="F104">
            <v>593481.59900000005</v>
          </cell>
          <cell r="G104">
            <v>525740</v>
          </cell>
        </row>
        <row r="105">
          <cell r="B105" t="str">
            <v>7568</v>
          </cell>
          <cell r="C105" t="str">
            <v>M¸y ®µo &lt;=1.6m3</v>
          </cell>
          <cell r="D105" t="str">
            <v>ca</v>
          </cell>
          <cell r="E105">
            <v>0</v>
          </cell>
          <cell r="F105">
            <v>1555901.8569499999</v>
          </cell>
          <cell r="G105">
            <v>1378307</v>
          </cell>
        </row>
        <row r="106">
          <cell r="B106" t="str">
            <v>CÇn khoan</v>
          </cell>
          <cell r="C106" t="str">
            <v>m</v>
          </cell>
          <cell r="D106">
            <v>80000</v>
          </cell>
        </row>
      </sheetData>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refreshError="1"/>
      <sheetData sheetId="8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chung"/>
      <sheetName val="bdt"/>
      <sheetName val="tmdt"/>
      <sheetName val="dbu"/>
      <sheetName val="thkp"/>
      <sheetName val="kt_p1"/>
      <sheetName val="cpk"/>
      <sheetName val="kstkb1"/>
      <sheetName val="kstkp1"/>
      <sheetName val="thkpc"/>
      <sheetName val="kt_pc"/>
      <sheetName val="kt_gd1"/>
      <sheetName val="kt_gd2"/>
      <sheetName val="cpk1"/>
      <sheetName val="kstkp2"/>
      <sheetName val="kt_p3"/>
      <sheetName val="cpk2"/>
      <sheetName val="kstkp3"/>
      <sheetName val="thvl"/>
      <sheetName val="cpvc"/>
      <sheetName val="gvl"/>
      <sheetName val="kpxld"/>
      <sheetName val="dtnp2"/>
      <sheetName val="dtnp13"/>
      <sheetName val="mgp1"/>
      <sheetName val="mgpc"/>
      <sheetName val="mgp3"/>
      <sheetName val="mbtnpc"/>
      <sheetName val="cpbtn"/>
      <sheetName val="ht_bh"/>
      <sheetName val="kpxlc"/>
      <sheetName val="cd80"/>
      <sheetName val="ranh"/>
      <sheetName val="cb80"/>
      <sheetName val="cmnl"/>
      <sheetName val="cq_ks"/>
      <sheetName val="dt_cq"/>
      <sheetName val="hdpt"/>
      <sheetName val="Sheet2"/>
    </sheetNames>
    <sheetDataSet>
      <sheetData sheetId="0"/>
      <sheetData sheetId="1"/>
      <sheetData sheetId="2"/>
      <sheetData sheetId="3"/>
      <sheetData sheetId="4"/>
      <sheetData sheetId="5"/>
      <sheetData sheetId="6"/>
      <sheetData sheetId="7"/>
      <sheetData sheetId="8"/>
      <sheetData sheetId="9"/>
      <sheetData sheetId="10" refreshError="1">
        <row r="42">
          <cell r="F42">
            <v>8687900551.7143364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CT"/>
      <sheetName val="TH"/>
      <sheetName val="CBTH"/>
      <sheetName val="Sheet1"/>
      <sheetName val="So do nguyen ly"/>
      <sheetName val="So do nguyen_x0000__x0000__x0000_"/>
      <sheetName val="NEW-PANEL"/>
      <sheetName val="Bang 2B"/>
      <sheetName val="TB"/>
      <sheetName val="So do nguyen???"/>
      <sheetName val="So do nguyen___"/>
      <sheetName val="Thop(XL)"/>
      <sheetName val="Chiet tinh dz22"/>
      <sheetName val="GVL"/>
      <sheetName val="So do nguyen"/>
      <sheetName val="tonghop"/>
    </sheetNames>
    <sheetDataSet>
      <sheetData sheetId="0" refreshError="1">
        <row r="1">
          <cell r="A1" t="str">
            <v>Lo¹i chi phÝ</v>
          </cell>
          <cell r="B1" t="str">
            <v>§¬n vÞ</v>
          </cell>
          <cell r="C1" t="str">
            <v>§¬n gi¸</v>
          </cell>
        </row>
        <row r="2">
          <cell r="A2" t="str">
            <v>Bï gi¸ theo th«ng t­ 03 cho nh©n c«ng</v>
          </cell>
          <cell r="C2">
            <v>0.46</v>
          </cell>
        </row>
        <row r="3">
          <cell r="A3" t="str">
            <v>Bï gi¸ theo th«ng t­ 03 cho m¸y</v>
          </cell>
          <cell r="C3">
            <v>7.0000000000000007E-2</v>
          </cell>
        </row>
        <row r="4">
          <cell r="A4" t="str">
            <v>Chi phÝ chung</v>
          </cell>
          <cell r="C4">
            <v>0.67</v>
          </cell>
        </row>
        <row r="5">
          <cell r="A5" t="str">
            <v>Thu nhËp chÞu thuÕ tÝnh tr­íc</v>
          </cell>
          <cell r="C5">
            <v>5.5E-2</v>
          </cell>
        </row>
        <row r="6">
          <cell r="A6" t="str">
            <v>ThuÕ VAT</v>
          </cell>
          <cell r="C6">
            <v>0.05</v>
          </cell>
        </row>
        <row r="7">
          <cell r="A7" t="str">
            <v>Nh©n c«ng bËc 2,7/7</v>
          </cell>
          <cell r="C7">
            <v>12099</v>
          </cell>
        </row>
        <row r="8">
          <cell r="A8" t="str">
            <v>Nh©n c«ng bËc 3/7</v>
          </cell>
          <cell r="C8">
            <v>12413</v>
          </cell>
        </row>
        <row r="9">
          <cell r="A9" t="str">
            <v>Nh©n c«ng bËc 3,5/7</v>
          </cell>
          <cell r="C9">
            <v>12971</v>
          </cell>
        </row>
        <row r="10">
          <cell r="A10" t="str">
            <v>Nh©n c«ng bËc 3,7/7</v>
          </cell>
          <cell r="C10">
            <v>13194</v>
          </cell>
        </row>
        <row r="11">
          <cell r="A11" t="str">
            <v>Nh©n c«ng bËc 4/7</v>
          </cell>
          <cell r="C11">
            <v>13529</v>
          </cell>
        </row>
        <row r="12">
          <cell r="A12" t="str">
            <v>Nh©n c«ng bËc 4,5/7</v>
          </cell>
          <cell r="C12">
            <v>14925</v>
          </cell>
        </row>
        <row r="13">
          <cell r="A13" t="str">
            <v>Nh©n c«ng bËc 5/7</v>
          </cell>
          <cell r="C13">
            <v>16321</v>
          </cell>
        </row>
        <row r="14">
          <cell r="A14" t="str">
            <v>M¸y trén 80l</v>
          </cell>
          <cell r="B14" t="str">
            <v>ca</v>
          </cell>
          <cell r="C14">
            <v>45294</v>
          </cell>
        </row>
        <row r="15">
          <cell r="A15" t="str">
            <v>M¸y c¾t uèn</v>
          </cell>
          <cell r="B15" t="str">
            <v>ca</v>
          </cell>
          <cell r="C15">
            <v>35457</v>
          </cell>
        </row>
        <row r="16">
          <cell r="A16" t="str">
            <v>M¸y trén 250l</v>
          </cell>
          <cell r="B16" t="str">
            <v>ca</v>
          </cell>
          <cell r="C16">
            <v>96272</v>
          </cell>
        </row>
        <row r="17">
          <cell r="A17" t="str">
            <v>M¸y ®Çm dïi 1,5 KW</v>
          </cell>
          <cell r="B17" t="str">
            <v>ca</v>
          </cell>
          <cell r="C17">
            <v>37456</v>
          </cell>
        </row>
        <row r="18">
          <cell r="A18" t="str">
            <v>M¸y ®Çm bµn 1,5 KW</v>
          </cell>
          <cell r="B18" t="str">
            <v>ca</v>
          </cell>
          <cell r="C18">
            <v>32525</v>
          </cell>
        </row>
        <row r="19">
          <cell r="A19" t="str">
            <v>M¸y vËn th¨ng 0.8T</v>
          </cell>
          <cell r="B19" t="str">
            <v>ca</v>
          </cell>
          <cell r="C19">
            <v>54495</v>
          </cell>
        </row>
        <row r="20">
          <cell r="A20" t="str">
            <v>M¸y khoan 4.5 KW</v>
          </cell>
          <cell r="C20">
            <v>72334</v>
          </cell>
        </row>
        <row r="21">
          <cell r="A21" t="str">
            <v>M¸y hµn 23 KW</v>
          </cell>
          <cell r="B21" t="str">
            <v>ca</v>
          </cell>
          <cell r="C21">
            <v>77338</v>
          </cell>
        </row>
        <row r="22">
          <cell r="A22" t="str">
            <v>M¸y ®µo &lt;1.25m3</v>
          </cell>
          <cell r="B22" t="str">
            <v>ca</v>
          </cell>
          <cell r="C22">
            <v>1220784</v>
          </cell>
        </row>
        <row r="23">
          <cell r="A23" t="str">
            <v>M¸y ñi 110 CV</v>
          </cell>
          <cell r="B23" t="str">
            <v>ca</v>
          </cell>
          <cell r="C23">
            <v>669348</v>
          </cell>
        </row>
        <row r="24">
          <cell r="A24" t="str">
            <v>M¸y ®Çm cãc</v>
          </cell>
          <cell r="B24" t="str">
            <v>ca</v>
          </cell>
          <cell r="C24">
            <v>50170</v>
          </cell>
        </row>
        <row r="25">
          <cell r="A25" t="str">
            <v>¤ t« t­íi n­íc 5m3</v>
          </cell>
          <cell r="B25" t="str">
            <v>ca</v>
          </cell>
          <cell r="C25">
            <v>343052</v>
          </cell>
        </row>
        <row r="26">
          <cell r="A26" t="str">
            <v>M¸y ®µo &lt;0.8m3</v>
          </cell>
          <cell r="B26" t="str">
            <v>ca</v>
          </cell>
          <cell r="C26">
            <v>682967</v>
          </cell>
        </row>
        <row r="27">
          <cell r="A27" t="str">
            <v>CÇn cÈu 6T</v>
          </cell>
          <cell r="B27" t="str">
            <v>ca</v>
          </cell>
          <cell r="C27">
            <v>357174</v>
          </cell>
        </row>
        <row r="28">
          <cell r="A28" t="str">
            <v>CÇn cÈu 10T</v>
          </cell>
          <cell r="B28" t="str">
            <v>ca</v>
          </cell>
          <cell r="C28">
            <v>615511</v>
          </cell>
        </row>
        <row r="29">
          <cell r="A29" t="str">
            <v>Bóa c¨n 3m3 KN/ph</v>
          </cell>
          <cell r="B29" t="str">
            <v>ca</v>
          </cell>
          <cell r="C29">
            <v>49482</v>
          </cell>
        </row>
        <row r="30">
          <cell r="A30" t="str">
            <v>M¸y nÐn khÝ 9m3/ph</v>
          </cell>
          <cell r="B30" t="str">
            <v>ca</v>
          </cell>
          <cell r="C30">
            <v>315177</v>
          </cell>
        </row>
        <row r="31">
          <cell r="A31" t="str">
            <v>M¸y bµo</v>
          </cell>
          <cell r="C31">
            <v>58717</v>
          </cell>
        </row>
        <row r="32">
          <cell r="A32" t="str">
            <v>M¸y c¾t</v>
          </cell>
          <cell r="C32">
            <v>63863</v>
          </cell>
        </row>
        <row r="33">
          <cell r="A33" t="str">
            <v>Xi m¨ng</v>
          </cell>
          <cell r="B33" t="str">
            <v>kg</v>
          </cell>
          <cell r="C33">
            <v>714</v>
          </cell>
        </row>
        <row r="34">
          <cell r="A34" t="str">
            <v>C¸t vµng</v>
          </cell>
          <cell r="B34" t="str">
            <v>m3</v>
          </cell>
          <cell r="C34">
            <v>35000</v>
          </cell>
        </row>
        <row r="35">
          <cell r="A35" t="str">
            <v>§¸ 4x6</v>
          </cell>
          <cell r="B35" t="str">
            <v>m3</v>
          </cell>
          <cell r="C35">
            <v>75000</v>
          </cell>
        </row>
        <row r="36">
          <cell r="A36" t="str">
            <v>§¸ 1x2</v>
          </cell>
          <cell r="C36">
            <v>115000</v>
          </cell>
        </row>
        <row r="37">
          <cell r="A37" t="str">
            <v>C¸t x©y</v>
          </cell>
          <cell r="B37" t="str">
            <v>m3</v>
          </cell>
          <cell r="C37">
            <v>35000</v>
          </cell>
        </row>
        <row r="38">
          <cell r="A38" t="str">
            <v>G¹ch vì</v>
          </cell>
          <cell r="B38" t="str">
            <v>m3</v>
          </cell>
          <cell r="C38">
            <v>35000</v>
          </cell>
        </row>
        <row r="39">
          <cell r="A39" t="str">
            <v>C¸t mÞn</v>
          </cell>
          <cell r="C39">
            <v>36000</v>
          </cell>
        </row>
        <row r="40">
          <cell r="A40" t="str">
            <v>Gç v¸n cÇu c«ng t¸c</v>
          </cell>
          <cell r="B40" t="str">
            <v>m3</v>
          </cell>
          <cell r="C40">
            <v>1400000</v>
          </cell>
        </row>
        <row r="41">
          <cell r="A41" t="str">
            <v>§inh</v>
          </cell>
          <cell r="B41" t="str">
            <v>kg</v>
          </cell>
          <cell r="C41">
            <v>7000</v>
          </cell>
        </row>
        <row r="42">
          <cell r="A42" t="str">
            <v>§inh ®Øa</v>
          </cell>
          <cell r="B42" t="str">
            <v>c¸i</v>
          </cell>
          <cell r="C42">
            <v>600</v>
          </cell>
        </row>
        <row r="44">
          <cell r="A44" t="str">
            <v>G¹ch chØ</v>
          </cell>
          <cell r="B44" t="str">
            <v>viªn</v>
          </cell>
          <cell r="C44">
            <v>420</v>
          </cell>
        </row>
        <row r="45">
          <cell r="A45" t="str">
            <v>Gç ®µ nÑp</v>
          </cell>
          <cell r="B45" t="str">
            <v>m3</v>
          </cell>
          <cell r="C45">
            <v>1400000</v>
          </cell>
        </row>
        <row r="46">
          <cell r="A46" t="str">
            <v>Gç chèng</v>
          </cell>
          <cell r="B46" t="str">
            <v>m3</v>
          </cell>
          <cell r="C46">
            <v>1400000</v>
          </cell>
        </row>
        <row r="47">
          <cell r="A47" t="str">
            <v>C©y chèng</v>
          </cell>
          <cell r="B47" t="str">
            <v>c©y</v>
          </cell>
          <cell r="C47">
            <v>11500</v>
          </cell>
        </row>
        <row r="48">
          <cell r="A48" t="str">
            <v>Gç v¸n</v>
          </cell>
          <cell r="B48" t="str">
            <v>m3</v>
          </cell>
          <cell r="C48">
            <v>1400000</v>
          </cell>
        </row>
        <row r="49">
          <cell r="A49" t="str">
            <v>D©y buéc</v>
          </cell>
          <cell r="B49" t="str">
            <v>kg</v>
          </cell>
          <cell r="C49">
            <v>6000</v>
          </cell>
        </row>
        <row r="50">
          <cell r="A50" t="str">
            <v>ThÐp trßn D&gt;18mm</v>
          </cell>
          <cell r="B50" t="str">
            <v>kg</v>
          </cell>
          <cell r="C50">
            <v>4350</v>
          </cell>
        </row>
        <row r="51">
          <cell r="A51" t="str">
            <v>ThÐp trßn D&lt;=18mm</v>
          </cell>
          <cell r="B51" t="str">
            <v>kg</v>
          </cell>
          <cell r="C51">
            <v>4350</v>
          </cell>
        </row>
        <row r="52">
          <cell r="A52" t="str">
            <v>ThÐp trßn D&lt;=10mm</v>
          </cell>
          <cell r="B52" t="str">
            <v>kg</v>
          </cell>
          <cell r="C52">
            <v>4670</v>
          </cell>
        </row>
        <row r="53">
          <cell r="A53" t="str">
            <v>D©y thÐp</v>
          </cell>
          <cell r="B53" t="str">
            <v>kg</v>
          </cell>
          <cell r="C53">
            <v>7000</v>
          </cell>
        </row>
        <row r="54">
          <cell r="A54" t="str">
            <v>ThÐp h×nh</v>
          </cell>
          <cell r="B54" t="str">
            <v>kg</v>
          </cell>
          <cell r="C54">
            <v>4600</v>
          </cell>
        </row>
        <row r="55">
          <cell r="A55" t="str">
            <v>ThÐp ray P38</v>
          </cell>
          <cell r="B55" t="str">
            <v>kg</v>
          </cell>
          <cell r="C55">
            <v>5000</v>
          </cell>
        </row>
        <row r="56">
          <cell r="A56" t="str">
            <v>ThÐp tÊm</v>
          </cell>
          <cell r="B56" t="str">
            <v>kg</v>
          </cell>
          <cell r="C56">
            <v>4500</v>
          </cell>
        </row>
        <row r="57">
          <cell r="A57" t="str">
            <v>Que hµn</v>
          </cell>
          <cell r="B57" t="str">
            <v>kg</v>
          </cell>
          <cell r="C57">
            <v>8500</v>
          </cell>
        </row>
        <row r="58">
          <cell r="A58" t="str">
            <v>« xy</v>
          </cell>
          <cell r="B58" t="str">
            <v>chai</v>
          </cell>
          <cell r="C58">
            <v>35000</v>
          </cell>
        </row>
        <row r="59">
          <cell r="A59" t="str">
            <v>§Êt ®Ìn</v>
          </cell>
          <cell r="B59" t="str">
            <v>kg</v>
          </cell>
          <cell r="C59">
            <v>6000</v>
          </cell>
        </row>
        <row r="60">
          <cell r="A60" t="str">
            <v>Than c¸m</v>
          </cell>
          <cell r="B60" t="str">
            <v>kg</v>
          </cell>
          <cell r="C60">
            <v>300</v>
          </cell>
        </row>
        <row r="61">
          <cell r="A61" t="str">
            <v>Bu l«ng M20x80</v>
          </cell>
          <cell r="B61" t="str">
            <v>bé</v>
          </cell>
          <cell r="C61">
            <v>3500</v>
          </cell>
        </row>
        <row r="62">
          <cell r="A62" t="str">
            <v>§inh t¸n D22</v>
          </cell>
          <cell r="B62" t="str">
            <v>c¸i</v>
          </cell>
          <cell r="C62">
            <v>1000</v>
          </cell>
        </row>
        <row r="64">
          <cell r="A64" t="str">
            <v>Nhùa bi tum</v>
          </cell>
          <cell r="B64" t="str">
            <v>kg</v>
          </cell>
          <cell r="C64">
            <v>3800</v>
          </cell>
        </row>
        <row r="65">
          <cell r="A65" t="str">
            <v>D©y thõng</v>
          </cell>
          <cell r="B65" t="str">
            <v>m</v>
          </cell>
          <cell r="C65">
            <v>500</v>
          </cell>
        </row>
        <row r="66">
          <cell r="A66" t="str">
            <v>Cñi</v>
          </cell>
          <cell r="B66" t="str">
            <v>kg</v>
          </cell>
          <cell r="C66">
            <v>600</v>
          </cell>
        </row>
        <row r="67">
          <cell r="A67" t="str">
            <v>Bét sÐt</v>
          </cell>
          <cell r="B67" t="str">
            <v>kg</v>
          </cell>
          <cell r="C67">
            <v>500</v>
          </cell>
        </row>
        <row r="68">
          <cell r="A68" t="str">
            <v>Bét sa mèt</v>
          </cell>
          <cell r="B68" t="str">
            <v>kg</v>
          </cell>
          <cell r="C68">
            <v>500</v>
          </cell>
        </row>
        <row r="70">
          <cell r="A70" t="str">
            <v>G¹ch sa mèt</v>
          </cell>
          <cell r="B70" t="str">
            <v>tÊn</v>
          </cell>
          <cell r="C70">
            <v>1250000</v>
          </cell>
        </row>
        <row r="71">
          <cell r="A71" t="str">
            <v>V÷a sa mèt</v>
          </cell>
          <cell r="B71" t="str">
            <v>tÊn</v>
          </cell>
          <cell r="C71">
            <v>500000</v>
          </cell>
        </row>
        <row r="72">
          <cell r="A72" t="str">
            <v>G¹ch h×nh nªm</v>
          </cell>
          <cell r="B72" t="str">
            <v>tÊn</v>
          </cell>
          <cell r="C72">
            <v>1350000</v>
          </cell>
        </row>
        <row r="73">
          <cell r="A73" t="str">
            <v>Cãt Ðp 2 líp</v>
          </cell>
          <cell r="B73" t="str">
            <v>m2</v>
          </cell>
          <cell r="C73">
            <v>4000</v>
          </cell>
        </row>
        <row r="74">
          <cell r="A74" t="str">
            <v>G¹ch mÆt goßng</v>
          </cell>
          <cell r="B74" t="str">
            <v>tÊn</v>
          </cell>
          <cell r="C74">
            <v>1350000</v>
          </cell>
        </row>
        <row r="75">
          <cell r="A75" t="str">
            <v>S¹n chÞu nhiÖt</v>
          </cell>
          <cell r="B75" t="str">
            <v>kg</v>
          </cell>
          <cell r="C75">
            <v>746</v>
          </cell>
        </row>
        <row r="76">
          <cell r="A76" t="str">
            <v>C¸t alumin</v>
          </cell>
          <cell r="B76" t="str">
            <v>m3</v>
          </cell>
          <cell r="C76">
            <v>1105423.2</v>
          </cell>
        </row>
        <row r="78">
          <cell r="A78" t="str">
            <v>S¬n</v>
          </cell>
          <cell r="B78" t="str">
            <v>kg</v>
          </cell>
          <cell r="C78">
            <v>14000</v>
          </cell>
        </row>
        <row r="79">
          <cell r="A79" t="str">
            <v>X¨ng</v>
          </cell>
          <cell r="B79" t="str">
            <v>kg</v>
          </cell>
          <cell r="C79">
            <v>5400</v>
          </cell>
        </row>
        <row r="82">
          <cell r="A82" t="str">
            <v>U 120x64x4.8</v>
          </cell>
          <cell r="B82" t="str">
            <v>kg</v>
          </cell>
          <cell r="C82">
            <v>4600</v>
          </cell>
        </row>
        <row r="83">
          <cell r="A83" t="str">
            <v>I200x110x5.4</v>
          </cell>
          <cell r="B83" t="str">
            <v>kg</v>
          </cell>
          <cell r="C83">
            <v>4600</v>
          </cell>
        </row>
        <row r="84">
          <cell r="A84" t="str">
            <v>I220x110x5.4</v>
          </cell>
          <cell r="B84" t="str">
            <v>kg</v>
          </cell>
          <cell r="C84">
            <v>4600</v>
          </cell>
        </row>
        <row r="85">
          <cell r="A85" t="str">
            <v>L63x63x6</v>
          </cell>
          <cell r="B85" t="str">
            <v>kg</v>
          </cell>
          <cell r="C85">
            <v>4370</v>
          </cell>
        </row>
        <row r="86">
          <cell r="A86" t="str">
            <v>ThÐp b¶n m·</v>
          </cell>
          <cell r="B86" t="str">
            <v>kg</v>
          </cell>
          <cell r="C86">
            <v>4250</v>
          </cell>
        </row>
        <row r="87">
          <cell r="A87" t="str">
            <v>Bu l«ng M18x500</v>
          </cell>
          <cell r="B87" t="str">
            <v>bé</v>
          </cell>
          <cell r="C87">
            <v>12000</v>
          </cell>
        </row>
        <row r="88">
          <cell r="A88" t="str">
            <v>Bu l«ng M22x100</v>
          </cell>
          <cell r="B88" t="str">
            <v>bé</v>
          </cell>
          <cell r="C88">
            <v>3500</v>
          </cell>
        </row>
        <row r="89">
          <cell r="A89" t="str">
            <v>Gi¶m chÊn</v>
          </cell>
          <cell r="B89" t="str">
            <v>bé</v>
          </cell>
          <cell r="C89">
            <v>50000</v>
          </cell>
        </row>
        <row r="91">
          <cell r="A91" t="str">
            <v>L80x80x8</v>
          </cell>
          <cell r="B91" t="str">
            <v>kg</v>
          </cell>
          <cell r="C91">
            <v>4370</v>
          </cell>
        </row>
        <row r="92">
          <cell r="A92" t="str">
            <v>Van xoay</v>
          </cell>
          <cell r="B92" t="str">
            <v>bé</v>
          </cell>
          <cell r="C92">
            <v>400000</v>
          </cell>
        </row>
        <row r="93">
          <cell r="A93" t="str">
            <v>Bu l«ng M14x80</v>
          </cell>
          <cell r="B93" t="str">
            <v>bé</v>
          </cell>
          <cell r="C93">
            <v>1500</v>
          </cell>
        </row>
        <row r="94">
          <cell r="A94" t="str">
            <v>ChÌn sîi ami¨ng</v>
          </cell>
          <cell r="B94" t="str">
            <v>kg</v>
          </cell>
          <cell r="C94">
            <v>27000</v>
          </cell>
        </row>
        <row r="95">
          <cell r="A95" t="str">
            <v>B×a ami¨ng</v>
          </cell>
          <cell r="B95" t="str">
            <v>m2</v>
          </cell>
          <cell r="C95">
            <v>30000</v>
          </cell>
        </row>
        <row r="96">
          <cell r="A96" t="str">
            <v>C«n vu«ng trßn: 700x100 d4</v>
          </cell>
          <cell r="B96" t="str">
            <v>kg</v>
          </cell>
          <cell r="C96">
            <v>4250</v>
          </cell>
        </row>
        <row r="97">
          <cell r="A97" t="str">
            <v>BÝch vu«ng: L50x50x5</v>
          </cell>
          <cell r="B97" t="str">
            <v>kg</v>
          </cell>
          <cell r="C97">
            <v>4370</v>
          </cell>
        </row>
        <row r="98">
          <cell r="A98" t="str">
            <v>BÝch trßn d8</v>
          </cell>
          <cell r="B98" t="str">
            <v>kg</v>
          </cell>
          <cell r="C98">
            <v>4250</v>
          </cell>
        </row>
        <row r="99">
          <cell r="A99" t="str">
            <v>BÝch trßn: L63x63x6</v>
          </cell>
          <cell r="B99" t="str">
            <v>kg</v>
          </cell>
          <cell r="C99">
            <v>4370</v>
          </cell>
        </row>
        <row r="100">
          <cell r="A100" t="str">
            <v>G©n t¨ng cøng d10</v>
          </cell>
          <cell r="B100" t="str">
            <v>kg</v>
          </cell>
          <cell r="C100">
            <v>4370</v>
          </cell>
        </row>
        <row r="101">
          <cell r="A101" t="str">
            <v>Nãn che t«n 4 ly</v>
          </cell>
          <cell r="B101" t="str">
            <v>kg</v>
          </cell>
          <cell r="C101">
            <v>4250</v>
          </cell>
        </row>
        <row r="102">
          <cell r="A102" t="str">
            <v>èng khãi t«n 3 ly</v>
          </cell>
          <cell r="B102" t="str">
            <v>kg</v>
          </cell>
          <cell r="C102">
            <v>4250</v>
          </cell>
        </row>
        <row r="103">
          <cell r="A103" t="str">
            <v>Thanh èp L63x6</v>
          </cell>
          <cell r="B103" t="str">
            <v>kg</v>
          </cell>
          <cell r="C103">
            <v>4370</v>
          </cell>
        </row>
        <row r="104">
          <cell r="A104" t="str">
            <v>Thanh èp ngang d6x60</v>
          </cell>
          <cell r="B104" t="str">
            <v>kg</v>
          </cell>
          <cell r="C104">
            <v>4250</v>
          </cell>
        </row>
        <row r="105">
          <cell r="A105" t="str">
            <v>Thanh ®ì nãn L50x5</v>
          </cell>
          <cell r="B105" t="str">
            <v>kg</v>
          </cell>
          <cell r="C105">
            <v>4370</v>
          </cell>
        </row>
        <row r="106">
          <cell r="A106" t="str">
            <v>BÝch trßn d­íi vµ trªn L63x6</v>
          </cell>
          <cell r="B106" t="str">
            <v>kg</v>
          </cell>
          <cell r="C106">
            <v>4370</v>
          </cell>
        </row>
        <row r="107">
          <cell r="A107" t="str">
            <v>C¸p d©y neo d10</v>
          </cell>
          <cell r="B107" t="str">
            <v>m</v>
          </cell>
          <cell r="C107">
            <v>12000</v>
          </cell>
        </row>
        <row r="108">
          <cell r="A108" t="str">
            <v>T¨ng ®¬</v>
          </cell>
          <cell r="B108" t="str">
            <v>bé</v>
          </cell>
          <cell r="C108">
            <v>14000</v>
          </cell>
        </row>
        <row r="109">
          <cell r="A109" t="str">
            <v>Mãc má neo</v>
          </cell>
          <cell r="B109" t="str">
            <v>bé</v>
          </cell>
          <cell r="C109">
            <v>4000</v>
          </cell>
        </row>
        <row r="110">
          <cell r="A110" t="str">
            <v>Bu l«ng M12x50</v>
          </cell>
          <cell r="B110" t="str">
            <v>bé</v>
          </cell>
          <cell r="C110">
            <v>1200</v>
          </cell>
        </row>
        <row r="111">
          <cell r="A111" t="str">
            <v>èng nèi t«n 4 ly</v>
          </cell>
          <cell r="B111" t="str">
            <v>kg</v>
          </cell>
          <cell r="C111">
            <v>4250</v>
          </cell>
        </row>
        <row r="112">
          <cell r="A112" t="str">
            <v>BÝch trßn L50x50x5</v>
          </cell>
          <cell r="B112" t="str">
            <v>kg</v>
          </cell>
          <cell r="C112">
            <v>4370</v>
          </cell>
        </row>
        <row r="113">
          <cell r="A113" t="str">
            <v>èng hót t«n 4 ly</v>
          </cell>
          <cell r="B113" t="str">
            <v>kg</v>
          </cell>
          <cell r="C113">
            <v>4250</v>
          </cell>
        </row>
        <row r="114">
          <cell r="A114" t="str">
            <v>BÝch vu«ng: L50x50x5</v>
          </cell>
          <cell r="B114" t="str">
            <v>kg</v>
          </cell>
          <cell r="C114">
            <v>4370</v>
          </cell>
        </row>
        <row r="115">
          <cell r="A115" t="str">
            <v>BÝch chÆn t«n 10 ly</v>
          </cell>
          <cell r="B115" t="str">
            <v>kg</v>
          </cell>
          <cell r="C115">
            <v>4250</v>
          </cell>
        </row>
        <row r="116">
          <cell r="A116" t="str">
            <v>Bu l«ng M14x30</v>
          </cell>
          <cell r="B116" t="str">
            <v>bé</v>
          </cell>
          <cell r="C116">
            <v>1300</v>
          </cell>
        </row>
        <row r="117">
          <cell r="A117" t="str">
            <v>Bu l«ng M12x30</v>
          </cell>
          <cell r="B117" t="str">
            <v>bé</v>
          </cell>
          <cell r="C117">
            <v>1200</v>
          </cell>
        </row>
        <row r="118">
          <cell r="A118" t="str">
            <v>T«n 3 ly</v>
          </cell>
          <cell r="B118" t="str">
            <v>kg</v>
          </cell>
          <cell r="C118">
            <v>4250</v>
          </cell>
        </row>
        <row r="119">
          <cell r="A119" t="str">
            <v>§Õ qu¹t</v>
          </cell>
          <cell r="B119" t="str">
            <v>kg</v>
          </cell>
          <cell r="C119">
            <v>4100</v>
          </cell>
        </row>
        <row r="120">
          <cell r="A120" t="str">
            <v>BÝch L50x5</v>
          </cell>
          <cell r="B120" t="str">
            <v>kg</v>
          </cell>
          <cell r="C120">
            <v>4370</v>
          </cell>
        </row>
        <row r="121">
          <cell r="A121" t="str">
            <v>Bu l«ng M10x30</v>
          </cell>
          <cell r="B121" t="str">
            <v>kg</v>
          </cell>
          <cell r="C121">
            <v>1000</v>
          </cell>
        </row>
        <row r="122">
          <cell r="A122" t="str">
            <v>Sµn ®ì qu¹t L75x75x7</v>
          </cell>
          <cell r="B122" t="str">
            <v>kg</v>
          </cell>
          <cell r="C122">
            <v>4370</v>
          </cell>
        </row>
        <row r="125">
          <cell r="A125" t="str">
            <v>Van chÆn vu«ng 910x910</v>
          </cell>
          <cell r="B125" t="str">
            <v>bé</v>
          </cell>
          <cell r="C125">
            <v>300000</v>
          </cell>
        </row>
        <row r="126">
          <cell r="A126" t="str">
            <v>èng chèng rung 4 ly</v>
          </cell>
          <cell r="B126" t="str">
            <v>kg</v>
          </cell>
          <cell r="C126">
            <v>4250</v>
          </cell>
        </row>
        <row r="127">
          <cell r="A127" t="str">
            <v>BÝch vu«ng ®Çu qu¹t</v>
          </cell>
          <cell r="B127" t="str">
            <v>kg</v>
          </cell>
          <cell r="C127">
            <v>4370</v>
          </cell>
        </row>
        <row r="128">
          <cell r="A128" t="str">
            <v>èng dÉn 3 ly</v>
          </cell>
          <cell r="B128" t="str">
            <v>kg</v>
          </cell>
          <cell r="C128">
            <v>4250</v>
          </cell>
        </row>
        <row r="129">
          <cell r="A129" t="str">
            <v>Bu l«ng M16x250</v>
          </cell>
          <cell r="B129" t="str">
            <v>bé</v>
          </cell>
          <cell r="C129">
            <v>4750</v>
          </cell>
        </row>
        <row r="130">
          <cell r="A130" t="str">
            <v>Bu l«ng mãng M18x450</v>
          </cell>
          <cell r="B130" t="str">
            <v>bé</v>
          </cell>
          <cell r="C130">
            <v>15000</v>
          </cell>
        </row>
        <row r="131">
          <cell r="A131" t="str">
            <v>I200x100x5.2</v>
          </cell>
          <cell r="B131" t="str">
            <v>kg</v>
          </cell>
          <cell r="C131">
            <v>4500</v>
          </cell>
        </row>
        <row r="132">
          <cell r="A132" t="str">
            <v>U160x68x5</v>
          </cell>
          <cell r="B132" t="str">
            <v>kg</v>
          </cell>
          <cell r="C132">
            <v>4500</v>
          </cell>
        </row>
        <row r="133">
          <cell r="A133" t="str">
            <v>L40x40x4</v>
          </cell>
          <cell r="B133" t="str">
            <v>kg</v>
          </cell>
          <cell r="C133">
            <v>4370</v>
          </cell>
        </row>
        <row r="134">
          <cell r="A134" t="str">
            <v>DÇu thuû lùc HLP 68</v>
          </cell>
          <cell r="B134" t="str">
            <v>kg</v>
          </cell>
          <cell r="C134">
            <v>11060</v>
          </cell>
        </row>
        <row r="135">
          <cell r="A135" t="str">
            <v>Bu l«ng M16x150</v>
          </cell>
          <cell r="B135" t="str">
            <v>bé</v>
          </cell>
          <cell r="C135">
            <v>2850</v>
          </cell>
        </row>
        <row r="136">
          <cell r="A136" t="str">
            <v>Bu l«ng M16x300</v>
          </cell>
          <cell r="B136" t="str">
            <v>bé</v>
          </cell>
          <cell r="C136">
            <v>5600</v>
          </cell>
        </row>
        <row r="138">
          <cell r="A138" t="str">
            <v>L45x45x4</v>
          </cell>
          <cell r="B138" t="str">
            <v>kg</v>
          </cell>
          <cell r="C138">
            <v>4370</v>
          </cell>
        </row>
        <row r="139">
          <cell r="A139" t="str">
            <v>Puli ®ì c¸p</v>
          </cell>
          <cell r="B139" t="str">
            <v>bé</v>
          </cell>
          <cell r="C139">
            <v>50000</v>
          </cell>
        </row>
        <row r="140">
          <cell r="A140" t="str">
            <v>DÇm ngang U80x40x4.5</v>
          </cell>
          <cell r="B140" t="str">
            <v>kg</v>
          </cell>
          <cell r="C140">
            <v>4500</v>
          </cell>
        </row>
        <row r="141">
          <cell r="A141" t="str">
            <v>Ke gãc d6</v>
          </cell>
          <cell r="B141" t="str">
            <v>kg</v>
          </cell>
          <cell r="C141">
            <v>4250</v>
          </cell>
        </row>
        <row r="142">
          <cell r="A142" t="str">
            <v>D©y c¸p lôa D12</v>
          </cell>
          <cell r="B142" t="str">
            <v>m</v>
          </cell>
          <cell r="C142">
            <v>15000</v>
          </cell>
        </row>
        <row r="143">
          <cell r="A143" t="str">
            <v>Cöa phô lµm kÝn d3</v>
          </cell>
          <cell r="B143" t="str">
            <v>kg</v>
          </cell>
          <cell r="C143">
            <v>4250</v>
          </cell>
        </row>
        <row r="144">
          <cell r="A144" t="str">
            <v>Vßng bi 203</v>
          </cell>
          <cell r="B144" t="str">
            <v>bé</v>
          </cell>
          <cell r="C144">
            <v>15000</v>
          </cell>
        </row>
        <row r="145">
          <cell r="A145" t="str">
            <v>Vßng bi 200</v>
          </cell>
          <cell r="B145" t="str">
            <v>bé</v>
          </cell>
          <cell r="C145">
            <v>12000</v>
          </cell>
        </row>
        <row r="146">
          <cell r="A146" t="str">
            <v>KÑp c¸p</v>
          </cell>
          <cell r="B146" t="str">
            <v>bé</v>
          </cell>
          <cell r="C146">
            <v>8000</v>
          </cell>
        </row>
        <row r="147">
          <cell r="A147" t="str">
            <v>Chèt trô D5</v>
          </cell>
          <cell r="B147" t="str">
            <v>bé</v>
          </cell>
          <cell r="C147">
            <v>1000</v>
          </cell>
        </row>
        <row r="148">
          <cell r="A148" t="str">
            <v>T«n 7 ly</v>
          </cell>
          <cell r="B148" t="str">
            <v>kg</v>
          </cell>
          <cell r="C148">
            <v>4250</v>
          </cell>
        </row>
        <row r="149">
          <cell r="A149" t="str">
            <v>L50x50x5</v>
          </cell>
          <cell r="B149" t="str">
            <v>kg</v>
          </cell>
          <cell r="C149">
            <v>4370</v>
          </cell>
        </row>
        <row r="150">
          <cell r="A150" t="str">
            <v>L75x75x7</v>
          </cell>
          <cell r="B150" t="str">
            <v>kg</v>
          </cell>
          <cell r="C150">
            <v>4370</v>
          </cell>
        </row>
        <row r="151">
          <cell r="A151" t="str">
            <v>B¶n lÒ cöa</v>
          </cell>
          <cell r="B151" t="str">
            <v>bé</v>
          </cell>
          <cell r="C151">
            <v>12000</v>
          </cell>
        </row>
        <row r="152">
          <cell r="A152" t="str">
            <v>Then cöa</v>
          </cell>
          <cell r="B152" t="str">
            <v>chiÕc</v>
          </cell>
          <cell r="C152">
            <v>20000</v>
          </cell>
        </row>
        <row r="153">
          <cell r="A153" t="str">
            <v>Chèt cöa</v>
          </cell>
          <cell r="B153" t="str">
            <v>chiÕc</v>
          </cell>
          <cell r="C153">
            <v>15000</v>
          </cell>
        </row>
        <row r="154">
          <cell r="A154" t="str">
            <v>Tay n¾m then cöa</v>
          </cell>
          <cell r="B154" t="str">
            <v>chiÕc</v>
          </cell>
          <cell r="C154">
            <v>20000</v>
          </cell>
        </row>
        <row r="155">
          <cell r="A155" t="str">
            <v>Bu l«ng M12x100</v>
          </cell>
          <cell r="B155" t="str">
            <v>bé</v>
          </cell>
          <cell r="C155">
            <v>2220</v>
          </cell>
        </row>
        <row r="156">
          <cell r="A156" t="str">
            <v>Bu l«ng chèt M12</v>
          </cell>
          <cell r="B156" t="str">
            <v>bé</v>
          </cell>
          <cell r="C156">
            <v>1200</v>
          </cell>
        </row>
        <row r="157">
          <cell r="A157" t="str">
            <v>T«n bÞt cöa 2 ly</v>
          </cell>
          <cell r="B157" t="str">
            <v>kg</v>
          </cell>
          <cell r="C157">
            <v>4250</v>
          </cell>
        </row>
        <row r="158">
          <cell r="A158" t="str">
            <v>Ray P16</v>
          </cell>
          <cell r="B158" t="str">
            <v>kg</v>
          </cell>
          <cell r="C158">
            <v>5100</v>
          </cell>
        </row>
        <row r="159">
          <cell r="A159" t="str">
            <v>ThÐp L80x8</v>
          </cell>
          <cell r="B159" t="str">
            <v>kg</v>
          </cell>
          <cell r="C159">
            <v>4370</v>
          </cell>
        </row>
        <row r="160">
          <cell r="A160" t="str">
            <v>U65x36x4.4</v>
          </cell>
          <cell r="B160" t="str">
            <v>bé</v>
          </cell>
          <cell r="C160">
            <v>4370</v>
          </cell>
        </row>
        <row r="161">
          <cell r="A161" t="str">
            <v>Trôc phi 40</v>
          </cell>
          <cell r="C161">
            <v>60000</v>
          </cell>
        </row>
        <row r="162">
          <cell r="A162" t="str">
            <v>B¸nh xe phi 150</v>
          </cell>
          <cell r="C162">
            <v>50000</v>
          </cell>
        </row>
        <row r="163">
          <cell r="A163" t="str">
            <v>C¸p lôa D14</v>
          </cell>
          <cell r="C163">
            <v>15000</v>
          </cell>
        </row>
        <row r="164">
          <cell r="A164" t="str">
            <v>U120x52x4.8</v>
          </cell>
          <cell r="B164" t="str">
            <v>kg</v>
          </cell>
          <cell r="C164">
            <v>4600</v>
          </cell>
        </row>
        <row r="165">
          <cell r="A165" t="str">
            <v>U80x40x4.5</v>
          </cell>
          <cell r="B165" t="str">
            <v>kg</v>
          </cell>
          <cell r="C165">
            <v>4600</v>
          </cell>
        </row>
        <row r="166">
          <cell r="A166" t="str">
            <v>T«n 4ly</v>
          </cell>
          <cell r="B166" t="str">
            <v>kg</v>
          </cell>
          <cell r="C166">
            <v>4250</v>
          </cell>
        </row>
        <row r="167">
          <cell r="A167" t="str">
            <v>Bu l«ng M16x450</v>
          </cell>
          <cell r="B167" t="str">
            <v>bé</v>
          </cell>
          <cell r="C167">
            <v>9000</v>
          </cell>
        </row>
        <row r="168">
          <cell r="A168" t="str">
            <v>Puli chuyÓn h­íng D200</v>
          </cell>
          <cell r="B168" t="str">
            <v>bé</v>
          </cell>
          <cell r="C168">
            <v>100000</v>
          </cell>
        </row>
        <row r="169">
          <cell r="A169" t="str">
            <v>Mãc kÐo</v>
          </cell>
          <cell r="B169" t="str">
            <v>bé</v>
          </cell>
          <cell r="C169">
            <v>150000</v>
          </cell>
        </row>
        <row r="170">
          <cell r="A170" t="str">
            <v>B«ng kho¸ng</v>
          </cell>
          <cell r="B170" t="str">
            <v>kg</v>
          </cell>
          <cell r="C170">
            <v>13000</v>
          </cell>
        </row>
        <row r="171">
          <cell r="A171" t="str">
            <v>L­íi thÐp phi 1</v>
          </cell>
          <cell r="B171" t="str">
            <v>m2</v>
          </cell>
          <cell r="C171">
            <v>12000</v>
          </cell>
        </row>
        <row r="172">
          <cell r="A172" t="str">
            <v>D©y thÐp phi 2</v>
          </cell>
          <cell r="B172" t="str">
            <v>kg</v>
          </cell>
          <cell r="C172">
            <v>7300</v>
          </cell>
        </row>
        <row r="173">
          <cell r="A173" t="str">
            <v>Bét ami¨ng</v>
          </cell>
          <cell r="B173" t="str">
            <v>kg</v>
          </cell>
          <cell r="C173">
            <v>4000</v>
          </cell>
        </row>
        <row r="174">
          <cell r="A174" t="str">
            <v>S¬n mÇu</v>
          </cell>
          <cell r="B174" t="str">
            <v>kg</v>
          </cell>
          <cell r="C174">
            <v>18300</v>
          </cell>
        </row>
        <row r="175">
          <cell r="A175" t="str">
            <v>Mì c¸c lo¹i</v>
          </cell>
          <cell r="B175" t="str">
            <v>kg</v>
          </cell>
          <cell r="C175">
            <v>10000</v>
          </cell>
        </row>
        <row r="176">
          <cell r="A176" t="str">
            <v>DÇu nhên</v>
          </cell>
          <cell r="B176" t="str">
            <v>lÝt</v>
          </cell>
          <cell r="C176">
            <v>12000</v>
          </cell>
        </row>
        <row r="177">
          <cell r="A177" t="str">
            <v>ThÐp c¨n kª</v>
          </cell>
          <cell r="B177" t="str">
            <v>kg</v>
          </cell>
          <cell r="C177">
            <v>4250</v>
          </cell>
        </row>
        <row r="178">
          <cell r="A178" t="str">
            <v>KhÝ ga (chai 12 kg)</v>
          </cell>
          <cell r="B178" t="str">
            <v>chai</v>
          </cell>
          <cell r="C178">
            <v>95000</v>
          </cell>
        </row>
        <row r="179">
          <cell r="A179" t="str">
            <v>Cao su tÊm</v>
          </cell>
          <cell r="B179" t="str">
            <v>m2</v>
          </cell>
          <cell r="C179">
            <v>60000</v>
          </cell>
        </row>
        <row r="180">
          <cell r="A180" t="str">
            <v>§ång l¸</v>
          </cell>
          <cell r="B180" t="str">
            <v>kg</v>
          </cell>
          <cell r="C180">
            <v>36000</v>
          </cell>
        </row>
        <row r="181">
          <cell r="A181" t="str">
            <v>D©y ch×</v>
          </cell>
          <cell r="B181" t="str">
            <v>kg</v>
          </cell>
          <cell r="C181">
            <v>6200</v>
          </cell>
        </row>
        <row r="182">
          <cell r="A182" t="str">
            <v>Bét nh«m « xÝt</v>
          </cell>
          <cell r="B182" t="str">
            <v>kg</v>
          </cell>
          <cell r="C182">
            <v>27000</v>
          </cell>
        </row>
        <row r="183">
          <cell r="A183" t="str">
            <v>Mì ch×</v>
          </cell>
          <cell r="B183" t="str">
            <v>kg</v>
          </cell>
          <cell r="C183">
            <v>15000</v>
          </cell>
        </row>
        <row r="184">
          <cell r="A184" t="str">
            <v>U100x46x4.5</v>
          </cell>
          <cell r="B184" t="str">
            <v>kg</v>
          </cell>
          <cell r="C184">
            <v>4600</v>
          </cell>
        </row>
        <row r="185">
          <cell r="A185" t="str">
            <v>DÇu diezen</v>
          </cell>
          <cell r="B185" t="str">
            <v>kg</v>
          </cell>
          <cell r="C185">
            <v>4100</v>
          </cell>
        </row>
        <row r="186">
          <cell r="A186" t="str">
            <v>GiÊy r¸p</v>
          </cell>
          <cell r="B186" t="str">
            <v>m2</v>
          </cell>
          <cell r="C186">
            <v>8000</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XL4Poppy"/>
      <sheetName val="A6"/>
      <sheetName val="bao TNMT"/>
      <sheetName val="T2+3"/>
      <sheetName val="XL4Test5"/>
      <sheetName val="gVL"/>
      <sheetName val="DTCT-tuyen chinh"/>
      <sheetName val="Tra KS"/>
      <sheetName val="NEW-PANEL"/>
      <sheetName val="atmy dinh "/>
      <sheetName val="uq my dinh "/>
      <sheetName val="atld 887"/>
      <sheetName val="trich ngang"/>
      <sheetName val="trich ngangmy dinh "/>
      <sheetName val="XXXXXXXX"/>
      <sheetName val="80 - V"/>
      <sheetName val="80 -T"/>
      <sheetName val="90"/>
      <sheetName val="95"/>
      <sheetName val="The 2"/>
      <sheetName val="The dac"/>
      <sheetName val="De Mi"/>
      <sheetName val="BK NHAP GACH"/>
      <sheetName val="Th"/>
      <sheetName val="Xuly Data"/>
      <sheetName val="PL1"/>
      <sheetName val="Sheet11"/>
      <sheetName val="Sheet13"/>
      <sheetName val="Sheet14"/>
      <sheetName val="Sheet15"/>
      <sheetName val="Sheet16"/>
      <sheetName val="00000000"/>
      <sheetName val="Bia ngoai"/>
      <sheetName val="biaky"/>
      <sheetName val="Thuyet minh"/>
      <sheetName val="thkp toan bo"/>
      <sheetName val="thkp"/>
      <sheetName val="Thvt_cl"/>
      <sheetName val="Van chuyen"/>
      <sheetName val="kinhphi"/>
      <sheetName val="tienluong"/>
      <sheetName val="PTVT"/>
      <sheetName val="DTCT"/>
      <sheetName val="Gia KS"/>
      <sheetName val="GVT"/>
      <sheetName val="Mong"/>
      <sheetName val="PA2_QH"/>
      <sheetName val="Loading"/>
      <sheetName val="PA2-QH"/>
      <sheetName val="_x0000__x0000__x0000__x0000__x0000__x0000__x0000__x0000_"/>
      <sheetName val="TDT"/>
      <sheetName val="DG 85"/>
      <sheetName val="ba_x0000__x0000_TNMT"/>
      <sheetName val="Quy Mo 0,4- Phu Hoa"/>
      <sheetName val="TC"/>
      <sheetName val="BTH phi"/>
      <sheetName val="BLT phi"/>
      <sheetName val="phi,le phi"/>
      <sheetName val="Bien Lai TON"/>
      <sheetName val="BCQT "/>
      <sheetName val="Giay di duong"/>
      <sheetName val="BC QT cua tung ap"/>
      <sheetName val="GIAO CHI TIEU THU QUY 07"/>
      <sheetName val="BANG TONG HOP GIAY NOP TIEN"/>
      <sheetName val="????????"/>
      <sheetName val="dtxl"/>
      <sheetName val="Lç khoan LK1"/>
      <sheetName val="dg-VTu"/>
      <sheetName val="ba??TNMT"/>
      <sheetName val="ba"/>
      <sheetName val="________"/>
      <sheetName val="ba__TNMT"/>
      <sheetName val="GiaVatLieu"/>
      <sheetName val="DGTH"/>
      <sheetName val="dongia (2)"/>
      <sheetName val="DLNS"/>
      <sheetName val="DMTN(IV)"/>
      <sheetName val="TH-XL"/>
      <sheetName val="chitimc"/>
      <sheetName val="Phần phụ trợ"/>
      <sheetName val="MTO REV.2(ARMOR)"/>
      <sheetName val="PEDESB"/>
      <sheetName val=""/>
      <sheetName val="tiet_kiem"/>
      <sheetName val="TH_KHOAN1"/>
      <sheetName val="[Worksheet in Crossh~1]\1. DU T"/>
      <sheetName val="_1. DU TOAN THOAT NUOC DUONG TI"/>
      <sheetName val="[Worksheet in Crossh~1]_1__DU_2"/>
      <sheetName val="MTC"/>
      <sheetName val="LTMay"/>
      <sheetName val="Nlieu"/>
      <sheetName val="Thuc thanh"/>
      <sheetName val="_Worksheet in Crossh~1__1. DU T"/>
      <sheetName val="KKKKKKKK"/>
      <sheetName val="VL,NC"/>
      <sheetName val="[Worksheet in Crossh~1]_1__DU_3"/>
      <sheetName val="[Worksheet in Crossh~1]_1__DU_4"/>
      <sheetName val="_Worksheet in Crossh~1__1__DU_2"/>
      <sheetName val="_Worksheet in Crossh~1__1__DU_3"/>
      <sheetName val="_Worksheet in Crossh~1__1__DU_4"/>
      <sheetName val="gia"/>
      <sheetName val="[Worksheet in Crossh~1]_1__DU_5"/>
      <sheetName val="[Worksheet in Crossh~1]_1__DU_6"/>
      <sheetName val="[Worksheet in Crossh~1]_1__DU_7"/>
      <sheetName val="[Worksheet in Crossh~1]_1__DU_8"/>
      <sheetName val="THVT"/>
      <sheetName val="PTDM"/>
      <sheetName val="[Worksheet in Crossh~1]_1__DU_9"/>
      <sheetName val="[Worksheet in Crossh~1]_1__D_10"/>
      <sheetName val="[Worksheet in Crossh~1]_1__D_11"/>
      <sheetName val="[Worksheet in Crossh~1]_1__D_15"/>
      <sheetName val="[Worksheet in Crossh~1]_1__D_12"/>
      <sheetName val="[Worksheet in Crossh~1]_1__D_13"/>
      <sheetName val="[Worksheet in Crossh~1]_1__D_14"/>
      <sheetName val="NEW_PANEL"/>
      <sheetName val="차액보증"/>
      <sheetName val="CUOC89"/>
      <sheetName val="DG "/>
      <sheetName val="[Worksheet in Crossh~1]_1__D_16"/>
      <sheetName val="[Worksheet in Crossh~1]_1__D_29"/>
      <sheetName val="#REF"/>
      <sheetName val="[Worksheet in Crossh~1]_1__D_17"/>
      <sheetName val="[Worksheet in Crossh~1]_1__D_18"/>
      <sheetName val="[Worksheet in Crossh~1]_1__D_19"/>
      <sheetName val="[Worksheet in Crossh~1]_1__D_20"/>
      <sheetName val="[Worksheet in Crossh~1]_1__D_21"/>
      <sheetName val="[Worksheet in Crossh~1]_1__D_22"/>
      <sheetName val="[Worksheet in Crossh~1]_1__D_23"/>
      <sheetName val="[Worksheet in Crossh~1]_1__D_24"/>
      <sheetName val="[Worksheet in Crossh~1]_1__D_25"/>
      <sheetName val="[Worksheet in Crossh~1]_1__D_27"/>
      <sheetName val="[Worksheet in Crossh~1]_1__D_26"/>
      <sheetName val="[Worksheet in Crossh~1]_1__D_28"/>
      <sheetName val="[Worksheet in Crossh~1]_1__D_31"/>
      <sheetName val="[Worksheet in Crossh~1]_1__D_30"/>
      <sheetName val="[Worksheet in Crossh~1]_1__D_38"/>
      <sheetName val="[Worksheet in Crossh~1]_1__D_32"/>
      <sheetName val="[Worksheet in Crossh~1]_1__D_33"/>
      <sheetName val="[Worksheet in Crossh~1]_1__D_36"/>
      <sheetName val="[Worksheet in Crossh~1]_1__D_34"/>
      <sheetName val="[Worksheet in Crossh~1]_1__D_35"/>
      <sheetName val="[Worksheet in Crossh~1]_1__D_37"/>
      <sheetName val="[Worksheet in Crossh~1]_1__D_39"/>
      <sheetName val="[Worksheet in Crossh~1]_1__D_42"/>
      <sheetName val="[Worksheet in Crossh~1]_1__D_40"/>
      <sheetName val="[Worksheet in Crossh~1]_1__D_41"/>
      <sheetName val="[Worksheet in Crossh~1]_1__D_44"/>
      <sheetName val="[Worksheet in Crossh~1]_1__D_43"/>
      <sheetName val="[Worksheet in Crossh~1]_1__D_45"/>
      <sheetName val="[Worksheet in Crossh~1]_1__D_46"/>
      <sheetName val="[Worksheet in Crossh~1]_1__D_48"/>
      <sheetName val="[Worksheet in Crossh~1]_1__D_47"/>
      <sheetName val="[Worksheet in Crossh~1]_1__D_49"/>
      <sheetName val="[Worksheet in Crossh~1]_1__D_54"/>
      <sheetName val="[Worksheet in Crossh~1]_1__D_50"/>
      <sheetName val="[Worksheet in Crossh~1]_1__D_51"/>
      <sheetName val="[Worksheet in Crossh~1]_1__D_52"/>
      <sheetName val="[Worksheet in Crossh~1]_1__D_53"/>
      <sheetName val="[Worksheet in Crossh~1]_1__D_55"/>
      <sheetName val="[Worksheet in Crossh~1]_1__D_59"/>
      <sheetName val="[Worksheet in Crossh~1]_1__D_56"/>
      <sheetName val="[Worksheet in Crossh~1]_1__D_57"/>
      <sheetName val="[Worksheet in Crossh~1]_1__D_58"/>
      <sheetName val="[Worksheet in Crossh~1]_1__D_61"/>
      <sheetName val="[Worksheet in Crossh~1]_1__D_60"/>
      <sheetName val="[Worksheet in Crossh~1]_1__D_85"/>
      <sheetName val="TDT1"/>
      <sheetName val="M+MC"/>
      <sheetName val="[Worksheet in Crossh~1]_1__D_62"/>
      <sheetName val="[Worksheet in Crossh~1]_1__D_63"/>
      <sheetName val="[Worksheet in Crossh~1]_1__D_64"/>
      <sheetName val="[Worksheet in Crossh~1]_1__D_65"/>
      <sheetName val="[Worksheet in Crossh~1]_1__D_66"/>
      <sheetName val="[Worksheet in Crossh~1]_1__D_67"/>
      <sheetName val="[Worksheet in Crossh~1]_1__D_70"/>
      <sheetName val="[Worksheet in Crossh~1]_1__D_68"/>
      <sheetName val="[Worksheet in Crossh~1]_1__D_69"/>
      <sheetName val="_Worksheet in Crossh~1__1__DU_9"/>
      <sheetName val="_Worksheet in Crossh~1__1__DU_6"/>
      <sheetName val="_Worksheet in Crossh~1__1__DU_5"/>
      <sheetName val="_Worksheet in Crossh~1__1__DU_7"/>
      <sheetName val="_Worksheet in Crossh~1__1__DU_8"/>
      <sheetName val="_Worksheet in Crossh~1__1__D_10"/>
      <sheetName val="_Worksheet in Crossh~1__1__D_12"/>
      <sheetName val="_Worksheet in Crossh~1__1__D_11"/>
      <sheetName val="_Worksheet in Crossh~1__1__D_13"/>
      <sheetName val="_Worksheet in Crossh~1__1__D_14"/>
      <sheetName val="_Worksheet in Crossh~1__1__D_15"/>
      <sheetName val="_Worksheet in Crossh~1__1__D_16"/>
      <sheetName val="_Worksheet in Crossh~1__1__D_17"/>
      <sheetName val="_Worksheet in Crossh~1__1__D_18"/>
      <sheetName val="_Worksheet in Crossh~1__1__D_19"/>
      <sheetName val="_Worksheet in Crossh~1__1__D_20"/>
      <sheetName val="_Worksheet in Crossh~1__1__D_21"/>
      <sheetName val="_Worksheet in Crossh~1__1__D_22"/>
      <sheetName val="_Worksheet in Crossh~1__1__D_29"/>
      <sheetName val="_Worksheet in Crossh~1__1__D_23"/>
      <sheetName val="_Worksheet in Crossh~1__1__D_24"/>
      <sheetName val="_Worksheet in Crossh~1__1__D_25"/>
      <sheetName val="_Worksheet in Crossh~1__1__D_27"/>
      <sheetName val="_Worksheet in Crossh~1__1__D_26"/>
      <sheetName val="_Worksheet in Crossh~1__1__D_28"/>
      <sheetName val="_Worksheet in Crossh~1__1__D_31"/>
      <sheetName val="_Worksheet in Crossh~1__1__D_30"/>
      <sheetName val="_Worksheet in Crossh~1__1__D_32"/>
      <sheetName val="[Worksheet in Crossh~1]_1__D_71"/>
      <sheetName val="[Worksheet in Crossh~1]_1__D_72"/>
      <sheetName val="[Worksheet in Crossh~1]_1__D_73"/>
      <sheetName val="[Worksheet in Crossh~1]_1__D_74"/>
      <sheetName val="[Worksheet in Crossh~1]_1__D_75"/>
      <sheetName val="[Worksheet in Crossh~1]_1__D_76"/>
      <sheetName val="[Worksheet in Crossh~1]_1__D_77"/>
      <sheetName val="[Worksheet in Crossh~1]_1__D_78"/>
      <sheetName val="[Worksheet in Crossh~1]_1__D_79"/>
      <sheetName val="[Worksheet in Crossh~1]_1__D_80"/>
      <sheetName val="[Worksheet in Crossh~1]_1__D_81"/>
      <sheetName val="[Worksheet in Crossh~1]_1__D_82"/>
      <sheetName val="[Worksheet in Crossh~1]_1__D_83"/>
      <sheetName val="[Worksheet in Crossh~1]_1__D_84"/>
      <sheetName val="[Worksheet in Crossh~1]_1__D_87"/>
      <sheetName val="[Worksheet in Crossh~1]_1__D_86"/>
      <sheetName val="[Worksheet in Crossh~1]_1__D_89"/>
      <sheetName val="[Worksheet in Crossh~1]_1__D_88"/>
      <sheetName val="[Worksheet in Crossh~1]_1__D_91"/>
      <sheetName val="[Worksheet in Crossh~1]_1__D_90"/>
      <sheetName val="[Worksheet in Crossh~1]_1__D_92"/>
      <sheetName val="congtronD100 (tc+tc)"/>
      <sheetName val="Chi phi xay dung"/>
      <sheetName val="LKVL-CK-HT-GD1"/>
    </sheetNames>
    <sheetDataSet>
      <sheetData sheetId="0"/>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NH_MUC"/>
      <sheetName val="DM_TN"/>
      <sheetName val="THTN"/>
      <sheetName val="BUGIAVL"/>
      <sheetName val="BUVL"/>
      <sheetName val="CP_VC"/>
      <sheetName val="TH_KP"/>
      <sheetName val="VCTHUCONG"/>
      <sheetName val="VLP-NC-MTC"/>
      <sheetName val="THOP_DT"/>
      <sheetName val="CTTN"/>
      <sheetName val="VL_NN"/>
      <sheetName val="DMVT_NN"/>
      <sheetName val="VL_TN"/>
      <sheetName val="CT_KETCAU"/>
      <sheetName val="DAOMONG"/>
      <sheetName val="KL_BOULON"/>
      <sheetName val="T.So_chung"/>
      <sheetName val="CAPPHOI"/>
      <sheetName val="Sheet8"/>
      <sheetName val="Sheet9"/>
      <sheetName val="Sheet10"/>
      <sheetName val="Sheet11"/>
      <sheetName val="Sheet12"/>
      <sheetName val="Sheet13"/>
      <sheetName val="Sheet14"/>
      <sheetName val="Sheet15"/>
      <sheetName val="Sheet16"/>
      <sheetName val="VL_NN_DT"/>
      <sheetName val="Ke_Tbi_tudien"/>
      <sheetName val="T_So_chung"/>
      <sheetName val="GVL"/>
      <sheetName val="Tai trong"/>
      <sheetName val="Gia-VL"/>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5">
          <cell r="B5" t="str">
            <v>HAÛNG MUÛC :  CAÏC TRAÛM BIÃÚN AÏP PHUÛ TAÍI</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phu luc 1 (2)(phuong an)"/>
      <sheetName val="phu luc 2A"/>
      <sheetName val="phu luc 1"/>
      <sheetName val="phu luc 2B (2)(phuong an)"/>
      <sheetName val="Ho tro"/>
      <sheetName val="phu luc 2B"/>
      <sheetName val="Giay tra tien"/>
      <sheetName val="mau day du"/>
      <sheetName val="Trung gian"/>
      <sheetName val="00000000"/>
      <sheetName val="00000001"/>
      <sheetName val="00000002"/>
      <sheetName val="1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89"/>
      <sheetName val="Chi tiet VL-NC-MTC"/>
      <sheetName val="VL-NC-MTC 8,4-1"/>
      <sheetName val="Thop 8,4-1"/>
      <sheetName val="VL-NC-MTC 8,4-2"/>
      <sheetName val="Thop 8,4-2"/>
      <sheetName val="VL-NC-MTC 8,4-3"/>
      <sheetName val="Thop 8,4-3"/>
      <sheetName val="VL-NC-MTC 8,4-4"/>
      <sheetName val="Thop 8,4-4"/>
      <sheetName val="VL-NC-MTC 10,5-1"/>
      <sheetName val="Thop 10,5-1"/>
      <sheetName val="VL-NC-MTC 10,5-2"/>
      <sheetName val="Thop 10,5-2"/>
      <sheetName val="VL-NC-MTC 10,5-3"/>
      <sheetName val="Thop 10,5-3"/>
      <sheetName val="VL-NC-MTC 10,5-4"/>
      <sheetName val="Thop 10,5-4"/>
      <sheetName val="VL-NC-MTC 12-1"/>
      <sheetName val="Thop 12-1"/>
      <sheetName val="VL-NC-MTC 12-2"/>
      <sheetName val="Thop 12-2"/>
      <sheetName val="VL-NC-MTC 12-3"/>
      <sheetName val="Thop 12-3"/>
      <sheetName val="VL-NC-MTC 12-4"/>
      <sheetName val="Thop 12-4"/>
      <sheetName val="Thop RC2"/>
      <sheetName val="Day noi tiep dia"/>
      <sheetName val="Van chuyen"/>
    </sheetNames>
    <sheetDataSet>
      <sheetData sheetId="0"/>
      <sheetData sheetId="1">
        <row r="308">
          <cell r="C308">
            <v>0.7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in"/>
      <sheetName val="VatTu"/>
      <sheetName val="DuToan"/>
      <sheetName val="PhanTichDG"/>
      <sheetName val="bia"/>
    </sheetNames>
    <sheetDataSet>
      <sheetData sheetId="0">
        <row r="2">
          <cell r="B2" t="str">
            <v>c«ng tr×nh</v>
          </cell>
        </row>
        <row r="12">
          <cell r="D12">
            <v>1</v>
          </cell>
        </row>
      </sheetData>
      <sheetData sheetId="1"/>
      <sheetData sheetId="2"/>
      <sheetData sheetId="3">
        <row r="5">
          <cell r="I5">
            <v>18280.463167916998</v>
          </cell>
        </row>
      </sheetData>
      <sheetData sheetId="4"/>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L_CT1"/>
      <sheetName val="DO_AN"/>
      <sheetName val="TTAP"/>
    </sheetNames>
    <definedNames>
      <definedName name="KHOI_LUONG"/>
      <definedName name="TAO_BANG"/>
    </definedNames>
    <sheetDataSet>
      <sheetData sheetId="0" refreshError="1"/>
      <sheetData sheetId="1" refreshError="1"/>
      <sheetData sheetId="2"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PT SATTHEP"/>
      <sheetName val="DM 56"/>
    </sheetNames>
    <sheetDataSet>
      <sheetData sheetId="0"/>
      <sheetData sheetId="1" refreshError="1"/>
      <sheetData sheetId="2"/>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IANG"/>
      <sheetName val="KLTH_99"/>
    </sheetNames>
    <definedNames>
      <definedName name="KHOILUONG_TONGHOP"/>
    </definedNames>
    <sheetDataSet>
      <sheetData sheetId="0" refreshError="1"/>
      <sheetData sheetId="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_AN"/>
      <sheetName val="TTAP"/>
      <sheetName val="KL_KHOA"/>
      <sheetName val="TH-Hang muc"/>
    </sheetNames>
    <sheetDataSet>
      <sheetData sheetId="0" refreshError="1">
        <row r="8">
          <cell r="E8" t="str">
            <v/>
          </cell>
        </row>
        <row r="9">
          <cell r="A9">
            <v>1</v>
          </cell>
          <cell r="E9" t="str">
            <v/>
          </cell>
          <cell r="F9" t="str">
            <v>ÂA Täút nghiãûp</v>
          </cell>
          <cell r="G9" t="str">
            <v>17Â</v>
          </cell>
          <cell r="H9">
            <v>75</v>
          </cell>
          <cell r="J9">
            <v>0.3</v>
          </cell>
          <cell r="L9">
            <v>1.2</v>
          </cell>
          <cell r="M9" t="str">
            <v/>
          </cell>
          <cell r="O9">
            <v>0</v>
          </cell>
          <cell r="P9">
            <v>0</v>
          </cell>
          <cell r="Q9">
            <v>0</v>
          </cell>
          <cell r="R9">
            <v>0</v>
          </cell>
          <cell r="S9">
            <v>0</v>
          </cell>
          <cell r="T9">
            <v>0</v>
          </cell>
          <cell r="U9">
            <v>2400</v>
          </cell>
          <cell r="Z9" t="str">
            <v>DIEN</v>
          </cell>
          <cell r="AA9">
            <v>1</v>
          </cell>
        </row>
        <row r="10">
          <cell r="A10">
            <v>2</v>
          </cell>
          <cell r="E10" t="str">
            <v/>
          </cell>
          <cell r="F10" t="str">
            <v>ÂA Täút nghiãûp</v>
          </cell>
          <cell r="G10" t="str">
            <v>17CÂÂL</v>
          </cell>
          <cell r="H10">
            <v>41</v>
          </cell>
          <cell r="J10">
            <v>0.3</v>
          </cell>
          <cell r="L10">
            <v>1</v>
          </cell>
          <cell r="M10" t="str">
            <v/>
          </cell>
          <cell r="O10">
            <v>0</v>
          </cell>
          <cell r="P10">
            <v>0</v>
          </cell>
          <cell r="Q10">
            <v>0</v>
          </cell>
          <cell r="R10">
            <v>0</v>
          </cell>
          <cell r="S10">
            <v>0</v>
          </cell>
          <cell r="T10">
            <v>0</v>
          </cell>
          <cell r="U10">
            <v>1312</v>
          </cell>
          <cell r="Z10" t="str">
            <v>CD</v>
          </cell>
          <cell r="AA10">
            <v>3</v>
          </cell>
        </row>
        <row r="11">
          <cell r="A11">
            <v>3</v>
          </cell>
          <cell r="E11" t="str">
            <v/>
          </cell>
          <cell r="F11" t="str">
            <v>ÂA Täút nghiãûp</v>
          </cell>
          <cell r="G11" t="str">
            <v>17XÂL</v>
          </cell>
          <cell r="H11">
            <v>58</v>
          </cell>
          <cell r="J11">
            <v>0.3</v>
          </cell>
          <cell r="L11">
            <v>1</v>
          </cell>
          <cell r="M11" t="str">
            <v/>
          </cell>
          <cell r="O11">
            <v>0</v>
          </cell>
          <cell r="P11">
            <v>0</v>
          </cell>
          <cell r="Q11">
            <v>0</v>
          </cell>
          <cell r="R11">
            <v>0</v>
          </cell>
          <cell r="S11">
            <v>0</v>
          </cell>
          <cell r="T11">
            <v>0</v>
          </cell>
          <cell r="U11">
            <v>1856</v>
          </cell>
          <cell r="Z11" t="str">
            <v>XD</v>
          </cell>
          <cell r="AA11">
            <v>6</v>
          </cell>
        </row>
        <row r="12">
          <cell r="A12">
            <v>4</v>
          </cell>
          <cell r="E12" t="str">
            <v/>
          </cell>
          <cell r="F12" t="str">
            <v>ÂA Nhaì maïy âiãûn</v>
          </cell>
          <cell r="G12" t="str">
            <v>18Â</v>
          </cell>
          <cell r="H12">
            <v>69</v>
          </cell>
          <cell r="J12">
            <v>0.3</v>
          </cell>
          <cell r="L12">
            <v>1.2</v>
          </cell>
          <cell r="M12" t="str">
            <v/>
          </cell>
          <cell r="O12">
            <v>0</v>
          </cell>
          <cell r="P12">
            <v>0</v>
          </cell>
          <cell r="Q12">
            <v>0</v>
          </cell>
          <cell r="R12">
            <v>0</v>
          </cell>
          <cell r="S12">
            <v>0</v>
          </cell>
          <cell r="T12">
            <v>0</v>
          </cell>
          <cell r="U12">
            <v>207</v>
          </cell>
          <cell r="Z12" t="str">
            <v>DIEN</v>
          </cell>
          <cell r="AA12">
            <v>15</v>
          </cell>
        </row>
        <row r="13">
          <cell r="A13">
            <v>5</v>
          </cell>
          <cell r="E13" t="str">
            <v/>
          </cell>
          <cell r="F13" t="str">
            <v>ÂA Nhaì maïy âiãûn</v>
          </cell>
          <cell r="G13" t="str">
            <v>18ÂÂL</v>
          </cell>
          <cell r="H13">
            <v>38</v>
          </cell>
          <cell r="J13">
            <v>0.3</v>
          </cell>
          <cell r="L13">
            <v>1</v>
          </cell>
          <cell r="M13" t="str">
            <v/>
          </cell>
          <cell r="O13">
            <v>0</v>
          </cell>
          <cell r="P13">
            <v>0</v>
          </cell>
          <cell r="Q13">
            <v>0</v>
          </cell>
          <cell r="R13">
            <v>0</v>
          </cell>
          <cell r="S13">
            <v>0</v>
          </cell>
          <cell r="T13">
            <v>0</v>
          </cell>
          <cell r="U13">
            <v>114</v>
          </cell>
          <cell r="Z13" t="str">
            <v>DIEN</v>
          </cell>
          <cell r="AA13">
            <v>24</v>
          </cell>
        </row>
        <row r="14">
          <cell r="A14">
            <v>6</v>
          </cell>
          <cell r="E14" t="str">
            <v/>
          </cell>
          <cell r="F14" t="str">
            <v>ÂA Nhaì maïy âiãûn</v>
          </cell>
          <cell r="G14" t="str">
            <v>18ÂPY</v>
          </cell>
          <cell r="H14">
            <v>43</v>
          </cell>
          <cell r="J14">
            <v>0.3</v>
          </cell>
          <cell r="L14">
            <v>1</v>
          </cell>
          <cell r="M14" t="str">
            <v/>
          </cell>
          <cell r="O14">
            <v>0</v>
          </cell>
          <cell r="P14">
            <v>0</v>
          </cell>
          <cell r="Q14">
            <v>0</v>
          </cell>
          <cell r="R14">
            <v>0</v>
          </cell>
          <cell r="S14">
            <v>0</v>
          </cell>
          <cell r="T14">
            <v>0</v>
          </cell>
          <cell r="U14">
            <v>129</v>
          </cell>
          <cell r="Z14" t="str">
            <v>DIEN</v>
          </cell>
          <cell r="AA14">
            <v>33</v>
          </cell>
        </row>
        <row r="15">
          <cell r="A15">
            <v>7</v>
          </cell>
          <cell r="E15" t="str">
            <v/>
          </cell>
          <cell r="F15" t="str">
            <v>ÂA Kãút cáúu ÂC&amp;ätä</v>
          </cell>
          <cell r="G15" t="str">
            <v>18C</v>
          </cell>
          <cell r="H15">
            <v>21</v>
          </cell>
          <cell r="J15">
            <v>0.3</v>
          </cell>
          <cell r="L15">
            <v>1</v>
          </cell>
          <cell r="M15" t="str">
            <v/>
          </cell>
          <cell r="O15">
            <v>0</v>
          </cell>
          <cell r="P15">
            <v>0</v>
          </cell>
          <cell r="Q15">
            <v>0</v>
          </cell>
          <cell r="R15">
            <v>0</v>
          </cell>
          <cell r="S15">
            <v>0</v>
          </cell>
          <cell r="T15">
            <v>0</v>
          </cell>
          <cell r="U15">
            <v>63</v>
          </cell>
          <cell r="Z15" t="str">
            <v>CK</v>
          </cell>
          <cell r="AA15">
            <v>49</v>
          </cell>
        </row>
        <row r="16">
          <cell r="A16">
            <v>8</v>
          </cell>
          <cell r="B16" t="str">
            <v>Thoü + Hoaìng</v>
          </cell>
          <cell r="E16" t="str">
            <v/>
          </cell>
          <cell r="F16" t="str">
            <v>ÂA XD Âæåìng 2</v>
          </cell>
          <cell r="G16" t="str">
            <v>18CÂ</v>
          </cell>
          <cell r="H16">
            <v>19</v>
          </cell>
          <cell r="J16">
            <v>0.3</v>
          </cell>
          <cell r="L16">
            <v>1</v>
          </cell>
          <cell r="M16" t="str">
            <v/>
          </cell>
          <cell r="O16">
            <v>0</v>
          </cell>
          <cell r="P16">
            <v>0</v>
          </cell>
          <cell r="Q16">
            <v>0</v>
          </cell>
          <cell r="R16">
            <v>0</v>
          </cell>
          <cell r="S16">
            <v>0</v>
          </cell>
          <cell r="T16">
            <v>0</v>
          </cell>
          <cell r="U16">
            <v>57</v>
          </cell>
          <cell r="Z16" t="str">
            <v>CD</v>
          </cell>
          <cell r="AA16">
            <v>57</v>
          </cell>
        </row>
        <row r="17">
          <cell r="A17">
            <v>9</v>
          </cell>
          <cell r="B17" t="str">
            <v>Hoaìng Phæång</v>
          </cell>
          <cell r="C17" t="str">
            <v>Hoa</v>
          </cell>
          <cell r="D17" t="str">
            <v>GV</v>
          </cell>
          <cell r="E17">
            <v>120</v>
          </cell>
          <cell r="F17" t="str">
            <v>ÂA XD Cáöu</v>
          </cell>
          <cell r="G17" t="str">
            <v>18CÂ</v>
          </cell>
          <cell r="H17">
            <v>19</v>
          </cell>
          <cell r="J17">
            <v>0.3</v>
          </cell>
          <cell r="L17">
            <v>1</v>
          </cell>
          <cell r="M17">
            <v>1</v>
          </cell>
          <cell r="O17">
            <v>0</v>
          </cell>
          <cell r="P17">
            <v>0</v>
          </cell>
          <cell r="Q17">
            <v>0</v>
          </cell>
          <cell r="R17">
            <v>0</v>
          </cell>
          <cell r="S17">
            <v>0</v>
          </cell>
          <cell r="T17">
            <v>0</v>
          </cell>
          <cell r="U17">
            <v>57</v>
          </cell>
          <cell r="Z17" t="str">
            <v>CD</v>
          </cell>
          <cell r="AA17">
            <v>58</v>
          </cell>
        </row>
        <row r="18">
          <cell r="A18">
            <v>10</v>
          </cell>
          <cell r="B18" t="str">
            <v>Nguyãùn Biãn</v>
          </cell>
          <cell r="C18" t="str">
            <v>Cæång</v>
          </cell>
          <cell r="D18" t="str">
            <v>GV</v>
          </cell>
          <cell r="E18">
            <v>120</v>
          </cell>
          <cell r="F18" t="str">
            <v>ÂA XD Âæåìng 2</v>
          </cell>
          <cell r="G18" t="str">
            <v>18CÂBÂ</v>
          </cell>
          <cell r="H18">
            <v>38</v>
          </cell>
          <cell r="J18">
            <v>0.3</v>
          </cell>
          <cell r="L18">
            <v>1</v>
          </cell>
          <cell r="M18">
            <v>1</v>
          </cell>
          <cell r="O18">
            <v>0</v>
          </cell>
          <cell r="P18">
            <v>0</v>
          </cell>
          <cell r="Q18">
            <v>0</v>
          </cell>
          <cell r="R18">
            <v>0</v>
          </cell>
          <cell r="S18">
            <v>0</v>
          </cell>
          <cell r="T18">
            <v>0</v>
          </cell>
          <cell r="U18">
            <v>114</v>
          </cell>
          <cell r="Z18" t="str">
            <v>CD</v>
          </cell>
          <cell r="AA18">
            <v>67</v>
          </cell>
        </row>
        <row r="19">
          <cell r="A19">
            <v>11</v>
          </cell>
          <cell r="B19" t="str">
            <v>Hoaìng Phæång</v>
          </cell>
          <cell r="C19" t="str">
            <v>Hoa</v>
          </cell>
          <cell r="D19" t="str">
            <v>GV</v>
          </cell>
          <cell r="E19">
            <v>120</v>
          </cell>
          <cell r="F19" t="str">
            <v>ÂA XD Cáöu</v>
          </cell>
          <cell r="G19" t="str">
            <v>18CÂBÂ</v>
          </cell>
          <cell r="H19">
            <v>38</v>
          </cell>
          <cell r="J19">
            <v>0.3</v>
          </cell>
          <cell r="L19">
            <v>1</v>
          </cell>
          <cell r="M19">
            <v>1</v>
          </cell>
          <cell r="O19">
            <v>0</v>
          </cell>
          <cell r="P19">
            <v>0</v>
          </cell>
          <cell r="Q19">
            <v>0</v>
          </cell>
          <cell r="R19">
            <v>0</v>
          </cell>
          <cell r="S19">
            <v>0</v>
          </cell>
          <cell r="T19">
            <v>0</v>
          </cell>
          <cell r="U19">
            <v>114</v>
          </cell>
          <cell r="Z19" t="str">
            <v>CD</v>
          </cell>
          <cell r="AA19">
            <v>68</v>
          </cell>
        </row>
        <row r="20">
          <cell r="A20">
            <v>12</v>
          </cell>
          <cell r="B20" t="str">
            <v>Nguyãùn Biãn</v>
          </cell>
          <cell r="C20" t="str">
            <v>Cæång</v>
          </cell>
          <cell r="D20" t="str">
            <v>GV</v>
          </cell>
          <cell r="E20">
            <v>120</v>
          </cell>
          <cell r="F20" t="str">
            <v>ÂA XD Âæåìng 2</v>
          </cell>
          <cell r="G20" t="str">
            <v>18CÂQN</v>
          </cell>
          <cell r="H20">
            <v>39</v>
          </cell>
          <cell r="J20">
            <v>0.3</v>
          </cell>
          <cell r="L20">
            <v>1</v>
          </cell>
          <cell r="M20">
            <v>1</v>
          </cell>
          <cell r="O20">
            <v>0</v>
          </cell>
          <cell r="P20">
            <v>0</v>
          </cell>
          <cell r="Q20">
            <v>0</v>
          </cell>
          <cell r="R20">
            <v>0</v>
          </cell>
          <cell r="S20">
            <v>0</v>
          </cell>
          <cell r="T20">
            <v>0</v>
          </cell>
          <cell r="U20">
            <v>117</v>
          </cell>
          <cell r="Z20" t="str">
            <v>CD</v>
          </cell>
          <cell r="AA20">
            <v>76</v>
          </cell>
        </row>
        <row r="21">
          <cell r="A21">
            <v>13</v>
          </cell>
          <cell r="B21" t="str">
            <v>Hoaìng Phæång</v>
          </cell>
          <cell r="C21" t="str">
            <v>Hoa</v>
          </cell>
          <cell r="D21" t="str">
            <v>GV</v>
          </cell>
          <cell r="E21">
            <v>120</v>
          </cell>
          <cell r="F21" t="str">
            <v>ÂA XD Cáöu</v>
          </cell>
          <cell r="G21" t="str">
            <v>18CÂQN</v>
          </cell>
          <cell r="H21">
            <v>39</v>
          </cell>
          <cell r="J21">
            <v>0.3</v>
          </cell>
          <cell r="L21">
            <v>1</v>
          </cell>
          <cell r="M21">
            <v>1</v>
          </cell>
          <cell r="O21">
            <v>0</v>
          </cell>
          <cell r="P21">
            <v>0</v>
          </cell>
          <cell r="Q21">
            <v>0</v>
          </cell>
          <cell r="R21">
            <v>0</v>
          </cell>
          <cell r="S21">
            <v>0</v>
          </cell>
          <cell r="T21">
            <v>0</v>
          </cell>
          <cell r="U21">
            <v>117</v>
          </cell>
          <cell r="Z21" t="str">
            <v>CD</v>
          </cell>
          <cell r="AA21">
            <v>77</v>
          </cell>
        </row>
        <row r="22">
          <cell r="A22">
            <v>14</v>
          </cell>
          <cell r="B22" t="str">
            <v>Nguyãùn Vàn</v>
          </cell>
          <cell r="C22" t="str">
            <v>Ngoüc</v>
          </cell>
          <cell r="D22" t="str">
            <v>GV</v>
          </cell>
          <cell r="E22">
            <v>120</v>
          </cell>
          <cell r="F22" t="str">
            <v>ÂA Täø chæïc TC</v>
          </cell>
          <cell r="G22" t="str">
            <v>18X</v>
          </cell>
          <cell r="H22">
            <v>48</v>
          </cell>
          <cell r="J22">
            <v>0.3</v>
          </cell>
          <cell r="L22">
            <v>1</v>
          </cell>
          <cell r="M22">
            <v>1</v>
          </cell>
          <cell r="O22">
            <v>0</v>
          </cell>
          <cell r="P22">
            <v>0</v>
          </cell>
          <cell r="Q22">
            <v>0</v>
          </cell>
          <cell r="R22">
            <v>0</v>
          </cell>
          <cell r="S22">
            <v>0</v>
          </cell>
          <cell r="T22">
            <v>0</v>
          </cell>
          <cell r="U22">
            <v>144</v>
          </cell>
          <cell r="Z22" t="str">
            <v>XD</v>
          </cell>
          <cell r="AA22">
            <v>92</v>
          </cell>
        </row>
        <row r="23">
          <cell r="A23">
            <v>15</v>
          </cell>
          <cell r="B23" t="str">
            <v>Nguyãùn Vàn</v>
          </cell>
          <cell r="C23" t="str">
            <v>Ngoüc</v>
          </cell>
          <cell r="D23" t="str">
            <v>GV</v>
          </cell>
          <cell r="E23">
            <v>120</v>
          </cell>
          <cell r="F23" t="str">
            <v>ÂA Täø chæïc TC</v>
          </cell>
          <cell r="G23" t="str">
            <v>18XBÂ</v>
          </cell>
          <cell r="H23">
            <v>68</v>
          </cell>
          <cell r="J23">
            <v>0.3</v>
          </cell>
          <cell r="L23">
            <v>1.2</v>
          </cell>
          <cell r="M23">
            <v>1</v>
          </cell>
          <cell r="O23">
            <v>0</v>
          </cell>
          <cell r="P23">
            <v>0</v>
          </cell>
          <cell r="Q23">
            <v>0</v>
          </cell>
          <cell r="R23">
            <v>0</v>
          </cell>
          <cell r="S23">
            <v>0</v>
          </cell>
          <cell r="T23">
            <v>0</v>
          </cell>
          <cell r="U23">
            <v>204</v>
          </cell>
          <cell r="Z23" t="str">
            <v>XD</v>
          </cell>
          <cell r="AA23">
            <v>99</v>
          </cell>
        </row>
        <row r="24">
          <cell r="A24">
            <v>16</v>
          </cell>
          <cell r="B24" t="str">
            <v>Nguyãùn Vàn</v>
          </cell>
          <cell r="C24" t="str">
            <v>Ngoüc</v>
          </cell>
          <cell r="D24" t="str">
            <v>GV</v>
          </cell>
          <cell r="E24">
            <v>120</v>
          </cell>
          <cell r="F24" t="str">
            <v>ÂA Täø chæïc TC</v>
          </cell>
          <cell r="G24" t="str">
            <v>18XQN</v>
          </cell>
          <cell r="H24">
            <v>50</v>
          </cell>
          <cell r="J24">
            <v>0.3</v>
          </cell>
          <cell r="L24">
            <v>1</v>
          </cell>
          <cell r="M24">
            <v>1</v>
          </cell>
          <cell r="O24">
            <v>0</v>
          </cell>
          <cell r="P24">
            <v>0</v>
          </cell>
          <cell r="Q24">
            <v>0</v>
          </cell>
          <cell r="R24">
            <v>0</v>
          </cell>
          <cell r="S24">
            <v>0</v>
          </cell>
          <cell r="T24">
            <v>0</v>
          </cell>
          <cell r="U24">
            <v>150</v>
          </cell>
          <cell r="Z24" t="str">
            <v>XD</v>
          </cell>
          <cell r="AA24">
            <v>106</v>
          </cell>
        </row>
        <row r="25">
          <cell r="A25">
            <v>17</v>
          </cell>
          <cell r="E25" t="str">
            <v/>
          </cell>
          <cell r="F25" t="str">
            <v>ÂA Hãû thäúng âiãûn 1</v>
          </cell>
          <cell r="G25" t="str">
            <v>19Â1</v>
          </cell>
          <cell r="H25">
            <v>51</v>
          </cell>
          <cell r="J25">
            <v>0.3</v>
          </cell>
          <cell r="L25">
            <v>1</v>
          </cell>
          <cell r="M25" t="str">
            <v/>
          </cell>
          <cell r="O25">
            <v>0</v>
          </cell>
          <cell r="P25">
            <v>0</v>
          </cell>
          <cell r="Q25">
            <v>0</v>
          </cell>
          <cell r="R25">
            <v>0</v>
          </cell>
          <cell r="S25">
            <v>0</v>
          </cell>
          <cell r="T25">
            <v>0</v>
          </cell>
          <cell r="U25">
            <v>153</v>
          </cell>
          <cell r="Z25" t="str">
            <v>DIEN</v>
          </cell>
          <cell r="AA25">
            <v>114</v>
          </cell>
        </row>
        <row r="26">
          <cell r="A26">
            <v>18</v>
          </cell>
          <cell r="E26" t="str">
            <v/>
          </cell>
          <cell r="F26" t="str">
            <v>ÂA Tr. âäüng âiãûn</v>
          </cell>
          <cell r="G26" t="str">
            <v>19Â1</v>
          </cell>
          <cell r="H26">
            <v>51</v>
          </cell>
          <cell r="J26">
            <v>0.3</v>
          </cell>
          <cell r="L26">
            <v>1</v>
          </cell>
          <cell r="M26" t="str">
            <v/>
          </cell>
          <cell r="O26">
            <v>0</v>
          </cell>
          <cell r="P26">
            <v>0</v>
          </cell>
          <cell r="Q26">
            <v>0</v>
          </cell>
          <cell r="R26">
            <v>0</v>
          </cell>
          <cell r="S26">
            <v>0</v>
          </cell>
          <cell r="T26">
            <v>0</v>
          </cell>
          <cell r="U26">
            <v>153</v>
          </cell>
          <cell r="Z26" t="str">
            <v>DIEN</v>
          </cell>
          <cell r="AA26">
            <v>115</v>
          </cell>
        </row>
        <row r="27">
          <cell r="A27">
            <v>19</v>
          </cell>
          <cell r="E27" t="str">
            <v/>
          </cell>
          <cell r="F27" t="str">
            <v>ÂA Hãû thäúng âiãûn 1</v>
          </cell>
          <cell r="G27" t="str">
            <v>19Â2</v>
          </cell>
          <cell r="H27">
            <v>37</v>
          </cell>
          <cell r="J27">
            <v>0.3</v>
          </cell>
          <cell r="L27">
            <v>1</v>
          </cell>
          <cell r="M27" t="str">
            <v/>
          </cell>
          <cell r="O27">
            <v>0</v>
          </cell>
          <cell r="P27">
            <v>0</v>
          </cell>
          <cell r="Q27">
            <v>0</v>
          </cell>
          <cell r="R27">
            <v>0</v>
          </cell>
          <cell r="S27">
            <v>0</v>
          </cell>
          <cell r="T27">
            <v>0</v>
          </cell>
          <cell r="U27">
            <v>111</v>
          </cell>
          <cell r="Z27" t="str">
            <v>DIEN</v>
          </cell>
          <cell r="AA27">
            <v>122</v>
          </cell>
        </row>
        <row r="28">
          <cell r="A28">
            <v>20</v>
          </cell>
          <cell r="E28" t="str">
            <v/>
          </cell>
          <cell r="F28" t="str">
            <v>ÂA Tr. âäüng âiãûn</v>
          </cell>
          <cell r="G28" t="str">
            <v>19Â2</v>
          </cell>
          <cell r="H28">
            <v>37</v>
          </cell>
          <cell r="J28">
            <v>0.3</v>
          </cell>
          <cell r="L28">
            <v>1</v>
          </cell>
          <cell r="M28" t="str">
            <v/>
          </cell>
          <cell r="O28">
            <v>0</v>
          </cell>
          <cell r="P28">
            <v>0</v>
          </cell>
          <cell r="Q28">
            <v>0</v>
          </cell>
          <cell r="R28">
            <v>0</v>
          </cell>
          <cell r="S28">
            <v>0</v>
          </cell>
          <cell r="T28">
            <v>0</v>
          </cell>
          <cell r="U28">
            <v>111</v>
          </cell>
          <cell r="Z28" t="str">
            <v>DIEN</v>
          </cell>
          <cell r="AA28">
            <v>123</v>
          </cell>
        </row>
        <row r="29">
          <cell r="A29">
            <v>21</v>
          </cell>
          <cell r="E29" t="str">
            <v/>
          </cell>
          <cell r="F29" t="str">
            <v>ÂA Hãû thäúng âiãûn 1</v>
          </cell>
          <cell r="G29" t="str">
            <v>19ÂLÂ</v>
          </cell>
          <cell r="H29">
            <v>43</v>
          </cell>
          <cell r="J29">
            <v>0.3</v>
          </cell>
          <cell r="L29">
            <v>1</v>
          </cell>
          <cell r="M29" t="str">
            <v/>
          </cell>
          <cell r="O29">
            <v>0</v>
          </cell>
          <cell r="P29">
            <v>0</v>
          </cell>
          <cell r="Q29">
            <v>0</v>
          </cell>
          <cell r="R29">
            <v>0</v>
          </cell>
          <cell r="S29">
            <v>0</v>
          </cell>
          <cell r="T29">
            <v>0</v>
          </cell>
          <cell r="U29">
            <v>129</v>
          </cell>
          <cell r="Z29" t="str">
            <v>DIEN</v>
          </cell>
          <cell r="AA29">
            <v>130</v>
          </cell>
        </row>
        <row r="30">
          <cell r="A30">
            <v>22</v>
          </cell>
          <cell r="E30" t="str">
            <v/>
          </cell>
          <cell r="F30" t="str">
            <v>ÂA Tr. âäüng âiãûn</v>
          </cell>
          <cell r="G30" t="str">
            <v>19ÂLÂ</v>
          </cell>
          <cell r="H30">
            <v>43</v>
          </cell>
          <cell r="J30">
            <v>0.3</v>
          </cell>
          <cell r="L30">
            <v>1</v>
          </cell>
          <cell r="M30" t="str">
            <v/>
          </cell>
          <cell r="O30">
            <v>0</v>
          </cell>
          <cell r="P30">
            <v>0</v>
          </cell>
          <cell r="Q30">
            <v>0</v>
          </cell>
          <cell r="R30">
            <v>0</v>
          </cell>
          <cell r="S30">
            <v>0</v>
          </cell>
          <cell r="T30">
            <v>0</v>
          </cell>
          <cell r="U30">
            <v>129</v>
          </cell>
          <cell r="Z30" t="str">
            <v>DIEN</v>
          </cell>
          <cell r="AA30">
            <v>131</v>
          </cell>
        </row>
        <row r="31">
          <cell r="A31">
            <v>23</v>
          </cell>
          <cell r="E31" t="str">
            <v/>
          </cell>
          <cell r="F31" t="str">
            <v>ÂA Hãû thäúng âiãûn 1</v>
          </cell>
          <cell r="G31" t="str">
            <v>19ÂNT</v>
          </cell>
          <cell r="H31">
            <v>61</v>
          </cell>
          <cell r="J31">
            <v>0.3</v>
          </cell>
          <cell r="L31">
            <v>1.2</v>
          </cell>
          <cell r="M31" t="str">
            <v/>
          </cell>
          <cell r="O31">
            <v>0</v>
          </cell>
          <cell r="P31">
            <v>0</v>
          </cell>
          <cell r="Q31">
            <v>0</v>
          </cell>
          <cell r="R31">
            <v>0</v>
          </cell>
          <cell r="S31">
            <v>0</v>
          </cell>
          <cell r="T31">
            <v>0</v>
          </cell>
          <cell r="U31">
            <v>183</v>
          </cell>
          <cell r="Z31" t="str">
            <v>DIEN</v>
          </cell>
          <cell r="AA31">
            <v>138</v>
          </cell>
        </row>
        <row r="32">
          <cell r="A32">
            <v>24</v>
          </cell>
          <cell r="E32" t="str">
            <v/>
          </cell>
          <cell r="F32" t="str">
            <v>ÂA Tr. âäüng âiãûn</v>
          </cell>
          <cell r="G32" t="str">
            <v>19ÂNT</v>
          </cell>
          <cell r="H32">
            <v>61</v>
          </cell>
          <cell r="J32">
            <v>0.3</v>
          </cell>
          <cell r="L32">
            <v>1.2</v>
          </cell>
          <cell r="M32" t="str">
            <v/>
          </cell>
          <cell r="O32">
            <v>0</v>
          </cell>
          <cell r="P32">
            <v>0</v>
          </cell>
          <cell r="Q32">
            <v>0</v>
          </cell>
          <cell r="R32">
            <v>0</v>
          </cell>
          <cell r="S32">
            <v>0</v>
          </cell>
          <cell r="T32">
            <v>0</v>
          </cell>
          <cell r="U32">
            <v>183</v>
          </cell>
          <cell r="Z32" t="str">
            <v>DIEN</v>
          </cell>
          <cell r="AA32">
            <v>139</v>
          </cell>
        </row>
        <row r="33">
          <cell r="A33">
            <v>25</v>
          </cell>
          <cell r="E33" t="str">
            <v/>
          </cell>
          <cell r="F33" t="str">
            <v>ÂA Maûch ÂT 1</v>
          </cell>
          <cell r="G33" t="str">
            <v>19ÂT</v>
          </cell>
          <cell r="H33">
            <v>40</v>
          </cell>
          <cell r="J33">
            <v>0.3</v>
          </cell>
          <cell r="L33">
            <v>1</v>
          </cell>
          <cell r="M33" t="str">
            <v/>
          </cell>
          <cell r="O33">
            <v>0</v>
          </cell>
          <cell r="P33">
            <v>0</v>
          </cell>
          <cell r="Q33">
            <v>0</v>
          </cell>
          <cell r="R33">
            <v>0</v>
          </cell>
          <cell r="S33">
            <v>0</v>
          </cell>
          <cell r="T33">
            <v>0</v>
          </cell>
          <cell r="U33">
            <v>120</v>
          </cell>
          <cell r="Z33" t="str">
            <v>CNTT</v>
          </cell>
          <cell r="AA33">
            <v>146</v>
          </cell>
        </row>
        <row r="34">
          <cell r="A34">
            <v>26</v>
          </cell>
          <cell r="E34" t="str">
            <v/>
          </cell>
          <cell r="F34" t="str">
            <v>ÂA Maûch ÂT 1</v>
          </cell>
          <cell r="G34" t="str">
            <v>19ÂTNT</v>
          </cell>
          <cell r="H34">
            <v>40</v>
          </cell>
          <cell r="J34">
            <v>0.3</v>
          </cell>
          <cell r="L34">
            <v>1</v>
          </cell>
          <cell r="M34" t="str">
            <v/>
          </cell>
          <cell r="O34">
            <v>0</v>
          </cell>
          <cell r="P34">
            <v>0</v>
          </cell>
          <cell r="Q34">
            <v>0</v>
          </cell>
          <cell r="R34">
            <v>0</v>
          </cell>
          <cell r="S34">
            <v>0</v>
          </cell>
          <cell r="T34">
            <v>0</v>
          </cell>
          <cell r="U34">
            <v>120</v>
          </cell>
          <cell r="Z34" t="str">
            <v>CNTT</v>
          </cell>
          <cell r="AA34">
            <v>153</v>
          </cell>
        </row>
        <row r="35">
          <cell r="A35">
            <v>27</v>
          </cell>
          <cell r="B35" t="str">
            <v>Nguyãùn Vàn</v>
          </cell>
          <cell r="C35" t="str">
            <v>Yãún</v>
          </cell>
          <cell r="D35" t="str">
            <v>GV</v>
          </cell>
          <cell r="E35">
            <v>120</v>
          </cell>
          <cell r="F35" t="str">
            <v>ÂA Chi tiãút maïy</v>
          </cell>
          <cell r="G35" t="str">
            <v>19C</v>
          </cell>
          <cell r="H35">
            <v>24</v>
          </cell>
          <cell r="J35">
            <v>0.3</v>
          </cell>
          <cell r="L35">
            <v>1</v>
          </cell>
          <cell r="M35">
            <v>1</v>
          </cell>
          <cell r="O35">
            <v>0</v>
          </cell>
          <cell r="P35">
            <v>0</v>
          </cell>
          <cell r="Q35">
            <v>0</v>
          </cell>
          <cell r="R35">
            <v>0</v>
          </cell>
          <cell r="S35">
            <v>0</v>
          </cell>
          <cell r="T35">
            <v>0</v>
          </cell>
          <cell r="U35">
            <v>72</v>
          </cell>
          <cell r="Z35" t="str">
            <v>CSKT</v>
          </cell>
          <cell r="AA35">
            <v>161</v>
          </cell>
        </row>
        <row r="36">
          <cell r="A36">
            <v>28</v>
          </cell>
          <cell r="B36" t="str">
            <v>Lã Vàn</v>
          </cell>
          <cell r="C36" t="str">
            <v>Laûc</v>
          </cell>
          <cell r="D36" t="str">
            <v>GV</v>
          </cell>
          <cell r="E36">
            <v>120</v>
          </cell>
          <cell r="F36" t="str">
            <v>ÂA Tkãú cáöu bãtäng</v>
          </cell>
          <cell r="G36" t="str">
            <v>19CÂ</v>
          </cell>
          <cell r="H36">
            <v>36</v>
          </cell>
          <cell r="J36">
            <v>0.3</v>
          </cell>
          <cell r="L36">
            <v>1</v>
          </cell>
          <cell r="M36">
            <v>1</v>
          </cell>
          <cell r="O36">
            <v>0</v>
          </cell>
          <cell r="P36">
            <v>0</v>
          </cell>
          <cell r="Q36">
            <v>0</v>
          </cell>
          <cell r="R36">
            <v>0</v>
          </cell>
          <cell r="S36">
            <v>0</v>
          </cell>
          <cell r="T36">
            <v>0</v>
          </cell>
          <cell r="U36">
            <v>108</v>
          </cell>
          <cell r="Z36" t="str">
            <v>CD</v>
          </cell>
          <cell r="AA36">
            <v>169</v>
          </cell>
        </row>
        <row r="37">
          <cell r="A37">
            <v>29</v>
          </cell>
          <cell r="B37" t="str">
            <v>Phan Cao</v>
          </cell>
          <cell r="C37" t="str">
            <v>Thoü</v>
          </cell>
          <cell r="D37" t="str">
            <v>GV</v>
          </cell>
          <cell r="E37">
            <v>120</v>
          </cell>
          <cell r="F37" t="str">
            <v>ÂA Tkãú âæåìng 1</v>
          </cell>
          <cell r="G37" t="str">
            <v>19CÂ</v>
          </cell>
          <cell r="H37">
            <v>36</v>
          </cell>
          <cell r="J37">
            <v>0.3</v>
          </cell>
          <cell r="L37">
            <v>1</v>
          </cell>
          <cell r="M37">
            <v>1</v>
          </cell>
          <cell r="O37">
            <v>0</v>
          </cell>
          <cell r="P37">
            <v>0</v>
          </cell>
          <cell r="Q37">
            <v>0</v>
          </cell>
          <cell r="R37">
            <v>0</v>
          </cell>
          <cell r="S37">
            <v>0</v>
          </cell>
          <cell r="T37">
            <v>0</v>
          </cell>
          <cell r="U37">
            <v>108</v>
          </cell>
          <cell r="Z37" t="str">
            <v>CD</v>
          </cell>
          <cell r="AA37">
            <v>170</v>
          </cell>
        </row>
        <row r="38">
          <cell r="A38">
            <v>30</v>
          </cell>
          <cell r="B38" t="str">
            <v>Lã Vàn</v>
          </cell>
          <cell r="C38" t="str">
            <v>Laûc</v>
          </cell>
          <cell r="D38" t="str">
            <v>GV</v>
          </cell>
          <cell r="E38">
            <v>120</v>
          </cell>
          <cell r="F38" t="str">
            <v>ÂA Tkãú cáöu bãtäng</v>
          </cell>
          <cell r="G38" t="str">
            <v>19CÂKT</v>
          </cell>
          <cell r="H38">
            <v>62</v>
          </cell>
          <cell r="J38">
            <v>0.3</v>
          </cell>
          <cell r="L38">
            <v>1.2</v>
          </cell>
          <cell r="M38">
            <v>1</v>
          </cell>
          <cell r="O38">
            <v>0</v>
          </cell>
          <cell r="P38">
            <v>0</v>
          </cell>
          <cell r="Q38">
            <v>0</v>
          </cell>
          <cell r="R38">
            <v>0</v>
          </cell>
          <cell r="S38">
            <v>0</v>
          </cell>
          <cell r="T38">
            <v>0</v>
          </cell>
          <cell r="U38">
            <v>186</v>
          </cell>
          <cell r="Z38" t="str">
            <v>CD</v>
          </cell>
          <cell r="AA38">
            <v>178</v>
          </cell>
        </row>
        <row r="39">
          <cell r="A39">
            <v>31</v>
          </cell>
          <cell r="B39" t="str">
            <v>Phan Cao</v>
          </cell>
          <cell r="C39" t="str">
            <v>Thoü</v>
          </cell>
          <cell r="D39" t="str">
            <v>GV</v>
          </cell>
          <cell r="E39">
            <v>120</v>
          </cell>
          <cell r="F39" t="str">
            <v>ÂA Tkãú âæåìng 1</v>
          </cell>
          <cell r="G39" t="str">
            <v>19CÂKT</v>
          </cell>
          <cell r="H39">
            <v>62</v>
          </cell>
          <cell r="J39">
            <v>0.3</v>
          </cell>
          <cell r="L39">
            <v>1.2</v>
          </cell>
          <cell r="M39">
            <v>1</v>
          </cell>
          <cell r="O39">
            <v>0</v>
          </cell>
          <cell r="P39">
            <v>0</v>
          </cell>
          <cell r="Q39">
            <v>0</v>
          </cell>
          <cell r="R39">
            <v>0</v>
          </cell>
          <cell r="S39">
            <v>0</v>
          </cell>
          <cell r="T39">
            <v>0</v>
          </cell>
          <cell r="U39">
            <v>186</v>
          </cell>
          <cell r="Z39" t="str">
            <v>CD</v>
          </cell>
          <cell r="AA39">
            <v>179</v>
          </cell>
        </row>
        <row r="40">
          <cell r="A40">
            <v>32</v>
          </cell>
          <cell r="B40" t="str">
            <v>Nguyãùn Quang</v>
          </cell>
          <cell r="C40" t="str">
            <v>Âoaìn</v>
          </cell>
          <cell r="D40" t="str">
            <v>GVC</v>
          </cell>
          <cell r="E40">
            <v>130</v>
          </cell>
          <cell r="F40" t="str">
            <v>ÂA Thuíy Näng</v>
          </cell>
          <cell r="G40" t="str">
            <v>19TLBÂ</v>
          </cell>
          <cell r="H40">
            <v>30</v>
          </cell>
          <cell r="J40">
            <v>0.3</v>
          </cell>
          <cell r="L40">
            <v>1</v>
          </cell>
          <cell r="M40">
            <v>1.2</v>
          </cell>
          <cell r="O40">
            <v>0</v>
          </cell>
          <cell r="P40">
            <v>0</v>
          </cell>
          <cell r="Q40">
            <v>0</v>
          </cell>
          <cell r="R40">
            <v>0</v>
          </cell>
          <cell r="S40">
            <v>0</v>
          </cell>
          <cell r="T40">
            <v>0</v>
          </cell>
          <cell r="U40">
            <v>90</v>
          </cell>
          <cell r="Z40" t="str">
            <v>TL</v>
          </cell>
          <cell r="AA40">
            <v>202</v>
          </cell>
        </row>
        <row r="41">
          <cell r="A41">
            <v>33</v>
          </cell>
          <cell r="B41" t="str">
            <v>Nguyãùn</v>
          </cell>
          <cell r="C41" t="str">
            <v>Häöi</v>
          </cell>
          <cell r="D41" t="str">
            <v>GV</v>
          </cell>
          <cell r="E41">
            <v>120</v>
          </cell>
          <cell r="F41" t="str">
            <v>ÂA Thuíy Cäng</v>
          </cell>
          <cell r="G41" t="str">
            <v>19TLBÂ</v>
          </cell>
          <cell r="H41">
            <v>30</v>
          </cell>
          <cell r="J41">
            <v>0.3</v>
          </cell>
          <cell r="L41">
            <v>1</v>
          </cell>
          <cell r="M41">
            <v>1</v>
          </cell>
          <cell r="O41">
            <v>0</v>
          </cell>
          <cell r="P41">
            <v>0</v>
          </cell>
          <cell r="Q41">
            <v>0</v>
          </cell>
          <cell r="R41">
            <v>0</v>
          </cell>
          <cell r="S41">
            <v>0</v>
          </cell>
          <cell r="T41">
            <v>0</v>
          </cell>
          <cell r="U41">
            <v>90</v>
          </cell>
          <cell r="Z41" t="str">
            <v>TL</v>
          </cell>
          <cell r="AA41">
            <v>203</v>
          </cell>
        </row>
        <row r="42">
          <cell r="A42">
            <v>34</v>
          </cell>
          <cell r="B42" t="str">
            <v>Nguyãùn Âàng</v>
          </cell>
          <cell r="C42" t="str">
            <v>Thaûch</v>
          </cell>
          <cell r="D42" t="str">
            <v>GV</v>
          </cell>
          <cell r="E42">
            <v>120</v>
          </cell>
          <cell r="F42" t="str">
            <v>ÂA Thuíy Näng</v>
          </cell>
          <cell r="G42" t="str">
            <v>19TLKT</v>
          </cell>
          <cell r="H42">
            <v>22</v>
          </cell>
          <cell r="J42">
            <v>0.3</v>
          </cell>
          <cell r="L42">
            <v>1</v>
          </cell>
          <cell r="M42">
            <v>1</v>
          </cell>
          <cell r="O42">
            <v>0</v>
          </cell>
          <cell r="P42">
            <v>0</v>
          </cell>
          <cell r="Q42">
            <v>0</v>
          </cell>
          <cell r="R42">
            <v>0</v>
          </cell>
          <cell r="S42">
            <v>0</v>
          </cell>
          <cell r="T42">
            <v>0</v>
          </cell>
          <cell r="U42">
            <v>66</v>
          </cell>
          <cell r="Z42" t="str">
            <v>TL</v>
          </cell>
          <cell r="AA42">
            <v>211</v>
          </cell>
        </row>
        <row r="43">
          <cell r="A43">
            <v>35</v>
          </cell>
          <cell r="B43" t="str">
            <v>Lã Vàn</v>
          </cell>
          <cell r="C43" t="str">
            <v>Håüi</v>
          </cell>
          <cell r="D43" t="str">
            <v>GV</v>
          </cell>
          <cell r="E43">
            <v>120</v>
          </cell>
          <cell r="F43" t="str">
            <v>ÂA Thuíy Cäng</v>
          </cell>
          <cell r="G43" t="str">
            <v>19TLKT</v>
          </cell>
          <cell r="H43">
            <v>22</v>
          </cell>
          <cell r="J43">
            <v>0.3</v>
          </cell>
          <cell r="L43">
            <v>1</v>
          </cell>
          <cell r="M43">
            <v>1</v>
          </cell>
          <cell r="O43">
            <v>0</v>
          </cell>
          <cell r="P43">
            <v>0</v>
          </cell>
          <cell r="Q43">
            <v>0</v>
          </cell>
          <cell r="R43">
            <v>0</v>
          </cell>
          <cell r="S43">
            <v>0</v>
          </cell>
          <cell r="T43">
            <v>0</v>
          </cell>
          <cell r="U43">
            <v>66</v>
          </cell>
          <cell r="Z43" t="str">
            <v>TL</v>
          </cell>
          <cell r="AA43">
            <v>212</v>
          </cell>
        </row>
        <row r="44">
          <cell r="A44">
            <v>36</v>
          </cell>
          <cell r="B44" t="str">
            <v>Buìi Thiãn</v>
          </cell>
          <cell r="C44" t="str">
            <v>Lam</v>
          </cell>
          <cell r="D44" t="str">
            <v>GV</v>
          </cell>
          <cell r="E44">
            <v>120</v>
          </cell>
          <cell r="F44" t="str">
            <v>ÂA KC Bãtäng 2</v>
          </cell>
          <cell r="G44" t="str">
            <v>19X</v>
          </cell>
          <cell r="H44">
            <v>49</v>
          </cell>
          <cell r="J44">
            <v>0.3</v>
          </cell>
          <cell r="L44">
            <v>1</v>
          </cell>
          <cell r="M44">
            <v>1</v>
          </cell>
          <cell r="O44">
            <v>0</v>
          </cell>
          <cell r="P44">
            <v>0</v>
          </cell>
          <cell r="Q44">
            <v>0</v>
          </cell>
          <cell r="R44">
            <v>0</v>
          </cell>
          <cell r="S44">
            <v>0</v>
          </cell>
          <cell r="T44">
            <v>0</v>
          </cell>
          <cell r="U44">
            <v>147</v>
          </cell>
          <cell r="Z44" t="str">
            <v>XD</v>
          </cell>
          <cell r="AA44">
            <v>220</v>
          </cell>
        </row>
        <row r="45">
          <cell r="A45">
            <v>37</v>
          </cell>
          <cell r="B45" t="str">
            <v>Hoaìng</v>
          </cell>
          <cell r="C45" t="str">
            <v>Truyãön</v>
          </cell>
          <cell r="D45" t="str">
            <v>GVC</v>
          </cell>
          <cell r="E45">
            <v>130</v>
          </cell>
          <cell r="F45" t="str">
            <v>ÂA Nãön moïng</v>
          </cell>
          <cell r="G45" t="str">
            <v>19X</v>
          </cell>
          <cell r="H45">
            <v>49</v>
          </cell>
          <cell r="J45">
            <v>0.3</v>
          </cell>
          <cell r="L45">
            <v>1</v>
          </cell>
          <cell r="M45">
            <v>1.2</v>
          </cell>
          <cell r="O45">
            <v>0</v>
          </cell>
          <cell r="P45">
            <v>0</v>
          </cell>
          <cell r="Q45">
            <v>0</v>
          </cell>
          <cell r="R45">
            <v>0</v>
          </cell>
          <cell r="S45">
            <v>0</v>
          </cell>
          <cell r="T45">
            <v>0</v>
          </cell>
          <cell r="U45">
            <v>147</v>
          </cell>
          <cell r="Z45" t="str">
            <v>CD</v>
          </cell>
          <cell r="AA45">
            <v>221</v>
          </cell>
        </row>
        <row r="46">
          <cell r="A46">
            <v>38</v>
          </cell>
          <cell r="B46" t="str">
            <v>Nguyãùn Thanh</v>
          </cell>
          <cell r="C46" t="str">
            <v>Thënh</v>
          </cell>
          <cell r="D46" t="str">
            <v>GVC</v>
          </cell>
          <cell r="E46">
            <v>130</v>
          </cell>
          <cell r="F46" t="str">
            <v>ÂA KC Bãtäng 2</v>
          </cell>
          <cell r="G46" t="str">
            <v>19XGL</v>
          </cell>
          <cell r="H46">
            <v>68</v>
          </cell>
          <cell r="J46">
            <v>0.3</v>
          </cell>
          <cell r="L46">
            <v>1.2</v>
          </cell>
          <cell r="M46">
            <v>1.2</v>
          </cell>
          <cell r="O46">
            <v>0</v>
          </cell>
          <cell r="P46">
            <v>0</v>
          </cell>
          <cell r="Q46">
            <v>0</v>
          </cell>
          <cell r="R46">
            <v>0</v>
          </cell>
          <cell r="S46">
            <v>0</v>
          </cell>
          <cell r="T46">
            <v>0</v>
          </cell>
          <cell r="U46">
            <v>204</v>
          </cell>
          <cell r="Z46" t="str">
            <v>XD</v>
          </cell>
          <cell r="AA46">
            <v>230</v>
          </cell>
        </row>
        <row r="47">
          <cell r="A47">
            <v>39</v>
          </cell>
          <cell r="B47" t="str">
            <v>Hoaìng</v>
          </cell>
          <cell r="C47" t="str">
            <v>Truyãön</v>
          </cell>
          <cell r="D47" t="str">
            <v>GVC</v>
          </cell>
          <cell r="E47">
            <v>130</v>
          </cell>
          <cell r="F47" t="str">
            <v>ÂA Nãön moïng</v>
          </cell>
          <cell r="G47" t="str">
            <v>19XGL</v>
          </cell>
          <cell r="H47">
            <v>68</v>
          </cell>
          <cell r="J47">
            <v>0.3</v>
          </cell>
          <cell r="L47">
            <v>1.2</v>
          </cell>
          <cell r="M47">
            <v>1.2</v>
          </cell>
          <cell r="O47">
            <v>0</v>
          </cell>
          <cell r="P47">
            <v>0</v>
          </cell>
          <cell r="Q47">
            <v>0</v>
          </cell>
          <cell r="R47">
            <v>0</v>
          </cell>
          <cell r="S47">
            <v>0</v>
          </cell>
          <cell r="T47">
            <v>0</v>
          </cell>
          <cell r="U47">
            <v>204</v>
          </cell>
          <cell r="Z47" t="str">
            <v>CD</v>
          </cell>
          <cell r="AA47">
            <v>231</v>
          </cell>
        </row>
        <row r="48">
          <cell r="A48">
            <v>40</v>
          </cell>
          <cell r="B48" t="str">
            <v>Buìi Thiãn</v>
          </cell>
          <cell r="C48" t="str">
            <v>Lam</v>
          </cell>
          <cell r="D48" t="str">
            <v>GV</v>
          </cell>
          <cell r="E48">
            <v>120</v>
          </cell>
          <cell r="F48" t="str">
            <v>ÂA KC Bãtäng 2</v>
          </cell>
          <cell r="G48" t="str">
            <v>19XKT</v>
          </cell>
          <cell r="H48">
            <v>60</v>
          </cell>
          <cell r="J48">
            <v>0.3</v>
          </cell>
          <cell r="L48">
            <v>1.2</v>
          </cell>
          <cell r="M48">
            <v>1</v>
          </cell>
          <cell r="O48">
            <v>0</v>
          </cell>
          <cell r="P48">
            <v>0</v>
          </cell>
          <cell r="Q48">
            <v>0</v>
          </cell>
          <cell r="R48">
            <v>0</v>
          </cell>
          <cell r="S48">
            <v>0</v>
          </cell>
          <cell r="T48">
            <v>0</v>
          </cell>
          <cell r="U48">
            <v>180</v>
          </cell>
          <cell r="Z48" t="str">
            <v>XD</v>
          </cell>
          <cell r="AA48">
            <v>240</v>
          </cell>
        </row>
        <row r="49">
          <cell r="A49">
            <v>41</v>
          </cell>
          <cell r="B49" t="str">
            <v>Lã Xuán</v>
          </cell>
          <cell r="C49" t="str">
            <v>Mai</v>
          </cell>
          <cell r="D49" t="str">
            <v>GV</v>
          </cell>
          <cell r="E49">
            <v>120</v>
          </cell>
          <cell r="F49" t="str">
            <v>ÂA Nãön moïng</v>
          </cell>
          <cell r="G49" t="str">
            <v>19XKT</v>
          </cell>
          <cell r="H49">
            <v>60</v>
          </cell>
          <cell r="J49">
            <v>0.3</v>
          </cell>
          <cell r="L49">
            <v>1.2</v>
          </cell>
          <cell r="M49">
            <v>1</v>
          </cell>
          <cell r="O49">
            <v>0</v>
          </cell>
          <cell r="P49">
            <v>0</v>
          </cell>
          <cell r="Q49">
            <v>0</v>
          </cell>
          <cell r="R49">
            <v>0</v>
          </cell>
          <cell r="S49">
            <v>0</v>
          </cell>
          <cell r="T49">
            <v>0</v>
          </cell>
          <cell r="U49">
            <v>180</v>
          </cell>
          <cell r="Z49" t="str">
            <v>CD</v>
          </cell>
          <cell r="AA49">
            <v>241</v>
          </cell>
        </row>
        <row r="50">
          <cell r="A50">
            <v>42</v>
          </cell>
          <cell r="E50" t="str">
            <v/>
          </cell>
          <cell r="F50" t="str">
            <v>ÂA Maïy âiãûn</v>
          </cell>
          <cell r="G50" t="str">
            <v>20Â</v>
          </cell>
          <cell r="H50">
            <v>79</v>
          </cell>
          <cell r="J50">
            <v>0.3</v>
          </cell>
          <cell r="L50">
            <v>1.2</v>
          </cell>
          <cell r="M50" t="str">
            <v/>
          </cell>
          <cell r="O50">
            <v>0</v>
          </cell>
          <cell r="P50">
            <v>0</v>
          </cell>
          <cell r="Q50">
            <v>0</v>
          </cell>
          <cell r="R50">
            <v>0</v>
          </cell>
          <cell r="S50">
            <v>0</v>
          </cell>
          <cell r="T50">
            <v>0</v>
          </cell>
          <cell r="U50">
            <v>237</v>
          </cell>
          <cell r="Z50" t="str">
            <v>DIEN</v>
          </cell>
          <cell r="AA50">
            <v>249</v>
          </cell>
        </row>
        <row r="51">
          <cell r="A51">
            <v>43</v>
          </cell>
          <cell r="E51" t="str">
            <v/>
          </cell>
          <cell r="F51" t="str">
            <v>ÂA Maïy âiãûn</v>
          </cell>
          <cell r="G51" t="str">
            <v>20ÂBÂ</v>
          </cell>
          <cell r="H51">
            <v>29</v>
          </cell>
          <cell r="J51">
            <v>0.3</v>
          </cell>
          <cell r="L51">
            <v>1</v>
          </cell>
          <cell r="M51" t="str">
            <v/>
          </cell>
          <cell r="O51">
            <v>0</v>
          </cell>
          <cell r="P51">
            <v>0</v>
          </cell>
          <cell r="Q51">
            <v>0</v>
          </cell>
          <cell r="R51">
            <v>0</v>
          </cell>
          <cell r="S51">
            <v>0</v>
          </cell>
          <cell r="T51">
            <v>0</v>
          </cell>
          <cell r="U51">
            <v>87</v>
          </cell>
          <cell r="Z51" t="str">
            <v>DIEN</v>
          </cell>
          <cell r="AA51">
            <v>257</v>
          </cell>
        </row>
        <row r="52">
          <cell r="A52">
            <v>44</v>
          </cell>
          <cell r="E52" t="str">
            <v/>
          </cell>
          <cell r="F52" t="str">
            <v>ÂA Maïy âiãûn</v>
          </cell>
          <cell r="G52" t="str">
            <v>20ÂQN</v>
          </cell>
          <cell r="H52">
            <v>58</v>
          </cell>
          <cell r="J52">
            <v>0.3</v>
          </cell>
          <cell r="L52">
            <v>1</v>
          </cell>
          <cell r="M52" t="str">
            <v/>
          </cell>
          <cell r="O52">
            <v>0</v>
          </cell>
          <cell r="P52">
            <v>0</v>
          </cell>
          <cell r="Q52">
            <v>0</v>
          </cell>
          <cell r="R52">
            <v>0</v>
          </cell>
          <cell r="S52">
            <v>0</v>
          </cell>
          <cell r="T52">
            <v>0</v>
          </cell>
          <cell r="U52">
            <v>174</v>
          </cell>
          <cell r="Z52" t="str">
            <v>DIEN</v>
          </cell>
          <cell r="AA52">
            <v>265</v>
          </cell>
        </row>
        <row r="53">
          <cell r="A53">
            <v>45</v>
          </cell>
          <cell r="B53" t="str">
            <v>Nguyãùn Ngoüc</v>
          </cell>
          <cell r="C53" t="str">
            <v>Bçnh</v>
          </cell>
          <cell r="D53" t="str">
            <v>Tr.G</v>
          </cell>
          <cell r="E53">
            <v>110</v>
          </cell>
          <cell r="F53" t="str">
            <v>ÂA Kiãún truïc DD</v>
          </cell>
          <cell r="G53" t="str">
            <v>20X</v>
          </cell>
          <cell r="H53">
            <v>73</v>
          </cell>
          <cell r="J53">
            <v>0.3</v>
          </cell>
          <cell r="L53">
            <v>1.2</v>
          </cell>
          <cell r="M53">
            <v>0.9</v>
          </cell>
          <cell r="O53">
            <v>0</v>
          </cell>
          <cell r="P53">
            <v>0</v>
          </cell>
          <cell r="Q53">
            <v>0</v>
          </cell>
          <cell r="R53">
            <v>0</v>
          </cell>
          <cell r="S53">
            <v>0</v>
          </cell>
          <cell r="T53">
            <v>0</v>
          </cell>
          <cell r="U53">
            <v>219</v>
          </cell>
          <cell r="Z53" t="str">
            <v>XD</v>
          </cell>
          <cell r="AA53">
            <v>326</v>
          </cell>
        </row>
        <row r="54">
          <cell r="A54">
            <v>46</v>
          </cell>
          <cell r="B54" t="str">
            <v>Nguyãùn Ngoüc</v>
          </cell>
          <cell r="C54" t="str">
            <v>Bçnh</v>
          </cell>
          <cell r="D54" t="str">
            <v>Tr.G</v>
          </cell>
          <cell r="E54">
            <v>110</v>
          </cell>
          <cell r="F54" t="str">
            <v>ÂA Kiãún truïc DD</v>
          </cell>
          <cell r="G54" t="str">
            <v>20XÂL</v>
          </cell>
          <cell r="H54">
            <v>50</v>
          </cell>
          <cell r="J54">
            <v>0.3</v>
          </cell>
          <cell r="L54">
            <v>1</v>
          </cell>
          <cell r="M54">
            <v>0.9</v>
          </cell>
          <cell r="O54">
            <v>0</v>
          </cell>
          <cell r="P54">
            <v>0</v>
          </cell>
          <cell r="Q54">
            <v>0</v>
          </cell>
          <cell r="R54">
            <v>0</v>
          </cell>
          <cell r="S54">
            <v>0</v>
          </cell>
          <cell r="T54">
            <v>0</v>
          </cell>
          <cell r="U54">
            <v>150</v>
          </cell>
          <cell r="Z54" t="str">
            <v>XD</v>
          </cell>
          <cell r="AA54">
            <v>335</v>
          </cell>
        </row>
        <row r="55">
          <cell r="A55">
            <v>47</v>
          </cell>
          <cell r="B55" t="str">
            <v>Nguyãùn Häöng</v>
          </cell>
          <cell r="C55" t="str">
            <v>Ngoüc</v>
          </cell>
          <cell r="D55" t="str">
            <v>Tr.G</v>
          </cell>
          <cell r="E55">
            <v>110</v>
          </cell>
          <cell r="F55" t="str">
            <v>ÂA Kiãún truïc DD</v>
          </cell>
          <cell r="G55" t="str">
            <v>20XBÂ</v>
          </cell>
          <cell r="H55">
            <v>52</v>
          </cell>
          <cell r="J55">
            <v>0.3</v>
          </cell>
          <cell r="L55">
            <v>1</v>
          </cell>
          <cell r="M55">
            <v>0.9</v>
          </cell>
          <cell r="O55">
            <v>0</v>
          </cell>
          <cell r="P55">
            <v>0</v>
          </cell>
          <cell r="Q55">
            <v>0</v>
          </cell>
          <cell r="R55">
            <v>0</v>
          </cell>
          <cell r="S55">
            <v>0</v>
          </cell>
          <cell r="T55">
            <v>0</v>
          </cell>
          <cell r="U55">
            <v>156</v>
          </cell>
          <cell r="Z55" t="str">
            <v>XD</v>
          </cell>
          <cell r="AA55">
            <v>344</v>
          </cell>
        </row>
        <row r="56">
          <cell r="A56">
            <v>48</v>
          </cell>
          <cell r="B56" t="str">
            <v>Nguyãùn Ngoüc</v>
          </cell>
          <cell r="C56" t="str">
            <v>Bçnh</v>
          </cell>
          <cell r="D56" t="str">
            <v>Tr.G</v>
          </cell>
          <cell r="E56">
            <v>110</v>
          </cell>
          <cell r="F56" t="str">
            <v>ÂA Kiãún truïc DD</v>
          </cell>
          <cell r="G56" t="str">
            <v>20XLÂ</v>
          </cell>
          <cell r="H56">
            <v>49</v>
          </cell>
          <cell r="J56">
            <v>0.3</v>
          </cell>
          <cell r="L56">
            <v>1</v>
          </cell>
          <cell r="M56">
            <v>0.9</v>
          </cell>
          <cell r="O56">
            <v>0</v>
          </cell>
          <cell r="P56">
            <v>0</v>
          </cell>
          <cell r="Q56">
            <v>0</v>
          </cell>
          <cell r="R56">
            <v>0</v>
          </cell>
          <cell r="S56">
            <v>0</v>
          </cell>
          <cell r="T56">
            <v>0</v>
          </cell>
          <cell r="U56">
            <v>147</v>
          </cell>
          <cell r="Z56" t="str">
            <v>XD</v>
          </cell>
          <cell r="AA56">
            <v>353</v>
          </cell>
        </row>
        <row r="57">
          <cell r="A57">
            <v>49</v>
          </cell>
          <cell r="E57" t="str">
            <v/>
          </cell>
          <cell r="F57" t="str">
            <v>ÂA Âiãûn tæí ÆD</v>
          </cell>
          <cell r="G57" t="str">
            <v>94ÂTBB</v>
          </cell>
          <cell r="H57">
            <v>35</v>
          </cell>
          <cell r="L57">
            <v>1</v>
          </cell>
          <cell r="M57" t="str">
            <v/>
          </cell>
          <cell r="O57">
            <v>0</v>
          </cell>
          <cell r="P57">
            <v>0</v>
          </cell>
          <cell r="Q57">
            <v>0</v>
          </cell>
          <cell r="R57">
            <v>0</v>
          </cell>
          <cell r="S57">
            <v>0</v>
          </cell>
          <cell r="T57">
            <v>0</v>
          </cell>
          <cell r="U57">
            <v>105</v>
          </cell>
          <cell r="Z57" t="str">
            <v>CNTT</v>
          </cell>
          <cell r="AA57">
            <v>503</v>
          </cell>
        </row>
        <row r="58">
          <cell r="A58">
            <v>50</v>
          </cell>
          <cell r="E58" t="str">
            <v/>
          </cell>
          <cell r="F58" t="str">
            <v>ÂA Cäng nghãû 2</v>
          </cell>
          <cell r="G58" t="str">
            <v>94HBB</v>
          </cell>
          <cell r="H58">
            <v>28</v>
          </cell>
          <cell r="L58">
            <v>1</v>
          </cell>
          <cell r="M58" t="str">
            <v/>
          </cell>
          <cell r="O58">
            <v>0</v>
          </cell>
          <cell r="P58">
            <v>0</v>
          </cell>
          <cell r="Q58">
            <v>0</v>
          </cell>
          <cell r="R58">
            <v>0</v>
          </cell>
          <cell r="S58">
            <v>0</v>
          </cell>
          <cell r="T58">
            <v>0</v>
          </cell>
          <cell r="U58">
            <v>84</v>
          </cell>
          <cell r="Z58" t="str">
            <v>HOA KT</v>
          </cell>
          <cell r="AA58">
            <v>520</v>
          </cell>
        </row>
        <row r="59">
          <cell r="A59">
            <v>51</v>
          </cell>
          <cell r="B59" t="str">
            <v>Tráön Vàn</v>
          </cell>
          <cell r="C59" t="str">
            <v>Vang</v>
          </cell>
          <cell r="D59" t="str">
            <v>GV</v>
          </cell>
          <cell r="E59">
            <v>120</v>
          </cell>
          <cell r="F59" t="str">
            <v>ÂA Sáúy</v>
          </cell>
          <cell r="G59" t="str">
            <v>94NBB</v>
          </cell>
          <cell r="H59">
            <v>28</v>
          </cell>
          <cell r="L59">
            <v>1</v>
          </cell>
          <cell r="M59">
            <v>1</v>
          </cell>
          <cell r="O59">
            <v>0</v>
          </cell>
          <cell r="P59">
            <v>0</v>
          </cell>
          <cell r="Q59">
            <v>0</v>
          </cell>
          <cell r="R59">
            <v>0</v>
          </cell>
          <cell r="S59">
            <v>0</v>
          </cell>
          <cell r="T59">
            <v>0</v>
          </cell>
          <cell r="U59">
            <v>84</v>
          </cell>
          <cell r="Z59" t="str">
            <v>NHIET</v>
          </cell>
          <cell r="AA59">
            <v>528</v>
          </cell>
        </row>
        <row r="60">
          <cell r="A60">
            <v>52</v>
          </cell>
          <cell r="E60" t="str">
            <v/>
          </cell>
          <cell r="F60" t="str">
            <v>ÂA PT vaì TK H.thäúng</v>
          </cell>
          <cell r="G60" t="str">
            <v>94TÂL</v>
          </cell>
          <cell r="H60">
            <v>45</v>
          </cell>
          <cell r="L60">
            <v>1</v>
          </cell>
          <cell r="M60" t="str">
            <v/>
          </cell>
          <cell r="O60">
            <v>0</v>
          </cell>
          <cell r="P60">
            <v>0</v>
          </cell>
          <cell r="Q60">
            <v>0</v>
          </cell>
          <cell r="R60">
            <v>0</v>
          </cell>
          <cell r="S60">
            <v>0</v>
          </cell>
          <cell r="T60">
            <v>0</v>
          </cell>
          <cell r="U60">
            <v>135</v>
          </cell>
          <cell r="Z60" t="str">
            <v>CNTT</v>
          </cell>
          <cell r="AA60">
            <v>538</v>
          </cell>
        </row>
        <row r="61">
          <cell r="A61">
            <v>53</v>
          </cell>
          <cell r="E61" t="str">
            <v/>
          </cell>
          <cell r="F61" t="str">
            <v>ÂA PT vaì TK H.thäúng</v>
          </cell>
          <cell r="G61" t="str">
            <v>94TGL</v>
          </cell>
          <cell r="H61">
            <v>43</v>
          </cell>
          <cell r="L61">
            <v>1</v>
          </cell>
          <cell r="M61" t="str">
            <v/>
          </cell>
          <cell r="O61">
            <v>0</v>
          </cell>
          <cell r="P61">
            <v>0</v>
          </cell>
          <cell r="Q61">
            <v>0</v>
          </cell>
          <cell r="R61">
            <v>0</v>
          </cell>
          <cell r="S61">
            <v>0</v>
          </cell>
          <cell r="T61">
            <v>0</v>
          </cell>
          <cell r="U61">
            <v>129</v>
          </cell>
          <cell r="Z61" t="str">
            <v>CNTT</v>
          </cell>
          <cell r="AA61">
            <v>548</v>
          </cell>
        </row>
        <row r="62">
          <cell r="A62">
            <v>54</v>
          </cell>
          <cell r="B62" t="str">
            <v>Mai Chaïnh</v>
          </cell>
          <cell r="C62" t="str">
            <v>Trung</v>
          </cell>
          <cell r="D62" t="str">
            <v>Tr.G</v>
          </cell>
          <cell r="E62">
            <v>110</v>
          </cell>
          <cell r="F62" t="str">
            <v>ÂA Täø chæïc TC</v>
          </cell>
          <cell r="G62" t="str">
            <v>94X1BB</v>
          </cell>
          <cell r="H62">
            <v>35</v>
          </cell>
          <cell r="L62">
            <v>1</v>
          </cell>
          <cell r="M62">
            <v>0.9</v>
          </cell>
          <cell r="O62">
            <v>0</v>
          </cell>
          <cell r="P62">
            <v>0</v>
          </cell>
          <cell r="Q62">
            <v>0</v>
          </cell>
          <cell r="R62">
            <v>0</v>
          </cell>
          <cell r="S62">
            <v>0</v>
          </cell>
          <cell r="T62">
            <v>0</v>
          </cell>
          <cell r="U62">
            <v>105</v>
          </cell>
          <cell r="Z62" t="str">
            <v>XD</v>
          </cell>
          <cell r="AA62">
            <v>556</v>
          </cell>
        </row>
        <row r="63">
          <cell r="A63">
            <v>55</v>
          </cell>
          <cell r="B63" t="str">
            <v>Nguyãùn Biãn</v>
          </cell>
          <cell r="C63" t="str">
            <v>Cæång</v>
          </cell>
          <cell r="D63" t="str">
            <v>GV</v>
          </cell>
          <cell r="E63">
            <v>120</v>
          </cell>
          <cell r="F63" t="str">
            <v>ÂA XD Âæåìng 2</v>
          </cell>
          <cell r="G63" t="str">
            <v>94X3BB</v>
          </cell>
          <cell r="H63">
            <v>35</v>
          </cell>
          <cell r="L63">
            <v>1</v>
          </cell>
          <cell r="M63">
            <v>1</v>
          </cell>
          <cell r="O63">
            <v>0</v>
          </cell>
          <cell r="P63">
            <v>0</v>
          </cell>
          <cell r="Q63">
            <v>0</v>
          </cell>
          <cell r="R63">
            <v>0</v>
          </cell>
          <cell r="S63">
            <v>0</v>
          </cell>
          <cell r="T63">
            <v>0</v>
          </cell>
          <cell r="U63">
            <v>105</v>
          </cell>
          <cell r="Z63" t="str">
            <v>CD</v>
          </cell>
          <cell r="AA63">
            <v>571</v>
          </cell>
        </row>
        <row r="64">
          <cell r="A64">
            <v>56</v>
          </cell>
          <cell r="B64" t="str">
            <v>Hoaìng Phæång</v>
          </cell>
          <cell r="C64" t="str">
            <v>Hoa</v>
          </cell>
          <cell r="D64" t="str">
            <v>GV</v>
          </cell>
          <cell r="E64">
            <v>120</v>
          </cell>
          <cell r="F64" t="str">
            <v>ÂA XD Cáöu</v>
          </cell>
          <cell r="G64" t="str">
            <v>94X3BB</v>
          </cell>
          <cell r="H64">
            <v>35</v>
          </cell>
          <cell r="L64">
            <v>1</v>
          </cell>
          <cell r="M64">
            <v>1</v>
          </cell>
          <cell r="O64">
            <v>0</v>
          </cell>
          <cell r="P64">
            <v>0</v>
          </cell>
          <cell r="Q64">
            <v>0</v>
          </cell>
          <cell r="R64">
            <v>0</v>
          </cell>
          <cell r="S64">
            <v>0</v>
          </cell>
          <cell r="T64">
            <v>0</v>
          </cell>
          <cell r="U64">
            <v>105</v>
          </cell>
          <cell r="Z64" t="str">
            <v>CD</v>
          </cell>
          <cell r="AA64">
            <v>572</v>
          </cell>
        </row>
        <row r="65">
          <cell r="A65">
            <v>57</v>
          </cell>
          <cell r="E65" t="str">
            <v/>
          </cell>
          <cell r="F65" t="str">
            <v>ÂA Hãû thäúng âiãûn</v>
          </cell>
          <cell r="G65" t="str">
            <v>95ÂCT</v>
          </cell>
          <cell r="H65">
            <v>21</v>
          </cell>
          <cell r="L65">
            <v>1</v>
          </cell>
          <cell r="M65" t="str">
            <v/>
          </cell>
          <cell r="O65">
            <v>0</v>
          </cell>
          <cell r="P65">
            <v>0</v>
          </cell>
          <cell r="Q65">
            <v>0</v>
          </cell>
          <cell r="R65">
            <v>0</v>
          </cell>
          <cell r="S65">
            <v>0</v>
          </cell>
          <cell r="T65">
            <v>0</v>
          </cell>
          <cell r="U65">
            <v>63</v>
          </cell>
          <cell r="Z65" t="str">
            <v>DIEN</v>
          </cell>
          <cell r="AA65">
            <v>645</v>
          </cell>
        </row>
        <row r="66">
          <cell r="A66">
            <v>58</v>
          </cell>
          <cell r="E66" t="str">
            <v/>
          </cell>
          <cell r="F66" t="str">
            <v>ÂA CN CTM</v>
          </cell>
          <cell r="G66" t="str">
            <v>95C1A</v>
          </cell>
          <cell r="H66">
            <v>45</v>
          </cell>
          <cell r="L66">
            <v>1</v>
          </cell>
          <cell r="M66" t="str">
            <v/>
          </cell>
          <cell r="O66">
            <v>0</v>
          </cell>
          <cell r="P66">
            <v>0</v>
          </cell>
          <cell r="Q66">
            <v>0</v>
          </cell>
          <cell r="R66">
            <v>0</v>
          </cell>
          <cell r="S66">
            <v>0</v>
          </cell>
          <cell r="T66">
            <v>0</v>
          </cell>
          <cell r="U66">
            <v>135</v>
          </cell>
          <cell r="Z66" t="str">
            <v>CK</v>
          </cell>
          <cell r="AA66">
            <v>671</v>
          </cell>
        </row>
        <row r="67">
          <cell r="A67">
            <v>59</v>
          </cell>
          <cell r="E67" t="str">
            <v/>
          </cell>
          <cell r="F67" t="str">
            <v>ÂA CN CTM</v>
          </cell>
          <cell r="G67" t="str">
            <v>95C1B</v>
          </cell>
          <cell r="H67">
            <v>43</v>
          </cell>
          <cell r="L67">
            <v>1</v>
          </cell>
          <cell r="M67" t="str">
            <v/>
          </cell>
          <cell r="O67">
            <v>0</v>
          </cell>
          <cell r="P67">
            <v>0</v>
          </cell>
          <cell r="Q67">
            <v>0</v>
          </cell>
          <cell r="R67">
            <v>0</v>
          </cell>
          <cell r="S67">
            <v>0</v>
          </cell>
          <cell r="T67">
            <v>0</v>
          </cell>
          <cell r="U67">
            <v>129</v>
          </cell>
          <cell r="Z67" t="str">
            <v>CK</v>
          </cell>
          <cell r="AA67">
            <v>682</v>
          </cell>
        </row>
        <row r="68">
          <cell r="A68">
            <v>60</v>
          </cell>
          <cell r="E68" t="str">
            <v/>
          </cell>
          <cell r="F68" t="str">
            <v>ÂA CN CTM</v>
          </cell>
          <cell r="G68" t="str">
            <v>95C1C</v>
          </cell>
          <cell r="H68">
            <v>36</v>
          </cell>
          <cell r="L68">
            <v>1</v>
          </cell>
          <cell r="M68" t="str">
            <v/>
          </cell>
          <cell r="O68">
            <v>0</v>
          </cell>
          <cell r="P68">
            <v>0</v>
          </cell>
          <cell r="Q68">
            <v>0</v>
          </cell>
          <cell r="R68">
            <v>0</v>
          </cell>
          <cell r="S68">
            <v>0</v>
          </cell>
          <cell r="T68">
            <v>0</v>
          </cell>
          <cell r="U68">
            <v>108</v>
          </cell>
          <cell r="Z68" t="str">
            <v>CK</v>
          </cell>
          <cell r="AA68">
            <v>693</v>
          </cell>
        </row>
        <row r="69">
          <cell r="A69">
            <v>61</v>
          </cell>
          <cell r="E69" t="str">
            <v/>
          </cell>
          <cell r="F69" t="str">
            <v>ÂA Ätä</v>
          </cell>
          <cell r="G69" t="str">
            <v>95C4</v>
          </cell>
          <cell r="H69">
            <v>43</v>
          </cell>
          <cell r="L69">
            <v>1</v>
          </cell>
          <cell r="M69" t="str">
            <v/>
          </cell>
          <cell r="O69">
            <v>0</v>
          </cell>
          <cell r="P69">
            <v>0</v>
          </cell>
          <cell r="Q69">
            <v>0</v>
          </cell>
          <cell r="R69">
            <v>0</v>
          </cell>
          <cell r="S69">
            <v>0</v>
          </cell>
          <cell r="T69">
            <v>0</v>
          </cell>
          <cell r="U69">
            <v>129</v>
          </cell>
          <cell r="Z69" t="str">
            <v>CK</v>
          </cell>
          <cell r="AA69">
            <v>704</v>
          </cell>
        </row>
        <row r="70">
          <cell r="A70">
            <v>62</v>
          </cell>
          <cell r="E70" t="str">
            <v/>
          </cell>
          <cell r="F70" t="str">
            <v>ÂA Cäng nghãû 2</v>
          </cell>
          <cell r="G70" t="str">
            <v>95H1</v>
          </cell>
          <cell r="H70">
            <v>27</v>
          </cell>
          <cell r="L70">
            <v>1</v>
          </cell>
          <cell r="M70" t="str">
            <v/>
          </cell>
          <cell r="O70">
            <v>0</v>
          </cell>
          <cell r="P70">
            <v>0</v>
          </cell>
          <cell r="Q70">
            <v>0</v>
          </cell>
          <cell r="R70">
            <v>0</v>
          </cell>
          <cell r="S70">
            <v>0</v>
          </cell>
          <cell r="T70">
            <v>0</v>
          </cell>
          <cell r="U70">
            <v>81</v>
          </cell>
          <cell r="Z70" t="str">
            <v>HOA KT</v>
          </cell>
          <cell r="AA70">
            <v>712</v>
          </cell>
        </row>
        <row r="71">
          <cell r="A71">
            <v>63</v>
          </cell>
          <cell r="E71" t="str">
            <v/>
          </cell>
          <cell r="F71" t="str">
            <v>ÂA Cäng nghãû 2</v>
          </cell>
          <cell r="G71" t="str">
            <v>95H2</v>
          </cell>
          <cell r="H71">
            <v>46</v>
          </cell>
          <cell r="L71">
            <v>1</v>
          </cell>
          <cell r="M71" t="str">
            <v/>
          </cell>
          <cell r="O71">
            <v>0</v>
          </cell>
          <cell r="P71">
            <v>0</v>
          </cell>
          <cell r="Q71">
            <v>0</v>
          </cell>
          <cell r="R71">
            <v>0</v>
          </cell>
          <cell r="S71">
            <v>0</v>
          </cell>
          <cell r="T71">
            <v>0</v>
          </cell>
          <cell r="U71">
            <v>138</v>
          </cell>
          <cell r="Z71" t="str">
            <v>HOA KT</v>
          </cell>
          <cell r="AA71">
            <v>719</v>
          </cell>
        </row>
        <row r="72">
          <cell r="A72">
            <v>64</v>
          </cell>
          <cell r="E72" t="str">
            <v/>
          </cell>
          <cell r="F72" t="str">
            <v>ÂA Cäng nghãû 2</v>
          </cell>
          <cell r="G72" t="str">
            <v>95H4</v>
          </cell>
          <cell r="H72">
            <v>26</v>
          </cell>
          <cell r="L72">
            <v>1</v>
          </cell>
          <cell r="M72" t="str">
            <v/>
          </cell>
          <cell r="O72">
            <v>0</v>
          </cell>
          <cell r="P72">
            <v>0</v>
          </cell>
          <cell r="Q72">
            <v>0</v>
          </cell>
          <cell r="R72">
            <v>0</v>
          </cell>
          <cell r="S72">
            <v>0</v>
          </cell>
          <cell r="T72">
            <v>0</v>
          </cell>
          <cell r="U72">
            <v>78</v>
          </cell>
          <cell r="Z72" t="str">
            <v>HOA KT</v>
          </cell>
          <cell r="AA72">
            <v>727</v>
          </cell>
        </row>
        <row r="73">
          <cell r="A73">
            <v>65</v>
          </cell>
          <cell r="E73" t="str">
            <v/>
          </cell>
          <cell r="F73" t="str">
            <v>ÂA Cäng nghãû 2</v>
          </cell>
          <cell r="G73" t="str">
            <v>95H5</v>
          </cell>
          <cell r="H73">
            <v>38</v>
          </cell>
          <cell r="L73">
            <v>1</v>
          </cell>
          <cell r="M73" t="str">
            <v/>
          </cell>
          <cell r="O73">
            <v>0</v>
          </cell>
          <cell r="P73">
            <v>0</v>
          </cell>
          <cell r="Q73">
            <v>0</v>
          </cell>
          <cell r="R73">
            <v>0</v>
          </cell>
          <cell r="S73">
            <v>0</v>
          </cell>
          <cell r="T73">
            <v>0</v>
          </cell>
          <cell r="U73">
            <v>114</v>
          </cell>
          <cell r="Z73" t="str">
            <v>HOA KT</v>
          </cell>
          <cell r="AA73">
            <v>736</v>
          </cell>
        </row>
        <row r="74">
          <cell r="A74">
            <v>66</v>
          </cell>
          <cell r="E74" t="str">
            <v/>
          </cell>
          <cell r="F74" t="str">
            <v>ÂA Sáúy</v>
          </cell>
          <cell r="G74" t="str">
            <v>95N1,2</v>
          </cell>
          <cell r="H74">
            <v>50</v>
          </cell>
          <cell r="L74">
            <v>1</v>
          </cell>
          <cell r="M74" t="str">
            <v/>
          </cell>
          <cell r="O74">
            <v>0</v>
          </cell>
          <cell r="P74">
            <v>0</v>
          </cell>
          <cell r="Q74">
            <v>0</v>
          </cell>
          <cell r="R74">
            <v>0</v>
          </cell>
          <cell r="S74">
            <v>0</v>
          </cell>
          <cell r="T74">
            <v>0</v>
          </cell>
          <cell r="U74">
            <v>150</v>
          </cell>
          <cell r="Z74" t="str">
            <v>NHIET</v>
          </cell>
          <cell r="AA74">
            <v>745</v>
          </cell>
        </row>
        <row r="75">
          <cell r="A75">
            <v>67</v>
          </cell>
          <cell r="E75" t="str">
            <v/>
          </cell>
          <cell r="F75" t="str">
            <v>ÂA PT vaì TK H.thäúng</v>
          </cell>
          <cell r="G75" t="str">
            <v>95T</v>
          </cell>
          <cell r="H75">
            <v>41</v>
          </cell>
          <cell r="L75">
            <v>1</v>
          </cell>
          <cell r="M75" t="str">
            <v/>
          </cell>
          <cell r="O75">
            <v>0</v>
          </cell>
          <cell r="P75">
            <v>0</v>
          </cell>
          <cell r="Q75">
            <v>0</v>
          </cell>
          <cell r="R75">
            <v>0</v>
          </cell>
          <cell r="S75">
            <v>0</v>
          </cell>
          <cell r="T75">
            <v>0</v>
          </cell>
          <cell r="U75">
            <v>123</v>
          </cell>
          <cell r="Z75" t="str">
            <v>CNTT</v>
          </cell>
          <cell r="AA75">
            <v>754</v>
          </cell>
        </row>
        <row r="76">
          <cell r="A76">
            <v>68</v>
          </cell>
          <cell r="B76" t="str">
            <v>Nguyãùn Vàn</v>
          </cell>
          <cell r="C76" t="str">
            <v>Ngoüc</v>
          </cell>
          <cell r="D76" t="str">
            <v>GV</v>
          </cell>
          <cell r="E76">
            <v>120</v>
          </cell>
          <cell r="F76" t="str">
            <v>ÂA Täø chæïc TC</v>
          </cell>
          <cell r="G76" t="str">
            <v>95X1A</v>
          </cell>
          <cell r="H76">
            <v>52</v>
          </cell>
          <cell r="L76">
            <v>1</v>
          </cell>
          <cell r="M76">
            <v>1</v>
          </cell>
          <cell r="O76">
            <v>0</v>
          </cell>
          <cell r="P76">
            <v>0</v>
          </cell>
          <cell r="Q76">
            <v>0</v>
          </cell>
          <cell r="R76">
            <v>0</v>
          </cell>
          <cell r="S76">
            <v>0</v>
          </cell>
          <cell r="T76">
            <v>0</v>
          </cell>
          <cell r="U76">
            <v>156</v>
          </cell>
          <cell r="Z76" t="str">
            <v>XD</v>
          </cell>
          <cell r="AA76">
            <v>763</v>
          </cell>
        </row>
        <row r="77">
          <cell r="A77">
            <v>69</v>
          </cell>
          <cell r="B77" t="str">
            <v>Nguyãùn Vàn</v>
          </cell>
          <cell r="C77" t="str">
            <v>Ngoüc</v>
          </cell>
          <cell r="D77" t="str">
            <v>GV</v>
          </cell>
          <cell r="E77">
            <v>120</v>
          </cell>
          <cell r="F77" t="str">
            <v>ÂA Täø chæïc TC</v>
          </cell>
          <cell r="G77" t="str">
            <v>95X1B</v>
          </cell>
          <cell r="H77">
            <v>47</v>
          </cell>
          <cell r="L77">
            <v>1</v>
          </cell>
          <cell r="M77">
            <v>1</v>
          </cell>
          <cell r="O77">
            <v>0</v>
          </cell>
          <cell r="P77">
            <v>0</v>
          </cell>
          <cell r="Q77">
            <v>0</v>
          </cell>
          <cell r="R77">
            <v>0</v>
          </cell>
          <cell r="S77">
            <v>0</v>
          </cell>
          <cell r="T77">
            <v>0</v>
          </cell>
          <cell r="U77">
            <v>141</v>
          </cell>
          <cell r="Z77" t="str">
            <v>XD</v>
          </cell>
          <cell r="AA77">
            <v>772</v>
          </cell>
        </row>
        <row r="78">
          <cell r="A78">
            <v>70</v>
          </cell>
          <cell r="B78" t="str">
            <v>Nguyãùn</v>
          </cell>
          <cell r="C78" t="str">
            <v>Häöi</v>
          </cell>
          <cell r="D78" t="str">
            <v>GV</v>
          </cell>
          <cell r="E78">
            <v>120</v>
          </cell>
          <cell r="F78" t="str">
            <v>ÂA Thuíy cäng</v>
          </cell>
          <cell r="G78" t="str">
            <v>95X2A</v>
          </cell>
          <cell r="H78">
            <v>42</v>
          </cell>
          <cell r="L78">
            <v>1</v>
          </cell>
          <cell r="M78">
            <v>1</v>
          </cell>
          <cell r="O78">
            <v>0</v>
          </cell>
          <cell r="P78">
            <v>0</v>
          </cell>
          <cell r="Q78">
            <v>0</v>
          </cell>
          <cell r="R78">
            <v>0</v>
          </cell>
          <cell r="S78">
            <v>0</v>
          </cell>
          <cell r="T78">
            <v>0</v>
          </cell>
          <cell r="U78">
            <v>126</v>
          </cell>
          <cell r="Z78" t="str">
            <v>TL</v>
          </cell>
          <cell r="AA78">
            <v>780</v>
          </cell>
        </row>
        <row r="79">
          <cell r="A79">
            <v>71</v>
          </cell>
          <cell r="B79" t="str">
            <v>Phan Häöng</v>
          </cell>
          <cell r="C79" t="str">
            <v>Saïng</v>
          </cell>
          <cell r="D79" t="str">
            <v>GV</v>
          </cell>
          <cell r="E79">
            <v>120</v>
          </cell>
          <cell r="F79" t="str">
            <v>ÂA Tcäng  Thuíy Låüi</v>
          </cell>
          <cell r="G79" t="str">
            <v>95X2A</v>
          </cell>
          <cell r="H79">
            <v>42</v>
          </cell>
          <cell r="L79">
            <v>1</v>
          </cell>
          <cell r="M79">
            <v>1</v>
          </cell>
          <cell r="O79">
            <v>0</v>
          </cell>
          <cell r="P79">
            <v>0</v>
          </cell>
          <cell r="Q79">
            <v>0</v>
          </cell>
          <cell r="R79">
            <v>0</v>
          </cell>
          <cell r="S79">
            <v>0</v>
          </cell>
          <cell r="T79">
            <v>0</v>
          </cell>
          <cell r="U79">
            <v>126</v>
          </cell>
          <cell r="Z79" t="str">
            <v>TL</v>
          </cell>
          <cell r="AA79">
            <v>781</v>
          </cell>
        </row>
        <row r="80">
          <cell r="A80">
            <v>72</v>
          </cell>
          <cell r="B80" t="str">
            <v>Lã Vàn</v>
          </cell>
          <cell r="C80" t="str">
            <v>Håüi</v>
          </cell>
          <cell r="D80" t="str">
            <v>GV</v>
          </cell>
          <cell r="E80">
            <v>120</v>
          </cell>
          <cell r="F80" t="str">
            <v>ÂA Thuíy cäng</v>
          </cell>
          <cell r="G80" t="str">
            <v>95X2B</v>
          </cell>
          <cell r="H80">
            <v>43</v>
          </cell>
          <cell r="L80">
            <v>1</v>
          </cell>
          <cell r="M80">
            <v>1</v>
          </cell>
          <cell r="O80">
            <v>0</v>
          </cell>
          <cell r="P80">
            <v>0</v>
          </cell>
          <cell r="Q80">
            <v>0</v>
          </cell>
          <cell r="R80">
            <v>0</v>
          </cell>
          <cell r="S80">
            <v>0</v>
          </cell>
          <cell r="T80">
            <v>0</v>
          </cell>
          <cell r="U80">
            <v>129</v>
          </cell>
          <cell r="Z80" t="str">
            <v>TL</v>
          </cell>
          <cell r="AA80">
            <v>789</v>
          </cell>
        </row>
        <row r="81">
          <cell r="A81">
            <v>73</v>
          </cell>
          <cell r="B81" t="str">
            <v>Ngä Vàn</v>
          </cell>
          <cell r="C81" t="str">
            <v>Duîng</v>
          </cell>
          <cell r="D81" t="str">
            <v>GV</v>
          </cell>
          <cell r="E81">
            <v>120</v>
          </cell>
          <cell r="F81" t="str">
            <v>ÂA Tcäng  Thuíy Låüi</v>
          </cell>
          <cell r="G81" t="str">
            <v>95X2B</v>
          </cell>
          <cell r="H81">
            <v>43</v>
          </cell>
          <cell r="L81">
            <v>1</v>
          </cell>
          <cell r="M81">
            <v>1</v>
          </cell>
          <cell r="O81">
            <v>0</v>
          </cell>
          <cell r="P81">
            <v>0</v>
          </cell>
          <cell r="Q81">
            <v>0</v>
          </cell>
          <cell r="R81">
            <v>0</v>
          </cell>
          <cell r="S81">
            <v>0</v>
          </cell>
          <cell r="T81">
            <v>0</v>
          </cell>
          <cell r="U81">
            <v>129</v>
          </cell>
          <cell r="Z81" t="str">
            <v>TL</v>
          </cell>
          <cell r="AA81">
            <v>790</v>
          </cell>
        </row>
        <row r="82">
          <cell r="A82">
            <v>74</v>
          </cell>
          <cell r="B82" t="str">
            <v>Nguyãùn</v>
          </cell>
          <cell r="C82" t="str">
            <v>Häöi</v>
          </cell>
          <cell r="D82" t="str">
            <v>GV</v>
          </cell>
          <cell r="E82">
            <v>120</v>
          </cell>
          <cell r="F82" t="str">
            <v>ÂA Thuíy cäng</v>
          </cell>
          <cell r="G82" t="str">
            <v>95X2C</v>
          </cell>
          <cell r="H82">
            <v>41</v>
          </cell>
          <cell r="L82">
            <v>1</v>
          </cell>
          <cell r="M82">
            <v>1</v>
          </cell>
          <cell r="O82">
            <v>0</v>
          </cell>
          <cell r="P82">
            <v>0</v>
          </cell>
          <cell r="Q82">
            <v>0</v>
          </cell>
          <cell r="R82">
            <v>0</v>
          </cell>
          <cell r="S82">
            <v>0</v>
          </cell>
          <cell r="T82">
            <v>0</v>
          </cell>
          <cell r="U82">
            <v>123</v>
          </cell>
          <cell r="Z82" t="str">
            <v>TL</v>
          </cell>
          <cell r="AA82">
            <v>798</v>
          </cell>
        </row>
        <row r="83">
          <cell r="A83">
            <v>75</v>
          </cell>
          <cell r="B83" t="str">
            <v>Phan Häöng</v>
          </cell>
          <cell r="C83" t="str">
            <v>Saïng</v>
          </cell>
          <cell r="D83" t="str">
            <v>GV</v>
          </cell>
          <cell r="E83">
            <v>120</v>
          </cell>
          <cell r="F83" t="str">
            <v>ÂA Tcäng  Thuíy Låüi</v>
          </cell>
          <cell r="G83" t="str">
            <v>95X2C</v>
          </cell>
          <cell r="H83">
            <v>41</v>
          </cell>
          <cell r="L83">
            <v>1</v>
          </cell>
          <cell r="M83">
            <v>1</v>
          </cell>
          <cell r="O83">
            <v>0</v>
          </cell>
          <cell r="P83">
            <v>0</v>
          </cell>
          <cell r="Q83">
            <v>0</v>
          </cell>
          <cell r="R83">
            <v>0</v>
          </cell>
          <cell r="S83">
            <v>0</v>
          </cell>
          <cell r="T83">
            <v>0</v>
          </cell>
          <cell r="U83">
            <v>123</v>
          </cell>
          <cell r="Z83" t="str">
            <v>TL</v>
          </cell>
          <cell r="AA83">
            <v>799</v>
          </cell>
        </row>
        <row r="84">
          <cell r="A84">
            <v>76</v>
          </cell>
          <cell r="B84" t="str">
            <v>Nguyãùn Biãn</v>
          </cell>
          <cell r="C84" t="str">
            <v>Cæång</v>
          </cell>
          <cell r="D84" t="str">
            <v>GV</v>
          </cell>
          <cell r="E84">
            <v>120</v>
          </cell>
          <cell r="F84" t="str">
            <v>ÂA XD Âæåìng 2</v>
          </cell>
          <cell r="G84" t="str">
            <v>95X3A</v>
          </cell>
          <cell r="H84">
            <v>47</v>
          </cell>
          <cell r="L84">
            <v>1</v>
          </cell>
          <cell r="M84">
            <v>1</v>
          </cell>
          <cell r="O84">
            <v>0</v>
          </cell>
          <cell r="P84">
            <v>0</v>
          </cell>
          <cell r="Q84">
            <v>0</v>
          </cell>
          <cell r="R84">
            <v>0</v>
          </cell>
          <cell r="S84">
            <v>0</v>
          </cell>
          <cell r="T84">
            <v>0</v>
          </cell>
          <cell r="U84">
            <v>141</v>
          </cell>
          <cell r="Z84" t="str">
            <v>CD</v>
          </cell>
          <cell r="AA84">
            <v>807</v>
          </cell>
        </row>
        <row r="85">
          <cell r="A85">
            <v>77</v>
          </cell>
          <cell r="B85" t="str">
            <v>Hoaìng Phæång</v>
          </cell>
          <cell r="C85" t="str">
            <v>Hoa</v>
          </cell>
          <cell r="D85" t="str">
            <v>GV</v>
          </cell>
          <cell r="E85">
            <v>120</v>
          </cell>
          <cell r="F85" t="str">
            <v>ÂA XD Cáöu</v>
          </cell>
          <cell r="G85" t="str">
            <v>95X3A</v>
          </cell>
          <cell r="H85">
            <v>47</v>
          </cell>
          <cell r="L85">
            <v>1</v>
          </cell>
          <cell r="M85">
            <v>1</v>
          </cell>
          <cell r="O85">
            <v>0</v>
          </cell>
          <cell r="P85">
            <v>0</v>
          </cell>
          <cell r="Q85">
            <v>0</v>
          </cell>
          <cell r="R85">
            <v>0</v>
          </cell>
          <cell r="S85">
            <v>0</v>
          </cell>
          <cell r="T85">
            <v>0</v>
          </cell>
          <cell r="U85">
            <v>141</v>
          </cell>
          <cell r="Z85" t="str">
            <v>CD</v>
          </cell>
          <cell r="AA85">
            <v>808</v>
          </cell>
        </row>
        <row r="86">
          <cell r="A86">
            <v>78</v>
          </cell>
          <cell r="B86" t="str">
            <v>Nguyãùn Biãn</v>
          </cell>
          <cell r="C86" t="str">
            <v>Cæång</v>
          </cell>
          <cell r="D86" t="str">
            <v>GV</v>
          </cell>
          <cell r="E86">
            <v>120</v>
          </cell>
          <cell r="F86" t="str">
            <v>ÂA XD Âæåìng 2</v>
          </cell>
          <cell r="G86" t="str">
            <v>95X3B</v>
          </cell>
          <cell r="H86">
            <v>45</v>
          </cell>
          <cell r="L86">
            <v>1</v>
          </cell>
          <cell r="M86">
            <v>1</v>
          </cell>
          <cell r="O86">
            <v>0</v>
          </cell>
          <cell r="P86">
            <v>0</v>
          </cell>
          <cell r="Q86">
            <v>0</v>
          </cell>
          <cell r="R86">
            <v>0</v>
          </cell>
          <cell r="S86">
            <v>0</v>
          </cell>
          <cell r="T86">
            <v>0</v>
          </cell>
          <cell r="U86">
            <v>135</v>
          </cell>
          <cell r="Z86" t="str">
            <v>CD</v>
          </cell>
          <cell r="AA86">
            <v>816</v>
          </cell>
        </row>
        <row r="87">
          <cell r="A87">
            <v>79</v>
          </cell>
          <cell r="B87" t="str">
            <v>Hoaìng Phæång</v>
          </cell>
          <cell r="C87" t="str">
            <v>Hoa</v>
          </cell>
          <cell r="D87" t="str">
            <v>GV</v>
          </cell>
          <cell r="E87">
            <v>120</v>
          </cell>
          <cell r="F87" t="str">
            <v>ÂA XD Cáöu</v>
          </cell>
          <cell r="G87" t="str">
            <v>95X3B</v>
          </cell>
          <cell r="H87">
            <v>45</v>
          </cell>
          <cell r="L87">
            <v>1</v>
          </cell>
          <cell r="M87">
            <v>1</v>
          </cell>
          <cell r="O87">
            <v>0</v>
          </cell>
          <cell r="P87">
            <v>0</v>
          </cell>
          <cell r="Q87">
            <v>0</v>
          </cell>
          <cell r="R87">
            <v>0</v>
          </cell>
          <cell r="S87">
            <v>0</v>
          </cell>
          <cell r="T87">
            <v>0</v>
          </cell>
          <cell r="U87">
            <v>135</v>
          </cell>
          <cell r="Z87" t="str">
            <v>CD</v>
          </cell>
          <cell r="AA87">
            <v>817</v>
          </cell>
        </row>
        <row r="88">
          <cell r="A88">
            <v>80</v>
          </cell>
          <cell r="E88" t="str">
            <v/>
          </cell>
          <cell r="F88" t="str">
            <v>ÂA Hãû thäúng âiãûn</v>
          </cell>
          <cell r="G88" t="str">
            <v>96Â1</v>
          </cell>
          <cell r="H88">
            <v>49</v>
          </cell>
          <cell r="L88">
            <v>1</v>
          </cell>
          <cell r="M88" t="str">
            <v/>
          </cell>
          <cell r="O88">
            <v>0</v>
          </cell>
          <cell r="P88">
            <v>0</v>
          </cell>
          <cell r="Q88">
            <v>0</v>
          </cell>
          <cell r="R88">
            <v>0</v>
          </cell>
          <cell r="S88">
            <v>0</v>
          </cell>
          <cell r="T88">
            <v>0</v>
          </cell>
          <cell r="U88">
            <v>147</v>
          </cell>
          <cell r="Z88" t="str">
            <v>DIEN</v>
          </cell>
          <cell r="AA88">
            <v>826</v>
          </cell>
        </row>
        <row r="89">
          <cell r="A89">
            <v>81</v>
          </cell>
          <cell r="E89" t="str">
            <v/>
          </cell>
          <cell r="F89" t="str">
            <v>ÂA Hãû thäúng âiãûn</v>
          </cell>
          <cell r="G89" t="str">
            <v>96Â2</v>
          </cell>
          <cell r="H89">
            <v>46</v>
          </cell>
          <cell r="L89">
            <v>1</v>
          </cell>
          <cell r="M89" t="str">
            <v/>
          </cell>
          <cell r="O89">
            <v>0</v>
          </cell>
          <cell r="P89">
            <v>0</v>
          </cell>
          <cell r="Q89">
            <v>0</v>
          </cell>
          <cell r="R89">
            <v>0</v>
          </cell>
          <cell r="S89">
            <v>0</v>
          </cell>
          <cell r="T89">
            <v>0</v>
          </cell>
          <cell r="U89">
            <v>138</v>
          </cell>
          <cell r="Z89" t="str">
            <v>DIEN</v>
          </cell>
          <cell r="AA89">
            <v>835</v>
          </cell>
        </row>
        <row r="90">
          <cell r="A90">
            <v>82</v>
          </cell>
          <cell r="E90" t="str">
            <v/>
          </cell>
          <cell r="F90" t="str">
            <v>ÂA Hãû thäúng âiãûn</v>
          </cell>
          <cell r="G90" t="str">
            <v>96Â3</v>
          </cell>
          <cell r="H90">
            <v>48</v>
          </cell>
          <cell r="L90">
            <v>1</v>
          </cell>
          <cell r="M90" t="str">
            <v/>
          </cell>
          <cell r="O90">
            <v>0</v>
          </cell>
          <cell r="P90">
            <v>0</v>
          </cell>
          <cell r="Q90">
            <v>0</v>
          </cell>
          <cell r="R90">
            <v>0</v>
          </cell>
          <cell r="S90">
            <v>0</v>
          </cell>
          <cell r="T90">
            <v>0</v>
          </cell>
          <cell r="U90">
            <v>144</v>
          </cell>
          <cell r="Z90" t="str">
            <v>DIEN</v>
          </cell>
          <cell r="AA90">
            <v>844</v>
          </cell>
        </row>
        <row r="91">
          <cell r="A91">
            <v>83</v>
          </cell>
          <cell r="E91" t="str">
            <v/>
          </cell>
          <cell r="F91" t="str">
            <v>ÂA Hãû thäúng âiãûn</v>
          </cell>
          <cell r="G91" t="str">
            <v>96Â4</v>
          </cell>
          <cell r="H91">
            <v>48</v>
          </cell>
          <cell r="L91">
            <v>1</v>
          </cell>
          <cell r="M91" t="str">
            <v/>
          </cell>
          <cell r="O91">
            <v>0</v>
          </cell>
          <cell r="P91">
            <v>0</v>
          </cell>
          <cell r="Q91">
            <v>0</v>
          </cell>
          <cell r="R91">
            <v>0</v>
          </cell>
          <cell r="S91">
            <v>0</v>
          </cell>
          <cell r="T91">
            <v>0</v>
          </cell>
          <cell r="U91">
            <v>144</v>
          </cell>
          <cell r="Z91" t="str">
            <v>DIEN</v>
          </cell>
          <cell r="AA91">
            <v>855</v>
          </cell>
        </row>
        <row r="92">
          <cell r="A92">
            <v>84</v>
          </cell>
          <cell r="E92" t="str">
            <v/>
          </cell>
          <cell r="F92" t="str">
            <v>ÂA Hãû thäúng âiãûn</v>
          </cell>
          <cell r="G92" t="str">
            <v>96Â5</v>
          </cell>
          <cell r="H92">
            <v>49</v>
          </cell>
          <cell r="L92">
            <v>1</v>
          </cell>
          <cell r="M92" t="str">
            <v/>
          </cell>
          <cell r="O92">
            <v>0</v>
          </cell>
          <cell r="P92">
            <v>0</v>
          </cell>
          <cell r="Q92">
            <v>0</v>
          </cell>
          <cell r="R92">
            <v>0</v>
          </cell>
          <cell r="S92">
            <v>0</v>
          </cell>
          <cell r="T92">
            <v>0</v>
          </cell>
          <cell r="U92">
            <v>147</v>
          </cell>
          <cell r="Z92" t="str">
            <v>DIEN</v>
          </cell>
          <cell r="AA92">
            <v>865</v>
          </cell>
        </row>
        <row r="93">
          <cell r="A93">
            <v>85</v>
          </cell>
          <cell r="E93" t="str">
            <v/>
          </cell>
          <cell r="F93" t="str">
            <v>ÂA Hãû thäúng âiãûn</v>
          </cell>
          <cell r="G93" t="str">
            <v>96Â6</v>
          </cell>
          <cell r="H93">
            <v>48</v>
          </cell>
          <cell r="L93">
            <v>1</v>
          </cell>
          <cell r="M93" t="str">
            <v/>
          </cell>
          <cell r="O93">
            <v>0</v>
          </cell>
          <cell r="P93">
            <v>0</v>
          </cell>
          <cell r="Q93">
            <v>0</v>
          </cell>
          <cell r="R93">
            <v>0</v>
          </cell>
          <cell r="S93">
            <v>0</v>
          </cell>
          <cell r="T93">
            <v>0</v>
          </cell>
          <cell r="U93">
            <v>144</v>
          </cell>
          <cell r="Z93" t="str">
            <v>DIEN</v>
          </cell>
          <cell r="AA93">
            <v>875</v>
          </cell>
        </row>
        <row r="94">
          <cell r="A94">
            <v>86</v>
          </cell>
          <cell r="B94" t="str">
            <v>Nguyãùn</v>
          </cell>
          <cell r="C94" t="str">
            <v>Thaûnh</v>
          </cell>
          <cell r="E94" t="str">
            <v/>
          </cell>
          <cell r="F94" t="str">
            <v>ÂA Chi tiãút maïy</v>
          </cell>
          <cell r="G94" t="str">
            <v>96C1A</v>
          </cell>
          <cell r="H94">
            <v>37</v>
          </cell>
          <cell r="L94">
            <v>1</v>
          </cell>
          <cell r="M94" t="str">
            <v/>
          </cell>
          <cell r="O94">
            <v>0</v>
          </cell>
          <cell r="P94">
            <v>0</v>
          </cell>
          <cell r="Q94">
            <v>0</v>
          </cell>
          <cell r="R94">
            <v>0</v>
          </cell>
          <cell r="S94">
            <v>0</v>
          </cell>
          <cell r="T94">
            <v>0</v>
          </cell>
          <cell r="U94">
            <v>111</v>
          </cell>
          <cell r="Z94" t="str">
            <v>CSKT</v>
          </cell>
          <cell r="AA94">
            <v>902</v>
          </cell>
        </row>
        <row r="95">
          <cell r="A95">
            <v>87</v>
          </cell>
          <cell r="B95" t="str">
            <v>Nguyãùn</v>
          </cell>
          <cell r="C95" t="str">
            <v>Thaûnh</v>
          </cell>
          <cell r="E95" t="str">
            <v/>
          </cell>
          <cell r="F95" t="str">
            <v>ÂA Chi tiãút maïy</v>
          </cell>
          <cell r="G95" t="str">
            <v>96C1B</v>
          </cell>
          <cell r="H95">
            <v>34</v>
          </cell>
          <cell r="L95">
            <v>1</v>
          </cell>
          <cell r="M95" t="str">
            <v/>
          </cell>
          <cell r="O95">
            <v>0</v>
          </cell>
          <cell r="P95">
            <v>0</v>
          </cell>
          <cell r="Q95">
            <v>0</v>
          </cell>
          <cell r="R95">
            <v>0</v>
          </cell>
          <cell r="S95">
            <v>0</v>
          </cell>
          <cell r="T95">
            <v>0</v>
          </cell>
          <cell r="U95">
            <v>102</v>
          </cell>
          <cell r="Z95" t="str">
            <v>CSKT</v>
          </cell>
          <cell r="AA95">
            <v>913</v>
          </cell>
        </row>
        <row r="96">
          <cell r="A96">
            <v>88</v>
          </cell>
          <cell r="E96" t="str">
            <v/>
          </cell>
          <cell r="F96" t="str">
            <v>ÂA Chi tiãút maïy</v>
          </cell>
          <cell r="G96" t="str">
            <v>96C1C</v>
          </cell>
          <cell r="H96">
            <v>42</v>
          </cell>
          <cell r="L96">
            <v>1</v>
          </cell>
          <cell r="M96" t="str">
            <v/>
          </cell>
          <cell r="O96">
            <v>0</v>
          </cell>
          <cell r="P96">
            <v>0</v>
          </cell>
          <cell r="Q96">
            <v>0</v>
          </cell>
          <cell r="R96">
            <v>0</v>
          </cell>
          <cell r="S96">
            <v>0</v>
          </cell>
          <cell r="T96">
            <v>0</v>
          </cell>
          <cell r="U96">
            <v>126</v>
          </cell>
          <cell r="Z96" t="str">
            <v>CSKT</v>
          </cell>
          <cell r="AA96">
            <v>924</v>
          </cell>
        </row>
        <row r="97">
          <cell r="A97">
            <v>89</v>
          </cell>
          <cell r="B97" t="str">
            <v>Nguyãùn Vàn</v>
          </cell>
          <cell r="C97" t="str">
            <v>Yãún</v>
          </cell>
          <cell r="D97" t="str">
            <v>GV</v>
          </cell>
          <cell r="E97">
            <v>120</v>
          </cell>
          <cell r="F97" t="str">
            <v>ÂA Chi tiãút maïy</v>
          </cell>
          <cell r="G97" t="str">
            <v>96C1D</v>
          </cell>
          <cell r="H97">
            <v>35</v>
          </cell>
          <cell r="L97">
            <v>1</v>
          </cell>
          <cell r="M97">
            <v>1</v>
          </cell>
          <cell r="O97">
            <v>0</v>
          </cell>
          <cell r="P97">
            <v>0</v>
          </cell>
          <cell r="Q97">
            <v>0</v>
          </cell>
          <cell r="R97">
            <v>0</v>
          </cell>
          <cell r="S97">
            <v>0</v>
          </cell>
          <cell r="T97">
            <v>0</v>
          </cell>
          <cell r="U97">
            <v>105</v>
          </cell>
          <cell r="Z97" t="str">
            <v>CSKT</v>
          </cell>
          <cell r="AA97">
            <v>935</v>
          </cell>
        </row>
        <row r="98">
          <cell r="A98" t="e">
            <v>#REF!</v>
          </cell>
          <cell r="E98" t="str">
            <v/>
          </cell>
          <cell r="F98" t="str">
            <v>ÂA ÂCÂT</v>
          </cell>
          <cell r="G98" t="str">
            <v>96C4A</v>
          </cell>
          <cell r="H98">
            <v>46</v>
          </cell>
          <cell r="L98">
            <v>1</v>
          </cell>
          <cell r="M98" t="str">
            <v/>
          </cell>
          <cell r="O98">
            <v>0</v>
          </cell>
          <cell r="P98">
            <v>0</v>
          </cell>
          <cell r="Q98">
            <v>0</v>
          </cell>
          <cell r="R98">
            <v>0</v>
          </cell>
          <cell r="S98">
            <v>0</v>
          </cell>
          <cell r="T98">
            <v>0</v>
          </cell>
          <cell r="U98">
            <v>138</v>
          </cell>
          <cell r="Z98" t="str">
            <v>CK</v>
          </cell>
          <cell r="AA98">
            <v>945</v>
          </cell>
        </row>
        <row r="99">
          <cell r="A99" t="e">
            <v>#REF!</v>
          </cell>
          <cell r="E99" t="str">
            <v/>
          </cell>
          <cell r="F99" t="str">
            <v>ÂA ÂCÂT</v>
          </cell>
          <cell r="G99" t="str">
            <v>96C4B</v>
          </cell>
          <cell r="H99">
            <v>44</v>
          </cell>
          <cell r="L99">
            <v>1</v>
          </cell>
          <cell r="M99" t="str">
            <v/>
          </cell>
          <cell r="O99">
            <v>0</v>
          </cell>
          <cell r="P99">
            <v>0</v>
          </cell>
          <cell r="Q99">
            <v>0</v>
          </cell>
          <cell r="R99">
            <v>0</v>
          </cell>
          <cell r="S99">
            <v>0</v>
          </cell>
          <cell r="T99">
            <v>0</v>
          </cell>
          <cell r="U99">
            <v>132</v>
          </cell>
          <cell r="Z99" t="str">
            <v>CK</v>
          </cell>
          <cell r="AA99">
            <v>955</v>
          </cell>
        </row>
        <row r="100">
          <cell r="A100" t="e">
            <v>#REF!</v>
          </cell>
          <cell r="E100" t="str">
            <v/>
          </cell>
          <cell r="F100" t="str">
            <v>ÂA Qtrçnh Tbë</v>
          </cell>
          <cell r="G100" t="str">
            <v>96H1A</v>
          </cell>
          <cell r="H100">
            <v>33</v>
          </cell>
          <cell r="L100">
            <v>1</v>
          </cell>
          <cell r="M100" t="str">
            <v/>
          </cell>
          <cell r="O100">
            <v>0</v>
          </cell>
          <cell r="P100">
            <v>0</v>
          </cell>
          <cell r="Q100">
            <v>0</v>
          </cell>
          <cell r="R100">
            <v>0</v>
          </cell>
          <cell r="S100">
            <v>0</v>
          </cell>
          <cell r="T100">
            <v>0</v>
          </cell>
          <cell r="U100">
            <v>99</v>
          </cell>
          <cell r="Z100" t="str">
            <v>HOA KT</v>
          </cell>
          <cell r="AA100">
            <v>963</v>
          </cell>
        </row>
        <row r="101">
          <cell r="A101" t="e">
            <v>#REF!</v>
          </cell>
          <cell r="E101" t="str">
            <v/>
          </cell>
          <cell r="F101" t="str">
            <v>ÂA Qtrçnh Tbë</v>
          </cell>
          <cell r="G101" t="str">
            <v>96H1B</v>
          </cell>
          <cell r="H101">
            <v>31</v>
          </cell>
          <cell r="L101">
            <v>1</v>
          </cell>
          <cell r="M101" t="str">
            <v/>
          </cell>
          <cell r="O101">
            <v>0</v>
          </cell>
          <cell r="P101">
            <v>0</v>
          </cell>
          <cell r="Q101">
            <v>0</v>
          </cell>
          <cell r="R101">
            <v>0</v>
          </cell>
          <cell r="S101">
            <v>0</v>
          </cell>
          <cell r="T101">
            <v>0</v>
          </cell>
          <cell r="U101">
            <v>93</v>
          </cell>
          <cell r="Z101" t="str">
            <v>HOA KT</v>
          </cell>
          <cell r="AA101">
            <v>971</v>
          </cell>
        </row>
        <row r="102">
          <cell r="A102" t="e">
            <v>#REF!</v>
          </cell>
          <cell r="E102" t="str">
            <v/>
          </cell>
          <cell r="F102" t="str">
            <v>ÂA Qtrçnh Tbë</v>
          </cell>
          <cell r="G102" t="str">
            <v>96H2A</v>
          </cell>
          <cell r="H102">
            <v>46</v>
          </cell>
          <cell r="L102">
            <v>1</v>
          </cell>
          <cell r="M102" t="str">
            <v/>
          </cell>
          <cell r="O102">
            <v>0</v>
          </cell>
          <cell r="P102">
            <v>0</v>
          </cell>
          <cell r="Q102">
            <v>0</v>
          </cell>
          <cell r="R102">
            <v>0</v>
          </cell>
          <cell r="S102">
            <v>0</v>
          </cell>
          <cell r="T102">
            <v>0</v>
          </cell>
          <cell r="U102">
            <v>138</v>
          </cell>
          <cell r="Z102" t="str">
            <v>HOA KT</v>
          </cell>
          <cell r="AA102">
            <v>979</v>
          </cell>
        </row>
        <row r="103">
          <cell r="A103" t="e">
            <v>#REF!</v>
          </cell>
          <cell r="E103" t="str">
            <v/>
          </cell>
          <cell r="F103" t="str">
            <v>ÂA Qtrçnh Tbë</v>
          </cell>
          <cell r="G103" t="str">
            <v>96H2B</v>
          </cell>
          <cell r="H103">
            <v>49</v>
          </cell>
          <cell r="L103">
            <v>1</v>
          </cell>
          <cell r="M103" t="str">
            <v/>
          </cell>
          <cell r="O103">
            <v>0</v>
          </cell>
          <cell r="P103">
            <v>0</v>
          </cell>
          <cell r="Q103">
            <v>0</v>
          </cell>
          <cell r="R103">
            <v>0</v>
          </cell>
          <cell r="S103">
            <v>0</v>
          </cell>
          <cell r="T103">
            <v>0</v>
          </cell>
          <cell r="U103">
            <v>147</v>
          </cell>
          <cell r="Z103" t="str">
            <v>HOA KT</v>
          </cell>
          <cell r="AA103">
            <v>987</v>
          </cell>
        </row>
        <row r="104">
          <cell r="A104" t="e">
            <v>#REF!</v>
          </cell>
          <cell r="E104" t="str">
            <v/>
          </cell>
          <cell r="F104" t="str">
            <v>ÂA Qtrçnh Tbë</v>
          </cell>
          <cell r="G104" t="str">
            <v>96H4</v>
          </cell>
          <cell r="H104">
            <v>34</v>
          </cell>
          <cell r="L104">
            <v>1</v>
          </cell>
          <cell r="M104" t="str">
            <v/>
          </cell>
          <cell r="O104">
            <v>0</v>
          </cell>
          <cell r="P104">
            <v>0</v>
          </cell>
          <cell r="Q104">
            <v>0</v>
          </cell>
          <cell r="R104">
            <v>0</v>
          </cell>
          <cell r="S104">
            <v>0</v>
          </cell>
          <cell r="T104">
            <v>0</v>
          </cell>
          <cell r="U104">
            <v>102</v>
          </cell>
          <cell r="Z104" t="str">
            <v>HOA KT</v>
          </cell>
          <cell r="AA104">
            <v>996</v>
          </cell>
        </row>
        <row r="105">
          <cell r="A105" t="e">
            <v>#REF!</v>
          </cell>
          <cell r="E105" t="str">
            <v/>
          </cell>
          <cell r="F105" t="str">
            <v>ÂA Qtrçnh Tbë</v>
          </cell>
          <cell r="G105" t="str">
            <v>96H5</v>
          </cell>
          <cell r="H105">
            <v>42</v>
          </cell>
          <cell r="L105">
            <v>1</v>
          </cell>
          <cell r="M105" t="str">
            <v/>
          </cell>
          <cell r="O105">
            <v>0</v>
          </cell>
          <cell r="P105">
            <v>0</v>
          </cell>
          <cell r="Q105">
            <v>0</v>
          </cell>
          <cell r="R105">
            <v>0</v>
          </cell>
          <cell r="S105">
            <v>0</v>
          </cell>
          <cell r="T105">
            <v>0</v>
          </cell>
          <cell r="U105">
            <v>126</v>
          </cell>
          <cell r="Z105" t="str">
            <v>HOA KT</v>
          </cell>
          <cell r="AA105">
            <v>1005</v>
          </cell>
        </row>
        <row r="106">
          <cell r="A106" t="e">
            <v>#REF!</v>
          </cell>
          <cell r="E106" t="str">
            <v/>
          </cell>
          <cell r="F106" t="str">
            <v>ÂA Loì håi</v>
          </cell>
          <cell r="G106" t="str">
            <v>96N1,2</v>
          </cell>
          <cell r="H106">
            <v>77</v>
          </cell>
          <cell r="L106">
            <v>1.2</v>
          </cell>
          <cell r="M106" t="str">
            <v/>
          </cell>
          <cell r="O106">
            <v>0</v>
          </cell>
          <cell r="P106">
            <v>0</v>
          </cell>
          <cell r="Q106">
            <v>0</v>
          </cell>
          <cell r="R106">
            <v>0</v>
          </cell>
          <cell r="S106">
            <v>0</v>
          </cell>
          <cell r="T106">
            <v>0</v>
          </cell>
          <cell r="U106">
            <v>231</v>
          </cell>
          <cell r="Z106" t="str">
            <v>NHIET</v>
          </cell>
          <cell r="AA106">
            <v>1013</v>
          </cell>
        </row>
        <row r="107">
          <cell r="A107" t="e">
            <v>#REF!</v>
          </cell>
          <cell r="E107" t="str">
            <v/>
          </cell>
          <cell r="F107" t="str">
            <v>ÂA Nguyãn lyï HÂH</v>
          </cell>
          <cell r="G107" t="str">
            <v>96T1</v>
          </cell>
          <cell r="H107">
            <v>45</v>
          </cell>
          <cell r="L107">
            <v>1</v>
          </cell>
          <cell r="M107" t="str">
            <v/>
          </cell>
          <cell r="O107">
            <v>0</v>
          </cell>
          <cell r="P107">
            <v>0</v>
          </cell>
          <cell r="Q107">
            <v>0</v>
          </cell>
          <cell r="R107">
            <v>0</v>
          </cell>
          <cell r="S107">
            <v>0</v>
          </cell>
          <cell r="T107">
            <v>0</v>
          </cell>
          <cell r="U107">
            <v>135</v>
          </cell>
          <cell r="Z107" t="str">
            <v>CNTT</v>
          </cell>
          <cell r="AA107">
            <v>1022</v>
          </cell>
        </row>
        <row r="108">
          <cell r="A108" t="e">
            <v>#REF!</v>
          </cell>
          <cell r="E108" t="str">
            <v/>
          </cell>
          <cell r="F108" t="str">
            <v>ÂA Nguyãn lyï HÂH</v>
          </cell>
          <cell r="G108" t="str">
            <v>96T2</v>
          </cell>
          <cell r="H108">
            <v>46</v>
          </cell>
          <cell r="L108">
            <v>1</v>
          </cell>
          <cell r="M108" t="str">
            <v/>
          </cell>
          <cell r="O108">
            <v>0</v>
          </cell>
          <cell r="P108">
            <v>0</v>
          </cell>
          <cell r="Q108">
            <v>0</v>
          </cell>
          <cell r="R108">
            <v>0</v>
          </cell>
          <cell r="S108">
            <v>0</v>
          </cell>
          <cell r="T108">
            <v>0</v>
          </cell>
          <cell r="U108">
            <v>138</v>
          </cell>
          <cell r="Z108" t="str">
            <v>CNTT</v>
          </cell>
          <cell r="AA108">
            <v>1032</v>
          </cell>
        </row>
        <row r="109">
          <cell r="A109" t="e">
            <v>#REF!</v>
          </cell>
          <cell r="B109" t="str">
            <v>Nguyãùn Thanh</v>
          </cell>
          <cell r="C109" t="str">
            <v>Thënh</v>
          </cell>
          <cell r="D109" t="str">
            <v>GVC</v>
          </cell>
          <cell r="E109">
            <v>130</v>
          </cell>
          <cell r="F109" t="str">
            <v>ÂA KC Bãtäng 2</v>
          </cell>
          <cell r="G109" t="str">
            <v>96X1A</v>
          </cell>
          <cell r="H109">
            <v>50</v>
          </cell>
          <cell r="L109">
            <v>1</v>
          </cell>
          <cell r="M109">
            <v>1.2</v>
          </cell>
          <cell r="O109">
            <v>0</v>
          </cell>
          <cell r="P109">
            <v>0</v>
          </cell>
          <cell r="Q109">
            <v>0</v>
          </cell>
          <cell r="R109">
            <v>0</v>
          </cell>
          <cell r="S109">
            <v>0</v>
          </cell>
          <cell r="T109">
            <v>0</v>
          </cell>
          <cell r="U109">
            <v>150</v>
          </cell>
          <cell r="Z109" t="str">
            <v>XD</v>
          </cell>
          <cell r="AA109">
            <v>1042</v>
          </cell>
        </row>
        <row r="110">
          <cell r="A110" t="e">
            <v>#REF!</v>
          </cell>
          <cell r="B110" t="str">
            <v>Træång Hoaìi</v>
          </cell>
          <cell r="C110" t="str">
            <v>Chênh</v>
          </cell>
          <cell r="D110" t="str">
            <v>GV</v>
          </cell>
          <cell r="E110">
            <v>120</v>
          </cell>
          <cell r="F110" t="str">
            <v>ÂA Kiãún truïc CN</v>
          </cell>
          <cell r="G110" t="str">
            <v>96X1A</v>
          </cell>
          <cell r="H110">
            <v>50</v>
          </cell>
          <cell r="L110">
            <v>1</v>
          </cell>
          <cell r="M110">
            <v>1</v>
          </cell>
          <cell r="O110">
            <v>0</v>
          </cell>
          <cell r="P110">
            <v>0</v>
          </cell>
          <cell r="Q110">
            <v>0</v>
          </cell>
          <cell r="R110">
            <v>0</v>
          </cell>
          <cell r="S110">
            <v>0</v>
          </cell>
          <cell r="T110">
            <v>0</v>
          </cell>
          <cell r="U110">
            <v>150</v>
          </cell>
          <cell r="Z110" t="str">
            <v>XD</v>
          </cell>
          <cell r="AA110">
            <v>1043</v>
          </cell>
        </row>
        <row r="111">
          <cell r="A111" t="e">
            <v>#REF!</v>
          </cell>
          <cell r="B111" t="str">
            <v>Hoaìng</v>
          </cell>
          <cell r="C111" t="str">
            <v>Truyãön</v>
          </cell>
          <cell r="D111" t="str">
            <v>GVC</v>
          </cell>
          <cell r="E111">
            <v>130</v>
          </cell>
          <cell r="F111" t="str">
            <v>ÂA Nãön moïng</v>
          </cell>
          <cell r="G111" t="str">
            <v>96X1A</v>
          </cell>
          <cell r="H111">
            <v>50</v>
          </cell>
          <cell r="L111">
            <v>1</v>
          </cell>
          <cell r="M111">
            <v>1.2</v>
          </cell>
          <cell r="O111">
            <v>0</v>
          </cell>
          <cell r="P111">
            <v>0</v>
          </cell>
          <cell r="Q111">
            <v>0</v>
          </cell>
          <cell r="R111">
            <v>0</v>
          </cell>
          <cell r="S111">
            <v>0</v>
          </cell>
          <cell r="T111">
            <v>0</v>
          </cell>
          <cell r="U111">
            <v>150</v>
          </cell>
          <cell r="Z111" t="str">
            <v>CD</v>
          </cell>
          <cell r="AA111">
            <v>1044</v>
          </cell>
        </row>
        <row r="112">
          <cell r="A112" t="e">
            <v>#REF!</v>
          </cell>
          <cell r="B112" t="str">
            <v>Buìi Thiãn</v>
          </cell>
          <cell r="C112" t="str">
            <v>Lam</v>
          </cell>
          <cell r="D112" t="str">
            <v>GV</v>
          </cell>
          <cell r="E112">
            <v>120</v>
          </cell>
          <cell r="F112" t="str">
            <v>ÂA KC Bãtäng 2</v>
          </cell>
          <cell r="G112" t="str">
            <v>96X1B</v>
          </cell>
          <cell r="H112">
            <v>51</v>
          </cell>
          <cell r="L112">
            <v>1</v>
          </cell>
          <cell r="M112">
            <v>1</v>
          </cell>
          <cell r="O112">
            <v>0</v>
          </cell>
          <cell r="P112">
            <v>0</v>
          </cell>
          <cell r="Q112">
            <v>0</v>
          </cell>
          <cell r="R112">
            <v>0</v>
          </cell>
          <cell r="S112">
            <v>0</v>
          </cell>
          <cell r="T112">
            <v>0</v>
          </cell>
          <cell r="U112">
            <v>153</v>
          </cell>
          <cell r="Z112" t="str">
            <v>XD</v>
          </cell>
          <cell r="AA112">
            <v>1054</v>
          </cell>
        </row>
        <row r="113">
          <cell r="A113" t="e">
            <v>#REF!</v>
          </cell>
          <cell r="B113" t="str">
            <v>Træång Hoaìi</v>
          </cell>
          <cell r="C113" t="str">
            <v>Chênh</v>
          </cell>
          <cell r="D113" t="str">
            <v>GV</v>
          </cell>
          <cell r="E113">
            <v>120</v>
          </cell>
          <cell r="F113" t="str">
            <v>ÂA Kiãún truïc CN</v>
          </cell>
          <cell r="G113" t="str">
            <v>96X1B</v>
          </cell>
          <cell r="H113">
            <v>51</v>
          </cell>
          <cell r="L113">
            <v>1</v>
          </cell>
          <cell r="M113">
            <v>1</v>
          </cell>
          <cell r="O113">
            <v>0</v>
          </cell>
          <cell r="P113">
            <v>0</v>
          </cell>
          <cell r="Q113">
            <v>0</v>
          </cell>
          <cell r="R113">
            <v>0</v>
          </cell>
          <cell r="S113">
            <v>0</v>
          </cell>
          <cell r="T113">
            <v>0</v>
          </cell>
          <cell r="U113">
            <v>153</v>
          </cell>
          <cell r="Z113" t="str">
            <v>XD</v>
          </cell>
          <cell r="AA113">
            <v>1055</v>
          </cell>
        </row>
        <row r="114">
          <cell r="A114" t="e">
            <v>#REF!</v>
          </cell>
          <cell r="B114" t="str">
            <v>Lã Xuán</v>
          </cell>
          <cell r="C114" t="str">
            <v>Mai</v>
          </cell>
          <cell r="D114" t="str">
            <v>GV</v>
          </cell>
          <cell r="E114">
            <v>120</v>
          </cell>
          <cell r="F114" t="str">
            <v>ÂA Nãön moïng</v>
          </cell>
          <cell r="G114" t="str">
            <v>96X1B</v>
          </cell>
          <cell r="H114">
            <v>51</v>
          </cell>
          <cell r="L114">
            <v>1</v>
          </cell>
          <cell r="M114">
            <v>1</v>
          </cell>
          <cell r="O114">
            <v>0</v>
          </cell>
          <cell r="P114">
            <v>0</v>
          </cell>
          <cell r="Q114">
            <v>0</v>
          </cell>
          <cell r="R114">
            <v>0</v>
          </cell>
          <cell r="S114">
            <v>0</v>
          </cell>
          <cell r="T114">
            <v>0</v>
          </cell>
          <cell r="U114">
            <v>153</v>
          </cell>
          <cell r="Z114" t="str">
            <v>CD</v>
          </cell>
          <cell r="AA114">
            <v>1056</v>
          </cell>
        </row>
        <row r="115">
          <cell r="A115" t="e">
            <v>#REF!</v>
          </cell>
          <cell r="B115" t="str">
            <v>Nguyãùn Thanh</v>
          </cell>
          <cell r="C115" t="str">
            <v>Thënh</v>
          </cell>
          <cell r="D115" t="str">
            <v>GVC</v>
          </cell>
          <cell r="E115">
            <v>130</v>
          </cell>
          <cell r="F115" t="str">
            <v>ÂA KC Bãtäng 2</v>
          </cell>
          <cell r="G115" t="str">
            <v>96X1C</v>
          </cell>
          <cell r="H115">
            <v>50</v>
          </cell>
          <cell r="L115">
            <v>1</v>
          </cell>
          <cell r="M115">
            <v>1.2</v>
          </cell>
          <cell r="O115">
            <v>0</v>
          </cell>
          <cell r="P115">
            <v>0</v>
          </cell>
          <cell r="Q115">
            <v>0</v>
          </cell>
          <cell r="R115">
            <v>0</v>
          </cell>
          <cell r="S115">
            <v>0</v>
          </cell>
          <cell r="T115">
            <v>0</v>
          </cell>
          <cell r="U115">
            <v>150</v>
          </cell>
          <cell r="Z115" t="str">
            <v>XD</v>
          </cell>
          <cell r="AA115">
            <v>1065</v>
          </cell>
        </row>
        <row r="116">
          <cell r="A116" t="e">
            <v>#REF!</v>
          </cell>
          <cell r="B116" t="str">
            <v>Træång Hoaìi</v>
          </cell>
          <cell r="C116" t="str">
            <v>Chênh</v>
          </cell>
          <cell r="D116" t="str">
            <v>GV</v>
          </cell>
          <cell r="E116">
            <v>120</v>
          </cell>
          <cell r="F116" t="str">
            <v>ÂA Kiãún truïc CN</v>
          </cell>
          <cell r="G116" t="str">
            <v>96X1C</v>
          </cell>
          <cell r="H116">
            <v>50</v>
          </cell>
          <cell r="L116">
            <v>1</v>
          </cell>
          <cell r="M116">
            <v>1</v>
          </cell>
          <cell r="O116">
            <v>0</v>
          </cell>
          <cell r="P116">
            <v>0</v>
          </cell>
          <cell r="Q116">
            <v>0</v>
          </cell>
          <cell r="R116">
            <v>0</v>
          </cell>
          <cell r="S116">
            <v>0</v>
          </cell>
          <cell r="T116">
            <v>0</v>
          </cell>
          <cell r="U116">
            <v>150</v>
          </cell>
          <cell r="Z116" t="str">
            <v>XD</v>
          </cell>
          <cell r="AA116">
            <v>1066</v>
          </cell>
        </row>
        <row r="117">
          <cell r="A117" t="e">
            <v>#REF!</v>
          </cell>
          <cell r="B117" t="str">
            <v>Hoaìng</v>
          </cell>
          <cell r="C117" t="str">
            <v>Truyãön</v>
          </cell>
          <cell r="D117" t="str">
            <v>GVC</v>
          </cell>
          <cell r="E117">
            <v>130</v>
          </cell>
          <cell r="F117" t="str">
            <v>ÂA Nãön moïng</v>
          </cell>
          <cell r="G117" t="str">
            <v>96X1C</v>
          </cell>
          <cell r="H117">
            <v>50</v>
          </cell>
          <cell r="L117">
            <v>1</v>
          </cell>
          <cell r="M117">
            <v>1.2</v>
          </cell>
          <cell r="O117">
            <v>0</v>
          </cell>
          <cell r="P117">
            <v>0</v>
          </cell>
          <cell r="Q117">
            <v>0</v>
          </cell>
          <cell r="R117">
            <v>0</v>
          </cell>
          <cell r="S117">
            <v>0</v>
          </cell>
          <cell r="T117">
            <v>0</v>
          </cell>
          <cell r="U117">
            <v>150</v>
          </cell>
          <cell r="Z117" t="str">
            <v>CD</v>
          </cell>
          <cell r="AA117">
            <v>1067</v>
          </cell>
        </row>
        <row r="118">
          <cell r="A118" t="e">
            <v>#REF!</v>
          </cell>
          <cell r="B118" t="str">
            <v>Lã Xuán</v>
          </cell>
          <cell r="C118" t="str">
            <v>Mai</v>
          </cell>
          <cell r="D118" t="str">
            <v>GV</v>
          </cell>
          <cell r="E118">
            <v>120</v>
          </cell>
          <cell r="F118" t="str">
            <v>ÂA Nãön moïng</v>
          </cell>
          <cell r="G118" t="str">
            <v>96X2A</v>
          </cell>
          <cell r="H118">
            <v>42</v>
          </cell>
          <cell r="L118">
            <v>1</v>
          </cell>
          <cell r="M118">
            <v>1</v>
          </cell>
          <cell r="O118">
            <v>0</v>
          </cell>
          <cell r="P118">
            <v>0</v>
          </cell>
          <cell r="Q118">
            <v>0</v>
          </cell>
          <cell r="R118">
            <v>0</v>
          </cell>
          <cell r="S118">
            <v>0</v>
          </cell>
          <cell r="T118">
            <v>0</v>
          </cell>
          <cell r="U118">
            <v>126</v>
          </cell>
          <cell r="Z118" t="str">
            <v>CD</v>
          </cell>
          <cell r="AA118">
            <v>1077</v>
          </cell>
        </row>
        <row r="119">
          <cell r="A119" t="e">
            <v>#REF!</v>
          </cell>
          <cell r="B119" t="str">
            <v>Trënh Quang</v>
          </cell>
          <cell r="C119" t="str">
            <v>Thënh</v>
          </cell>
          <cell r="D119" t="str">
            <v>GV</v>
          </cell>
          <cell r="E119">
            <v>120</v>
          </cell>
          <cell r="F119" t="str">
            <v>ÂA KC Bãtäng</v>
          </cell>
          <cell r="G119" t="str">
            <v>96X2A</v>
          </cell>
          <cell r="H119">
            <v>42</v>
          </cell>
          <cell r="L119">
            <v>1</v>
          </cell>
          <cell r="M119">
            <v>1</v>
          </cell>
          <cell r="O119">
            <v>0</v>
          </cell>
          <cell r="P119">
            <v>0</v>
          </cell>
          <cell r="Q119">
            <v>0</v>
          </cell>
          <cell r="R119">
            <v>0</v>
          </cell>
          <cell r="S119">
            <v>0</v>
          </cell>
          <cell r="T119">
            <v>0</v>
          </cell>
          <cell r="U119">
            <v>126</v>
          </cell>
          <cell r="Z119" t="str">
            <v>XD</v>
          </cell>
          <cell r="AA119">
            <v>1078</v>
          </cell>
        </row>
        <row r="120">
          <cell r="A120" t="e">
            <v>#REF!</v>
          </cell>
          <cell r="B120" t="str">
            <v>Nguyãùn Âàng</v>
          </cell>
          <cell r="C120" t="str">
            <v>Thaûch</v>
          </cell>
          <cell r="D120" t="str">
            <v>GV</v>
          </cell>
          <cell r="E120">
            <v>120</v>
          </cell>
          <cell r="F120" t="str">
            <v>ÂA Thuíy Näng 1</v>
          </cell>
          <cell r="G120" t="str">
            <v>96X2A</v>
          </cell>
          <cell r="H120">
            <v>42</v>
          </cell>
          <cell r="L120">
            <v>1</v>
          </cell>
          <cell r="M120">
            <v>1</v>
          </cell>
          <cell r="O120">
            <v>0</v>
          </cell>
          <cell r="P120">
            <v>0</v>
          </cell>
          <cell r="Q120">
            <v>0</v>
          </cell>
          <cell r="R120">
            <v>0</v>
          </cell>
          <cell r="S120">
            <v>0</v>
          </cell>
          <cell r="T120">
            <v>0</v>
          </cell>
          <cell r="U120">
            <v>126</v>
          </cell>
          <cell r="Z120" t="str">
            <v>TL</v>
          </cell>
          <cell r="AA120">
            <v>1079</v>
          </cell>
        </row>
        <row r="121">
          <cell r="A121" t="e">
            <v>#REF!</v>
          </cell>
          <cell r="B121" t="str">
            <v>Lã Xuán</v>
          </cell>
          <cell r="C121" t="str">
            <v>Mai</v>
          </cell>
          <cell r="D121" t="str">
            <v>GV</v>
          </cell>
          <cell r="E121">
            <v>120</v>
          </cell>
          <cell r="F121" t="str">
            <v>ÂA Nãön moïng</v>
          </cell>
          <cell r="G121" t="str">
            <v>96X2B</v>
          </cell>
          <cell r="H121">
            <v>41</v>
          </cell>
          <cell r="L121">
            <v>1</v>
          </cell>
          <cell r="M121">
            <v>1</v>
          </cell>
          <cell r="O121">
            <v>0</v>
          </cell>
          <cell r="P121">
            <v>0</v>
          </cell>
          <cell r="Q121">
            <v>0</v>
          </cell>
          <cell r="R121">
            <v>0</v>
          </cell>
          <cell r="S121">
            <v>0</v>
          </cell>
          <cell r="T121">
            <v>0</v>
          </cell>
          <cell r="U121">
            <v>123</v>
          </cell>
          <cell r="Z121" t="str">
            <v>CD</v>
          </cell>
          <cell r="AA121">
            <v>1088</v>
          </cell>
        </row>
        <row r="122">
          <cell r="A122" t="e">
            <v>#REF!</v>
          </cell>
          <cell r="B122" t="str">
            <v>Tráön Anh</v>
          </cell>
          <cell r="C122" t="str">
            <v>Thiãûn</v>
          </cell>
          <cell r="D122" t="str">
            <v>Tr.G</v>
          </cell>
          <cell r="E122">
            <v>110</v>
          </cell>
          <cell r="F122" t="str">
            <v>ÂA KC Bãtäng</v>
          </cell>
          <cell r="G122" t="str">
            <v>96X2B</v>
          </cell>
          <cell r="H122">
            <v>41</v>
          </cell>
          <cell r="L122">
            <v>1</v>
          </cell>
          <cell r="M122">
            <v>0.9</v>
          </cell>
          <cell r="O122">
            <v>0</v>
          </cell>
          <cell r="P122">
            <v>0</v>
          </cell>
          <cell r="Q122">
            <v>0</v>
          </cell>
          <cell r="R122">
            <v>0</v>
          </cell>
          <cell r="S122">
            <v>0</v>
          </cell>
          <cell r="T122">
            <v>0</v>
          </cell>
          <cell r="U122">
            <v>123</v>
          </cell>
          <cell r="Z122" t="str">
            <v>XD</v>
          </cell>
          <cell r="AA122">
            <v>1089</v>
          </cell>
        </row>
        <row r="123">
          <cell r="A123" t="e">
            <v>#REF!</v>
          </cell>
          <cell r="B123" t="str">
            <v>Nguyãùn Quang</v>
          </cell>
          <cell r="C123" t="str">
            <v>Âoaìn</v>
          </cell>
          <cell r="D123" t="str">
            <v>GVC</v>
          </cell>
          <cell r="E123">
            <v>130</v>
          </cell>
          <cell r="F123" t="str">
            <v>ÂA Thuíy Näng 1</v>
          </cell>
          <cell r="G123" t="str">
            <v>96X2B</v>
          </cell>
          <cell r="H123">
            <v>41</v>
          </cell>
          <cell r="L123">
            <v>1</v>
          </cell>
          <cell r="M123">
            <v>1.2</v>
          </cell>
          <cell r="O123">
            <v>0</v>
          </cell>
          <cell r="P123">
            <v>0</v>
          </cell>
          <cell r="Q123">
            <v>0</v>
          </cell>
          <cell r="R123">
            <v>0</v>
          </cell>
          <cell r="S123">
            <v>0</v>
          </cell>
          <cell r="T123">
            <v>0</v>
          </cell>
          <cell r="U123">
            <v>123</v>
          </cell>
          <cell r="Z123" t="str">
            <v>TL</v>
          </cell>
          <cell r="AA123">
            <v>1090</v>
          </cell>
        </row>
        <row r="124">
          <cell r="A124" t="e">
            <v>#REF!</v>
          </cell>
          <cell r="B124" t="str">
            <v>Hoaìng</v>
          </cell>
          <cell r="C124" t="str">
            <v>Truyãön</v>
          </cell>
          <cell r="D124" t="str">
            <v>GVC</v>
          </cell>
          <cell r="E124">
            <v>130</v>
          </cell>
          <cell r="F124" t="str">
            <v>ÂA Nãön moïng</v>
          </cell>
          <cell r="G124" t="str">
            <v>96X2C</v>
          </cell>
          <cell r="H124">
            <v>43</v>
          </cell>
          <cell r="L124">
            <v>1</v>
          </cell>
          <cell r="M124">
            <v>1.2</v>
          </cell>
          <cell r="O124">
            <v>0</v>
          </cell>
          <cell r="P124">
            <v>0</v>
          </cell>
          <cell r="Q124">
            <v>0</v>
          </cell>
          <cell r="R124">
            <v>0</v>
          </cell>
          <cell r="S124">
            <v>0</v>
          </cell>
          <cell r="T124">
            <v>0</v>
          </cell>
          <cell r="U124">
            <v>129</v>
          </cell>
          <cell r="Z124" t="str">
            <v>CD</v>
          </cell>
          <cell r="AA124">
            <v>1099</v>
          </cell>
        </row>
        <row r="125">
          <cell r="A125" t="e">
            <v>#REF!</v>
          </cell>
          <cell r="B125" t="str">
            <v>Tráön Anh</v>
          </cell>
          <cell r="C125" t="str">
            <v>Thiãûn</v>
          </cell>
          <cell r="D125" t="str">
            <v>Tr.G</v>
          </cell>
          <cell r="E125">
            <v>110</v>
          </cell>
          <cell r="F125" t="str">
            <v>ÂA KC Bãtäng</v>
          </cell>
          <cell r="G125" t="str">
            <v>96X2C</v>
          </cell>
          <cell r="H125">
            <v>43</v>
          </cell>
          <cell r="L125">
            <v>1</v>
          </cell>
          <cell r="M125">
            <v>0.9</v>
          </cell>
          <cell r="O125">
            <v>0</v>
          </cell>
          <cell r="P125">
            <v>0</v>
          </cell>
          <cell r="Q125">
            <v>0</v>
          </cell>
          <cell r="R125">
            <v>0</v>
          </cell>
          <cell r="S125">
            <v>0</v>
          </cell>
          <cell r="T125">
            <v>0</v>
          </cell>
          <cell r="U125">
            <v>129</v>
          </cell>
          <cell r="Z125" t="str">
            <v>XD</v>
          </cell>
          <cell r="AA125">
            <v>1100</v>
          </cell>
        </row>
        <row r="126">
          <cell r="A126" t="e">
            <v>#REF!</v>
          </cell>
          <cell r="B126" t="str">
            <v>Nguyãùn Âàng</v>
          </cell>
          <cell r="C126" t="str">
            <v>Thaûch</v>
          </cell>
          <cell r="D126" t="str">
            <v>GV</v>
          </cell>
          <cell r="E126">
            <v>120</v>
          </cell>
          <cell r="F126" t="str">
            <v>ÂA Thuíy Näng 1</v>
          </cell>
          <cell r="G126" t="str">
            <v>96X2C</v>
          </cell>
          <cell r="H126">
            <v>43</v>
          </cell>
          <cell r="L126">
            <v>1</v>
          </cell>
          <cell r="M126">
            <v>1</v>
          </cell>
          <cell r="O126">
            <v>0</v>
          </cell>
          <cell r="P126">
            <v>0</v>
          </cell>
          <cell r="Q126">
            <v>0</v>
          </cell>
          <cell r="R126">
            <v>0</v>
          </cell>
          <cell r="S126">
            <v>0</v>
          </cell>
          <cell r="T126">
            <v>0</v>
          </cell>
          <cell r="U126">
            <v>129</v>
          </cell>
          <cell r="Z126" t="str">
            <v>TL</v>
          </cell>
          <cell r="AA126">
            <v>1101</v>
          </cell>
        </row>
        <row r="127">
          <cell r="A127" t="e">
            <v>#REF!</v>
          </cell>
          <cell r="B127" t="str">
            <v>Lã Xuán</v>
          </cell>
          <cell r="C127" t="str">
            <v>Mai</v>
          </cell>
          <cell r="D127" t="str">
            <v>GV</v>
          </cell>
          <cell r="E127">
            <v>120</v>
          </cell>
          <cell r="F127" t="str">
            <v>ÂA Nãön moïng</v>
          </cell>
          <cell r="G127" t="str">
            <v>96X3A</v>
          </cell>
          <cell r="H127">
            <v>46</v>
          </cell>
          <cell r="L127">
            <v>1</v>
          </cell>
          <cell r="M127">
            <v>1</v>
          </cell>
          <cell r="O127">
            <v>0</v>
          </cell>
          <cell r="P127">
            <v>0</v>
          </cell>
          <cell r="Q127">
            <v>0</v>
          </cell>
          <cell r="R127">
            <v>0</v>
          </cell>
          <cell r="S127">
            <v>0</v>
          </cell>
          <cell r="T127">
            <v>0</v>
          </cell>
          <cell r="U127">
            <v>138</v>
          </cell>
          <cell r="Z127" t="str">
            <v>CD</v>
          </cell>
          <cell r="AA127">
            <v>1118</v>
          </cell>
        </row>
        <row r="128">
          <cell r="A128" t="e">
            <v>#REF!</v>
          </cell>
          <cell r="B128" t="str">
            <v>Voî Âæïc</v>
          </cell>
          <cell r="C128" t="str">
            <v>Hoaìng</v>
          </cell>
          <cell r="D128" t="str">
            <v>Tr.G</v>
          </cell>
          <cell r="E128">
            <v>110</v>
          </cell>
          <cell r="F128" t="str">
            <v>ÂA Tkãú âæåìng 1</v>
          </cell>
          <cell r="G128" t="str">
            <v>96X3A</v>
          </cell>
          <cell r="H128">
            <v>46</v>
          </cell>
          <cell r="L128">
            <v>1</v>
          </cell>
          <cell r="M128">
            <v>0.9</v>
          </cell>
          <cell r="O128">
            <v>0</v>
          </cell>
          <cell r="P128">
            <v>0</v>
          </cell>
          <cell r="Q128">
            <v>0</v>
          </cell>
          <cell r="R128">
            <v>0</v>
          </cell>
          <cell r="S128">
            <v>0</v>
          </cell>
          <cell r="T128">
            <v>0</v>
          </cell>
          <cell r="U128">
            <v>138</v>
          </cell>
          <cell r="Z128" t="str">
            <v>CD</v>
          </cell>
          <cell r="AA128">
            <v>1119</v>
          </cell>
        </row>
        <row r="129">
          <cell r="A129" t="e">
            <v>#REF!</v>
          </cell>
          <cell r="E129" t="str">
            <v/>
          </cell>
          <cell r="F129" t="str">
            <v>ÂA KC Bãtäng</v>
          </cell>
          <cell r="G129" t="str">
            <v>96X3A</v>
          </cell>
          <cell r="H129">
            <v>46</v>
          </cell>
          <cell r="L129">
            <v>1</v>
          </cell>
          <cell r="M129" t="str">
            <v/>
          </cell>
          <cell r="O129">
            <v>0</v>
          </cell>
          <cell r="P129">
            <v>0</v>
          </cell>
          <cell r="Q129">
            <v>0</v>
          </cell>
          <cell r="R129">
            <v>0</v>
          </cell>
          <cell r="S129">
            <v>0</v>
          </cell>
          <cell r="T129">
            <v>0</v>
          </cell>
          <cell r="U129">
            <v>138</v>
          </cell>
          <cell r="Z129" t="str">
            <v>XD</v>
          </cell>
          <cell r="AA129">
            <v>1120</v>
          </cell>
        </row>
        <row r="130">
          <cell r="A130" t="e">
            <v>#REF!</v>
          </cell>
          <cell r="B130" t="str">
            <v>Hoaìng</v>
          </cell>
          <cell r="C130" t="str">
            <v>Truyãön</v>
          </cell>
          <cell r="D130" t="str">
            <v>GVC</v>
          </cell>
          <cell r="E130">
            <v>130</v>
          </cell>
          <cell r="F130" t="str">
            <v>ÂA Nãön moïng</v>
          </cell>
          <cell r="G130" t="str">
            <v>96X3B</v>
          </cell>
          <cell r="H130">
            <v>47</v>
          </cell>
          <cell r="L130">
            <v>1</v>
          </cell>
          <cell r="M130">
            <v>1.2</v>
          </cell>
          <cell r="O130">
            <v>0</v>
          </cell>
          <cell r="P130">
            <v>0</v>
          </cell>
          <cell r="Q130">
            <v>0</v>
          </cell>
          <cell r="R130">
            <v>0</v>
          </cell>
          <cell r="S130">
            <v>0</v>
          </cell>
          <cell r="T130">
            <v>0</v>
          </cell>
          <cell r="U130">
            <v>141</v>
          </cell>
          <cell r="Z130" t="str">
            <v>CD</v>
          </cell>
          <cell r="AA130">
            <v>1128</v>
          </cell>
        </row>
        <row r="131">
          <cell r="A131" t="e">
            <v>#REF!</v>
          </cell>
          <cell r="B131" t="str">
            <v>Voî Âæïc</v>
          </cell>
          <cell r="C131" t="str">
            <v>Hoaìng</v>
          </cell>
          <cell r="D131" t="str">
            <v>Tr.G</v>
          </cell>
          <cell r="E131">
            <v>110</v>
          </cell>
          <cell r="F131" t="str">
            <v>ÂA Tkãú âæåìng 1</v>
          </cell>
          <cell r="G131" t="str">
            <v>96X3B</v>
          </cell>
          <cell r="H131">
            <v>47</v>
          </cell>
          <cell r="L131">
            <v>1</v>
          </cell>
          <cell r="M131">
            <v>0.9</v>
          </cell>
          <cell r="O131">
            <v>0</v>
          </cell>
          <cell r="P131">
            <v>0</v>
          </cell>
          <cell r="Q131">
            <v>0</v>
          </cell>
          <cell r="R131">
            <v>0</v>
          </cell>
          <cell r="S131">
            <v>0</v>
          </cell>
          <cell r="T131">
            <v>0</v>
          </cell>
          <cell r="U131">
            <v>141</v>
          </cell>
          <cell r="Z131" t="str">
            <v>CD</v>
          </cell>
          <cell r="AA131">
            <v>1129</v>
          </cell>
        </row>
        <row r="132">
          <cell r="A132" t="e">
            <v>#REF!</v>
          </cell>
          <cell r="E132" t="str">
            <v/>
          </cell>
          <cell r="F132" t="str">
            <v>ÂA KC Bãtäng</v>
          </cell>
          <cell r="G132" t="str">
            <v>96X3B</v>
          </cell>
          <cell r="H132">
            <v>47</v>
          </cell>
          <cell r="L132">
            <v>1</v>
          </cell>
          <cell r="M132" t="str">
            <v/>
          </cell>
          <cell r="O132">
            <v>0</v>
          </cell>
          <cell r="P132">
            <v>0</v>
          </cell>
          <cell r="Q132">
            <v>0</v>
          </cell>
          <cell r="R132">
            <v>0</v>
          </cell>
          <cell r="S132">
            <v>0</v>
          </cell>
          <cell r="T132">
            <v>0</v>
          </cell>
          <cell r="U132">
            <v>141</v>
          </cell>
          <cell r="Z132" t="str">
            <v>XD</v>
          </cell>
          <cell r="AA132">
            <v>1130</v>
          </cell>
        </row>
        <row r="133">
          <cell r="F133" t="str">
            <v>ÂA Maïy âiãûn</v>
          </cell>
          <cell r="G133" t="str">
            <v>97Â12</v>
          </cell>
          <cell r="H133">
            <v>116</v>
          </cell>
          <cell r="L133">
            <v>1.4</v>
          </cell>
          <cell r="U133">
            <v>348</v>
          </cell>
          <cell r="Z133" t="str">
            <v>DIEN</v>
          </cell>
        </row>
        <row r="134">
          <cell r="F134" t="str">
            <v>ÂA Maïy âiãûn</v>
          </cell>
          <cell r="G134" t="str">
            <v>97Â34</v>
          </cell>
          <cell r="H134">
            <v>115</v>
          </cell>
          <cell r="L134">
            <v>1.4</v>
          </cell>
          <cell r="U134">
            <v>345</v>
          </cell>
          <cell r="Z134" t="str">
            <v>DIEN</v>
          </cell>
        </row>
        <row r="135">
          <cell r="F135" t="str">
            <v>ÂA Maïy âiãûn</v>
          </cell>
          <cell r="G135" t="str">
            <v>97Â56</v>
          </cell>
          <cell r="H135">
            <v>114</v>
          </cell>
          <cell r="L135">
            <v>1.4</v>
          </cell>
          <cell r="U135">
            <v>342</v>
          </cell>
          <cell r="Z135" t="str">
            <v>DIEN</v>
          </cell>
        </row>
        <row r="136">
          <cell r="A136" t="e">
            <v>#REF!</v>
          </cell>
          <cell r="E136" t="str">
            <v/>
          </cell>
          <cell r="F136" t="str">
            <v>ÂA Cáúu truïc dæî liãûu</v>
          </cell>
          <cell r="G136" t="str">
            <v>97T12</v>
          </cell>
          <cell r="H136">
            <v>117</v>
          </cell>
          <cell r="L136">
            <v>1.4</v>
          </cell>
          <cell r="M136" t="str">
            <v/>
          </cell>
          <cell r="O136">
            <v>0</v>
          </cell>
          <cell r="P136">
            <v>0</v>
          </cell>
          <cell r="Q136">
            <v>0</v>
          </cell>
          <cell r="R136">
            <v>0</v>
          </cell>
          <cell r="S136">
            <v>0</v>
          </cell>
          <cell r="T136">
            <v>0</v>
          </cell>
          <cell r="U136">
            <v>351</v>
          </cell>
          <cell r="Z136" t="str">
            <v>CNTT</v>
          </cell>
          <cell r="AA136">
            <v>1253</v>
          </cell>
        </row>
        <row r="137">
          <cell r="A137" t="e">
            <v>#REF!</v>
          </cell>
          <cell r="B137" t="str">
            <v>Nguyãùn Táún</v>
          </cell>
          <cell r="C137" t="str">
            <v>Hæng</v>
          </cell>
          <cell r="D137" t="str">
            <v>GV</v>
          </cell>
          <cell r="E137">
            <v>120</v>
          </cell>
          <cell r="F137" t="str">
            <v>ÂA KC Theïp</v>
          </cell>
          <cell r="G137" t="str">
            <v>17XÂL</v>
          </cell>
          <cell r="H137">
            <v>19</v>
          </cell>
          <cell r="J137">
            <v>0.3</v>
          </cell>
          <cell r="L137">
            <v>1</v>
          </cell>
          <cell r="M137">
            <v>1</v>
          </cell>
          <cell r="O137">
            <v>0</v>
          </cell>
          <cell r="P137">
            <v>0</v>
          </cell>
          <cell r="Q137">
            <v>0</v>
          </cell>
          <cell r="R137">
            <v>0</v>
          </cell>
          <cell r="S137">
            <v>0</v>
          </cell>
          <cell r="T137">
            <v>0</v>
          </cell>
          <cell r="U137">
            <v>57</v>
          </cell>
          <cell r="V137" t="str">
            <v>HL(riãng)</v>
          </cell>
          <cell r="Z137" t="str">
            <v>XD</v>
          </cell>
          <cell r="AA137">
            <v>1650</v>
          </cell>
        </row>
        <row r="138">
          <cell r="A138" t="e">
            <v>#REF!</v>
          </cell>
          <cell r="B138" t="str">
            <v>Tráön Hæîu</v>
          </cell>
          <cell r="C138" t="str">
            <v>Huãú</v>
          </cell>
          <cell r="D138" t="str">
            <v>GVC</v>
          </cell>
          <cell r="E138">
            <v>130</v>
          </cell>
          <cell r="F138" t="str">
            <v>ÂA Nguyãn lyï maïy</v>
          </cell>
          <cell r="G138" t="str">
            <v>94,96C</v>
          </cell>
          <cell r="H138">
            <v>25</v>
          </cell>
          <cell r="L138">
            <v>1</v>
          </cell>
          <cell r="M138">
            <v>1.2</v>
          </cell>
          <cell r="O138">
            <v>0</v>
          </cell>
          <cell r="P138">
            <v>0</v>
          </cell>
          <cell r="Q138">
            <v>0</v>
          </cell>
          <cell r="R138">
            <v>0</v>
          </cell>
          <cell r="S138">
            <v>0</v>
          </cell>
          <cell r="T138">
            <v>0</v>
          </cell>
          <cell r="U138">
            <v>75</v>
          </cell>
          <cell r="V138" t="str">
            <v>HL(riãng)</v>
          </cell>
          <cell r="Z138" t="str">
            <v>CSKT</v>
          </cell>
          <cell r="AA138">
            <v>1652</v>
          </cell>
        </row>
        <row r="139">
          <cell r="A139" t="e">
            <v>#REF!</v>
          </cell>
          <cell r="B139" t="str">
            <v>Nguyãùn Biãn</v>
          </cell>
          <cell r="C139" t="str">
            <v>Cæång</v>
          </cell>
          <cell r="D139" t="str">
            <v>GV</v>
          </cell>
          <cell r="E139">
            <v>120</v>
          </cell>
          <cell r="F139" t="str">
            <v>ÂA XD Âæåìng 1</v>
          </cell>
          <cell r="G139" t="str">
            <v>94X3BB</v>
          </cell>
          <cell r="H139">
            <v>35</v>
          </cell>
          <cell r="L139">
            <v>1</v>
          </cell>
          <cell r="M139">
            <v>1</v>
          </cell>
          <cell r="O139">
            <v>0</v>
          </cell>
          <cell r="P139">
            <v>0</v>
          </cell>
          <cell r="Q139">
            <v>0</v>
          </cell>
          <cell r="R139">
            <v>0</v>
          </cell>
          <cell r="S139">
            <v>0</v>
          </cell>
          <cell r="T139">
            <v>0</v>
          </cell>
          <cell r="U139">
            <v>105</v>
          </cell>
          <cell r="V139" t="str">
            <v>kyì 2/98-99</v>
          </cell>
          <cell r="Z139" t="str">
            <v>CD</v>
          </cell>
          <cell r="AA139">
            <v>1662</v>
          </cell>
        </row>
        <row r="140">
          <cell r="A140" t="e">
            <v>#REF!</v>
          </cell>
          <cell r="E140" t="str">
            <v/>
          </cell>
          <cell r="F140" t="str">
            <v>ÂA Täút nghiãûp</v>
          </cell>
          <cell r="G140" t="str">
            <v>Læu ban</v>
          </cell>
          <cell r="H140">
            <v>4</v>
          </cell>
          <cell r="L140">
            <v>1</v>
          </cell>
          <cell r="M140" t="str">
            <v/>
          </cell>
          <cell r="O140">
            <v>0</v>
          </cell>
          <cell r="P140">
            <v>0</v>
          </cell>
          <cell r="Q140">
            <v>0</v>
          </cell>
          <cell r="R140">
            <v>0</v>
          </cell>
          <cell r="S140">
            <v>0</v>
          </cell>
          <cell r="T140">
            <v>0</v>
          </cell>
          <cell r="U140">
            <v>128</v>
          </cell>
          <cell r="V140" t="str">
            <v>kyì 2/98-99</v>
          </cell>
          <cell r="Z140" t="str">
            <v>CD</v>
          </cell>
          <cell r="AA140">
            <v>1669</v>
          </cell>
        </row>
        <row r="141">
          <cell r="A141" t="e">
            <v>#REF!</v>
          </cell>
          <cell r="E141" t="str">
            <v/>
          </cell>
          <cell r="F141" t="str">
            <v>ÂA Täút nghiãûp</v>
          </cell>
          <cell r="G141" t="str">
            <v>Læu ban</v>
          </cell>
          <cell r="H141">
            <v>4</v>
          </cell>
          <cell r="L141">
            <v>1</v>
          </cell>
          <cell r="M141" t="str">
            <v/>
          </cell>
          <cell r="O141">
            <v>0</v>
          </cell>
          <cell r="P141">
            <v>0</v>
          </cell>
          <cell r="Q141">
            <v>0</v>
          </cell>
          <cell r="R141">
            <v>0</v>
          </cell>
          <cell r="S141">
            <v>0</v>
          </cell>
          <cell r="T141">
            <v>0</v>
          </cell>
          <cell r="U141">
            <v>128</v>
          </cell>
          <cell r="V141" t="str">
            <v>kyì 2/98-99</v>
          </cell>
          <cell r="Z141" t="str">
            <v>DIEN</v>
          </cell>
          <cell r="AA141">
            <v>1680</v>
          </cell>
        </row>
      </sheetData>
      <sheetData sheetId="1" refreshError="1">
        <row r="9">
          <cell r="A9">
            <v>1</v>
          </cell>
          <cell r="E9" t="str">
            <v/>
          </cell>
          <cell r="F9" t="str">
            <v>TT Täút nghiãûp</v>
          </cell>
          <cell r="G9" t="str">
            <v>18CÂ</v>
          </cell>
          <cell r="H9">
            <v>19</v>
          </cell>
          <cell r="J9">
            <v>0.3</v>
          </cell>
          <cell r="L9">
            <v>1</v>
          </cell>
          <cell r="M9" t="str">
            <v/>
          </cell>
          <cell r="O9">
            <v>0</v>
          </cell>
          <cell r="P9">
            <v>0</v>
          </cell>
          <cell r="Q9">
            <v>0</v>
          </cell>
          <cell r="R9">
            <v>0</v>
          </cell>
          <cell r="S9">
            <v>0</v>
          </cell>
          <cell r="T9">
            <v>0</v>
          </cell>
          <cell r="U9" t="e">
            <v>#VALUE!</v>
          </cell>
          <cell r="Z9" t="str">
            <v>CD</v>
          </cell>
          <cell r="AA9">
            <v>59</v>
          </cell>
        </row>
        <row r="10">
          <cell r="A10">
            <v>2</v>
          </cell>
          <cell r="E10" t="str">
            <v/>
          </cell>
          <cell r="F10" t="str">
            <v>TT Täút nghiãûp</v>
          </cell>
          <cell r="G10" t="str">
            <v>18CÂBÂ</v>
          </cell>
          <cell r="H10">
            <v>38</v>
          </cell>
          <cell r="J10">
            <v>0.3</v>
          </cell>
          <cell r="L10">
            <v>1</v>
          </cell>
          <cell r="M10" t="str">
            <v/>
          </cell>
          <cell r="O10">
            <v>0</v>
          </cell>
          <cell r="P10">
            <v>0</v>
          </cell>
          <cell r="Q10">
            <v>0</v>
          </cell>
          <cell r="R10">
            <v>0</v>
          </cell>
          <cell r="S10">
            <v>0</v>
          </cell>
          <cell r="T10">
            <v>0</v>
          </cell>
          <cell r="U10" t="e">
            <v>#VALUE!</v>
          </cell>
          <cell r="Z10" t="str">
            <v>CD</v>
          </cell>
          <cell r="AA10">
            <v>69</v>
          </cell>
        </row>
        <row r="11">
          <cell r="A11">
            <v>3</v>
          </cell>
          <cell r="E11" t="str">
            <v/>
          </cell>
          <cell r="F11" t="str">
            <v>TT Täút nghiãûp</v>
          </cell>
          <cell r="G11" t="str">
            <v>18CÂQN</v>
          </cell>
          <cell r="H11">
            <v>39</v>
          </cell>
          <cell r="J11">
            <v>0.3</v>
          </cell>
          <cell r="L11">
            <v>1</v>
          </cell>
          <cell r="M11" t="str">
            <v/>
          </cell>
          <cell r="O11">
            <v>0</v>
          </cell>
          <cell r="P11">
            <v>0</v>
          </cell>
          <cell r="Q11">
            <v>0</v>
          </cell>
          <cell r="R11">
            <v>0</v>
          </cell>
          <cell r="S11">
            <v>0</v>
          </cell>
          <cell r="T11">
            <v>0</v>
          </cell>
          <cell r="U11" t="e">
            <v>#VALUE!</v>
          </cell>
          <cell r="Z11" t="str">
            <v>CD</v>
          </cell>
          <cell r="AA11">
            <v>78</v>
          </cell>
        </row>
        <row r="12">
          <cell r="A12">
            <v>4</v>
          </cell>
          <cell r="E12" t="str">
            <v/>
          </cell>
          <cell r="F12" t="str">
            <v>TT Täút nghiãûp</v>
          </cell>
          <cell r="G12" t="str">
            <v>18X</v>
          </cell>
          <cell r="H12">
            <v>48</v>
          </cell>
          <cell r="J12">
            <v>0.3</v>
          </cell>
          <cell r="L12">
            <v>1</v>
          </cell>
          <cell r="M12" t="str">
            <v/>
          </cell>
          <cell r="O12">
            <v>0</v>
          </cell>
          <cell r="P12">
            <v>0</v>
          </cell>
          <cell r="Q12">
            <v>0</v>
          </cell>
          <cell r="R12">
            <v>0</v>
          </cell>
          <cell r="S12">
            <v>0</v>
          </cell>
          <cell r="T12">
            <v>0</v>
          </cell>
          <cell r="U12" t="e">
            <v>#VALUE!</v>
          </cell>
          <cell r="Z12" t="str">
            <v>XD</v>
          </cell>
          <cell r="AA12">
            <v>93</v>
          </cell>
        </row>
        <row r="13">
          <cell r="A13">
            <v>5</v>
          </cell>
          <cell r="E13" t="str">
            <v/>
          </cell>
          <cell r="F13" t="str">
            <v>TT Täút nghiãûp</v>
          </cell>
          <cell r="G13" t="str">
            <v>18XBÂ</v>
          </cell>
          <cell r="H13">
            <v>68</v>
          </cell>
          <cell r="J13">
            <v>0.3</v>
          </cell>
          <cell r="L13">
            <v>1.2</v>
          </cell>
          <cell r="M13" t="str">
            <v/>
          </cell>
          <cell r="O13">
            <v>0</v>
          </cell>
          <cell r="P13">
            <v>0</v>
          </cell>
          <cell r="Q13">
            <v>0</v>
          </cell>
          <cell r="R13">
            <v>0</v>
          </cell>
          <cell r="S13">
            <v>0</v>
          </cell>
          <cell r="T13">
            <v>0</v>
          </cell>
          <cell r="U13" t="e">
            <v>#VALUE!</v>
          </cell>
          <cell r="Z13" t="str">
            <v>XD</v>
          </cell>
          <cell r="AA13">
            <v>100</v>
          </cell>
        </row>
        <row r="14">
          <cell r="A14">
            <v>6</v>
          </cell>
          <cell r="E14" t="str">
            <v/>
          </cell>
          <cell r="F14" t="str">
            <v>TT Täút nghiãûp</v>
          </cell>
          <cell r="G14" t="str">
            <v>18XQN</v>
          </cell>
          <cell r="H14">
            <v>50</v>
          </cell>
          <cell r="J14">
            <v>0.3</v>
          </cell>
          <cell r="L14">
            <v>1</v>
          </cell>
          <cell r="M14" t="str">
            <v/>
          </cell>
          <cell r="O14">
            <v>0</v>
          </cell>
          <cell r="P14">
            <v>0</v>
          </cell>
          <cell r="Q14">
            <v>0</v>
          </cell>
          <cell r="R14">
            <v>0</v>
          </cell>
          <cell r="S14">
            <v>0</v>
          </cell>
          <cell r="T14">
            <v>0</v>
          </cell>
          <cell r="U14" t="e">
            <v>#VALUE!</v>
          </cell>
          <cell r="Z14" t="str">
            <v>XD</v>
          </cell>
          <cell r="AA14">
            <v>107</v>
          </cell>
        </row>
        <row r="15">
          <cell r="A15" t="e">
            <v>#REF!</v>
          </cell>
          <cell r="B15" t="str">
            <v>Tiãún + Toaìn</v>
          </cell>
          <cell r="E15" t="str">
            <v/>
          </cell>
          <cell r="F15" t="str">
            <v>TT Âëa cháút CT</v>
          </cell>
          <cell r="G15" t="str">
            <v>20CÂ</v>
          </cell>
          <cell r="H15">
            <v>29</v>
          </cell>
          <cell r="J15">
            <v>0.3</v>
          </cell>
          <cell r="L15">
            <v>1</v>
          </cell>
          <cell r="M15" t="str">
            <v/>
          </cell>
          <cell r="O15">
            <v>0</v>
          </cell>
          <cell r="P15">
            <v>0</v>
          </cell>
          <cell r="Q15">
            <v>0</v>
          </cell>
          <cell r="R15">
            <v>0</v>
          </cell>
          <cell r="S15">
            <v>0</v>
          </cell>
          <cell r="T15">
            <v>0</v>
          </cell>
          <cell r="U15" t="e">
            <v>#VALUE!</v>
          </cell>
          <cell r="Z15" t="str">
            <v>CD</v>
          </cell>
          <cell r="AA15">
            <v>292</v>
          </cell>
        </row>
        <row r="16">
          <cell r="A16" t="e">
            <v>#REF!</v>
          </cell>
          <cell r="B16" t="str">
            <v>Tiãún + Toaìn</v>
          </cell>
          <cell r="E16" t="str">
            <v/>
          </cell>
          <cell r="F16" t="str">
            <v>TT Âëa cháút CT</v>
          </cell>
          <cell r="G16" t="str">
            <v>20CÂPR</v>
          </cell>
          <cell r="H16">
            <v>66</v>
          </cell>
          <cell r="J16">
            <v>0.3</v>
          </cell>
          <cell r="L16">
            <v>1.2</v>
          </cell>
          <cell r="M16" t="str">
            <v/>
          </cell>
          <cell r="O16">
            <v>0</v>
          </cell>
          <cell r="P16">
            <v>0</v>
          </cell>
          <cell r="Q16">
            <v>0</v>
          </cell>
          <cell r="R16">
            <v>0</v>
          </cell>
          <cell r="S16">
            <v>0</v>
          </cell>
          <cell r="T16">
            <v>0</v>
          </cell>
          <cell r="U16" t="e">
            <v>#VALUE!</v>
          </cell>
          <cell r="Z16" t="str">
            <v>CD</v>
          </cell>
          <cell r="AA16">
            <v>299</v>
          </cell>
        </row>
        <row r="17">
          <cell r="A17" t="e">
            <v>#REF!</v>
          </cell>
          <cell r="B17" t="str">
            <v>Nguyãùn Vàn</v>
          </cell>
          <cell r="C17" t="str">
            <v>Siãúu</v>
          </cell>
          <cell r="D17" t="str">
            <v>GV</v>
          </cell>
          <cell r="E17">
            <v>120</v>
          </cell>
          <cell r="F17" t="str">
            <v>TT Tràõc âëa</v>
          </cell>
          <cell r="G17" t="str">
            <v>20X</v>
          </cell>
          <cell r="H17">
            <v>73</v>
          </cell>
          <cell r="J17">
            <v>0.3</v>
          </cell>
          <cell r="L17">
            <v>1.2</v>
          </cell>
          <cell r="M17">
            <v>1</v>
          </cell>
          <cell r="O17">
            <v>0</v>
          </cell>
          <cell r="P17">
            <v>0</v>
          </cell>
          <cell r="Q17">
            <v>0</v>
          </cell>
          <cell r="R17">
            <v>0</v>
          </cell>
          <cell r="S17">
            <v>0</v>
          </cell>
          <cell r="T17">
            <v>0</v>
          </cell>
          <cell r="U17">
            <v>0</v>
          </cell>
          <cell r="Z17" t="str">
            <v>CD</v>
          </cell>
          <cell r="AA17">
            <v>327</v>
          </cell>
        </row>
        <row r="18">
          <cell r="A18" t="e">
            <v>#REF!</v>
          </cell>
          <cell r="B18" t="str">
            <v>Nguyãùn Vàn</v>
          </cell>
          <cell r="C18" t="str">
            <v>Siãúu</v>
          </cell>
          <cell r="D18" t="str">
            <v>GV</v>
          </cell>
          <cell r="E18">
            <v>120</v>
          </cell>
          <cell r="F18" t="str">
            <v>TT Tràõc âëa</v>
          </cell>
          <cell r="G18" t="str">
            <v>20XÂL</v>
          </cell>
          <cell r="H18">
            <v>50</v>
          </cell>
          <cell r="J18">
            <v>0.3</v>
          </cell>
          <cell r="L18">
            <v>1</v>
          </cell>
          <cell r="M18">
            <v>1</v>
          </cell>
          <cell r="O18">
            <v>0</v>
          </cell>
          <cell r="P18">
            <v>0</v>
          </cell>
          <cell r="Q18">
            <v>0</v>
          </cell>
          <cell r="R18">
            <v>0</v>
          </cell>
          <cell r="S18">
            <v>0</v>
          </cell>
          <cell r="T18">
            <v>0</v>
          </cell>
          <cell r="U18">
            <v>0</v>
          </cell>
          <cell r="Z18" t="str">
            <v>CD</v>
          </cell>
          <cell r="AA18">
            <v>336</v>
          </cell>
        </row>
        <row r="19">
          <cell r="A19" t="e">
            <v>#REF!</v>
          </cell>
          <cell r="B19" t="str">
            <v>Lã Vàn</v>
          </cell>
          <cell r="C19" t="str">
            <v>Âënh</v>
          </cell>
          <cell r="D19" t="str">
            <v>GV</v>
          </cell>
          <cell r="E19">
            <v>120</v>
          </cell>
          <cell r="F19" t="str">
            <v>TT Tràõc âëa</v>
          </cell>
          <cell r="G19" t="str">
            <v>20XBÂ</v>
          </cell>
          <cell r="H19">
            <v>52</v>
          </cell>
          <cell r="J19">
            <v>0.3</v>
          </cell>
          <cell r="L19">
            <v>1</v>
          </cell>
          <cell r="M19">
            <v>1</v>
          </cell>
          <cell r="O19">
            <v>0</v>
          </cell>
          <cell r="P19">
            <v>0</v>
          </cell>
          <cell r="Q19">
            <v>0</v>
          </cell>
          <cell r="R19">
            <v>0</v>
          </cell>
          <cell r="S19">
            <v>0</v>
          </cell>
          <cell r="T19">
            <v>0</v>
          </cell>
          <cell r="U19">
            <v>0</v>
          </cell>
          <cell r="Z19" t="str">
            <v>CD</v>
          </cell>
          <cell r="AA19">
            <v>345</v>
          </cell>
        </row>
        <row r="20">
          <cell r="A20" t="e">
            <v>#REF!</v>
          </cell>
          <cell r="B20" t="str">
            <v>Phaûm Vàn</v>
          </cell>
          <cell r="C20" t="str">
            <v>Maîng</v>
          </cell>
          <cell r="E20" t="str">
            <v/>
          </cell>
          <cell r="F20" t="str">
            <v>TT Tràõc âëa</v>
          </cell>
          <cell r="G20" t="str">
            <v>20XLÂ</v>
          </cell>
          <cell r="H20">
            <v>49</v>
          </cell>
          <cell r="J20">
            <v>0.3</v>
          </cell>
          <cell r="L20">
            <v>1</v>
          </cell>
          <cell r="M20" t="str">
            <v/>
          </cell>
          <cell r="O20">
            <v>0</v>
          </cell>
          <cell r="P20">
            <v>0</v>
          </cell>
          <cell r="Q20">
            <v>0</v>
          </cell>
          <cell r="R20">
            <v>0</v>
          </cell>
          <cell r="S20">
            <v>0</v>
          </cell>
          <cell r="T20">
            <v>0</v>
          </cell>
          <cell r="U20" t="e">
            <v>#VALUE!</v>
          </cell>
          <cell r="Z20" t="str">
            <v>CD</v>
          </cell>
          <cell r="AA20">
            <v>354</v>
          </cell>
        </row>
        <row r="21">
          <cell r="A21" t="e">
            <v>#REF!</v>
          </cell>
          <cell r="E21" t="str">
            <v/>
          </cell>
          <cell r="F21" t="str">
            <v>TT Täút nghiãûp</v>
          </cell>
          <cell r="G21" t="str">
            <v>94ÂBB1</v>
          </cell>
          <cell r="H21">
            <v>33</v>
          </cell>
          <cell r="L21">
            <v>1</v>
          </cell>
          <cell r="M21" t="str">
            <v/>
          </cell>
          <cell r="O21">
            <v>0</v>
          </cell>
          <cell r="P21">
            <v>0</v>
          </cell>
          <cell r="Q21">
            <v>0</v>
          </cell>
          <cell r="R21">
            <v>0</v>
          </cell>
          <cell r="S21">
            <v>0</v>
          </cell>
          <cell r="T21">
            <v>0</v>
          </cell>
          <cell r="U21" t="e">
            <v>#VALUE!</v>
          </cell>
          <cell r="Z21" t="str">
            <v>DIEN</v>
          </cell>
          <cell r="AA21">
            <v>489</v>
          </cell>
        </row>
        <row r="22">
          <cell r="A22" t="e">
            <v>#REF!</v>
          </cell>
          <cell r="E22" t="str">
            <v/>
          </cell>
          <cell r="F22" t="str">
            <v>TT Täút nghiãûp</v>
          </cell>
          <cell r="G22" t="str">
            <v>94ÂBB2</v>
          </cell>
          <cell r="H22">
            <v>10</v>
          </cell>
          <cell r="L22">
            <v>1</v>
          </cell>
          <cell r="M22" t="str">
            <v/>
          </cell>
          <cell r="O22">
            <v>0</v>
          </cell>
          <cell r="P22">
            <v>0</v>
          </cell>
          <cell r="Q22">
            <v>0</v>
          </cell>
          <cell r="R22">
            <v>0</v>
          </cell>
          <cell r="S22">
            <v>0</v>
          </cell>
          <cell r="T22">
            <v>0</v>
          </cell>
          <cell r="U22" t="e">
            <v>#VALUE!</v>
          </cell>
          <cell r="Z22" t="str">
            <v>DIEN</v>
          </cell>
          <cell r="AA22">
            <v>496</v>
          </cell>
        </row>
        <row r="23">
          <cell r="A23" t="e">
            <v>#REF!</v>
          </cell>
          <cell r="E23" t="str">
            <v/>
          </cell>
          <cell r="F23" t="str">
            <v>TT Täút nghiãûp</v>
          </cell>
          <cell r="G23" t="str">
            <v>94ÂTBB</v>
          </cell>
          <cell r="H23">
            <v>35</v>
          </cell>
          <cell r="L23">
            <v>1</v>
          </cell>
          <cell r="M23" t="str">
            <v/>
          </cell>
          <cell r="O23">
            <v>0</v>
          </cell>
          <cell r="P23">
            <v>0</v>
          </cell>
          <cell r="Q23">
            <v>0</v>
          </cell>
          <cell r="R23">
            <v>0</v>
          </cell>
          <cell r="S23">
            <v>0</v>
          </cell>
          <cell r="T23">
            <v>0</v>
          </cell>
          <cell r="U23" t="e">
            <v>#VALUE!</v>
          </cell>
          <cell r="Z23" t="str">
            <v>CNTT</v>
          </cell>
          <cell r="AA23">
            <v>504</v>
          </cell>
        </row>
        <row r="24">
          <cell r="A24" t="e">
            <v>#REF!</v>
          </cell>
          <cell r="E24" t="str">
            <v/>
          </cell>
          <cell r="F24" t="str">
            <v>TT Täút nghiãûp</v>
          </cell>
          <cell r="G24" t="str">
            <v>94C1BB</v>
          </cell>
          <cell r="H24">
            <v>43</v>
          </cell>
          <cell r="L24">
            <v>1</v>
          </cell>
          <cell r="M24" t="str">
            <v/>
          </cell>
          <cell r="O24">
            <v>0</v>
          </cell>
          <cell r="P24">
            <v>0</v>
          </cell>
          <cell r="Q24">
            <v>0</v>
          </cell>
          <cell r="R24">
            <v>0</v>
          </cell>
          <cell r="S24">
            <v>0</v>
          </cell>
          <cell r="T24">
            <v>0</v>
          </cell>
          <cell r="U24" t="e">
            <v>#VALUE!</v>
          </cell>
          <cell r="Z24" t="str">
            <v>CK</v>
          </cell>
          <cell r="AA24">
            <v>513</v>
          </cell>
        </row>
        <row r="25">
          <cell r="A25" t="e">
            <v>#REF!</v>
          </cell>
          <cell r="E25" t="str">
            <v/>
          </cell>
          <cell r="F25" t="str">
            <v>TT Täút nghiãûp</v>
          </cell>
          <cell r="G25" t="str">
            <v>94HBB</v>
          </cell>
          <cell r="H25">
            <v>28</v>
          </cell>
          <cell r="L25">
            <v>1</v>
          </cell>
          <cell r="M25" t="str">
            <v/>
          </cell>
          <cell r="O25">
            <v>0</v>
          </cell>
          <cell r="P25">
            <v>0</v>
          </cell>
          <cell r="Q25">
            <v>0</v>
          </cell>
          <cell r="R25">
            <v>0</v>
          </cell>
          <cell r="S25">
            <v>0</v>
          </cell>
          <cell r="T25">
            <v>0</v>
          </cell>
          <cell r="U25" t="e">
            <v>#VALUE!</v>
          </cell>
          <cell r="Z25" t="str">
            <v>HOA KT</v>
          </cell>
          <cell r="AA25">
            <v>521</v>
          </cell>
        </row>
        <row r="26">
          <cell r="A26" t="e">
            <v>#REF!</v>
          </cell>
          <cell r="E26" t="str">
            <v/>
          </cell>
          <cell r="F26" t="str">
            <v>TT Täút nghiãûp</v>
          </cell>
          <cell r="G26" t="str">
            <v>94NBB</v>
          </cell>
          <cell r="H26">
            <v>28</v>
          </cell>
          <cell r="L26">
            <v>1</v>
          </cell>
          <cell r="M26" t="str">
            <v/>
          </cell>
          <cell r="O26">
            <v>0</v>
          </cell>
          <cell r="P26">
            <v>0</v>
          </cell>
          <cell r="Q26">
            <v>0</v>
          </cell>
          <cell r="R26">
            <v>0</v>
          </cell>
          <cell r="S26">
            <v>0</v>
          </cell>
          <cell r="T26">
            <v>0</v>
          </cell>
          <cell r="U26" t="e">
            <v>#VALUE!</v>
          </cell>
          <cell r="Z26" t="str">
            <v>NHIET</v>
          </cell>
          <cell r="AA26">
            <v>529</v>
          </cell>
        </row>
        <row r="27">
          <cell r="A27" t="e">
            <v>#REF!</v>
          </cell>
          <cell r="E27" t="str">
            <v/>
          </cell>
          <cell r="F27" t="str">
            <v>TT Täút nghiãûp</v>
          </cell>
          <cell r="G27" t="str">
            <v>94TÂL</v>
          </cell>
          <cell r="H27">
            <v>45</v>
          </cell>
          <cell r="L27">
            <v>1</v>
          </cell>
          <cell r="M27" t="str">
            <v/>
          </cell>
          <cell r="O27">
            <v>0</v>
          </cell>
          <cell r="P27">
            <v>0</v>
          </cell>
          <cell r="Q27">
            <v>0</v>
          </cell>
          <cell r="R27">
            <v>0</v>
          </cell>
          <cell r="S27">
            <v>0</v>
          </cell>
          <cell r="T27">
            <v>0</v>
          </cell>
          <cell r="U27" t="e">
            <v>#VALUE!</v>
          </cell>
          <cell r="Z27" t="str">
            <v>CNTT</v>
          </cell>
          <cell r="AA27">
            <v>539</v>
          </cell>
        </row>
        <row r="28">
          <cell r="A28" t="e">
            <v>#REF!</v>
          </cell>
          <cell r="E28" t="str">
            <v/>
          </cell>
          <cell r="F28" t="str">
            <v>TT Täút nghiãûp</v>
          </cell>
          <cell r="G28" t="str">
            <v>94TGL</v>
          </cell>
          <cell r="H28">
            <v>43</v>
          </cell>
          <cell r="L28">
            <v>1</v>
          </cell>
          <cell r="M28" t="str">
            <v/>
          </cell>
          <cell r="O28">
            <v>0</v>
          </cell>
          <cell r="P28">
            <v>0</v>
          </cell>
          <cell r="Q28">
            <v>0</v>
          </cell>
          <cell r="R28">
            <v>0</v>
          </cell>
          <cell r="S28">
            <v>0</v>
          </cell>
          <cell r="T28">
            <v>0</v>
          </cell>
          <cell r="U28" t="e">
            <v>#VALUE!</v>
          </cell>
          <cell r="Z28" t="str">
            <v>CNTT</v>
          </cell>
          <cell r="AA28">
            <v>549</v>
          </cell>
        </row>
        <row r="29">
          <cell r="A29" t="e">
            <v>#REF!</v>
          </cell>
          <cell r="E29" t="str">
            <v/>
          </cell>
          <cell r="F29" t="str">
            <v>TT Täút nghiãûp</v>
          </cell>
          <cell r="G29" t="str">
            <v>94X1BB</v>
          </cell>
          <cell r="H29">
            <v>35</v>
          </cell>
          <cell r="L29">
            <v>1</v>
          </cell>
          <cell r="M29" t="str">
            <v/>
          </cell>
          <cell r="O29">
            <v>0</v>
          </cell>
          <cell r="P29">
            <v>0</v>
          </cell>
          <cell r="Q29">
            <v>0</v>
          </cell>
          <cell r="R29">
            <v>0</v>
          </cell>
          <cell r="S29">
            <v>0</v>
          </cell>
          <cell r="T29">
            <v>0</v>
          </cell>
          <cell r="U29" t="e">
            <v>#VALUE!</v>
          </cell>
          <cell r="Z29" t="str">
            <v>XD</v>
          </cell>
          <cell r="AA29">
            <v>557</v>
          </cell>
        </row>
        <row r="30">
          <cell r="A30" t="e">
            <v>#REF!</v>
          </cell>
          <cell r="E30" t="str">
            <v/>
          </cell>
          <cell r="F30" t="str">
            <v>TT Täút nghiãûp</v>
          </cell>
          <cell r="G30" t="str">
            <v>94X2BB</v>
          </cell>
          <cell r="H30">
            <v>36</v>
          </cell>
          <cell r="L30">
            <v>1</v>
          </cell>
          <cell r="M30" t="str">
            <v/>
          </cell>
          <cell r="O30">
            <v>0</v>
          </cell>
          <cell r="P30">
            <v>0</v>
          </cell>
          <cell r="Q30">
            <v>0</v>
          </cell>
          <cell r="R30">
            <v>0</v>
          </cell>
          <cell r="S30">
            <v>0</v>
          </cell>
          <cell r="T30">
            <v>0</v>
          </cell>
          <cell r="U30" t="e">
            <v>#VALUE!</v>
          </cell>
          <cell r="Z30" t="str">
            <v>XD</v>
          </cell>
          <cell r="AA30">
            <v>563</v>
          </cell>
        </row>
        <row r="31">
          <cell r="A31" t="e">
            <v>#REF!</v>
          </cell>
          <cell r="E31" t="str">
            <v/>
          </cell>
          <cell r="F31" t="str">
            <v>TT Täút nghiãûp</v>
          </cell>
          <cell r="G31" t="str">
            <v>94X3BB</v>
          </cell>
          <cell r="H31">
            <v>35</v>
          </cell>
          <cell r="L31">
            <v>1</v>
          </cell>
          <cell r="M31" t="str">
            <v/>
          </cell>
          <cell r="O31">
            <v>0</v>
          </cell>
          <cell r="P31">
            <v>0</v>
          </cell>
          <cell r="Q31">
            <v>0</v>
          </cell>
          <cell r="R31">
            <v>0</v>
          </cell>
          <cell r="S31">
            <v>0</v>
          </cell>
          <cell r="T31">
            <v>0</v>
          </cell>
          <cell r="U31" t="e">
            <v>#VALUE!</v>
          </cell>
          <cell r="Z31" t="str">
            <v>CD</v>
          </cell>
          <cell r="AA31">
            <v>573</v>
          </cell>
        </row>
        <row r="32">
          <cell r="A32" t="e">
            <v>#REF!</v>
          </cell>
          <cell r="E32" t="str">
            <v/>
          </cell>
          <cell r="F32" t="str">
            <v>TT Täút nghiãûp</v>
          </cell>
          <cell r="G32" t="str">
            <v>95Â1A</v>
          </cell>
          <cell r="H32">
            <v>34</v>
          </cell>
          <cell r="L32">
            <v>1</v>
          </cell>
          <cell r="M32" t="str">
            <v/>
          </cell>
          <cell r="O32">
            <v>0</v>
          </cell>
          <cell r="P32">
            <v>0</v>
          </cell>
          <cell r="Q32">
            <v>0</v>
          </cell>
          <cell r="R32">
            <v>0</v>
          </cell>
          <cell r="S32">
            <v>0</v>
          </cell>
          <cell r="T32">
            <v>0</v>
          </cell>
          <cell r="U32" t="e">
            <v>#VALUE!</v>
          </cell>
          <cell r="Z32" t="str">
            <v>DIEN</v>
          </cell>
          <cell r="AA32">
            <v>584</v>
          </cell>
        </row>
        <row r="33">
          <cell r="A33" t="e">
            <v>#REF!</v>
          </cell>
          <cell r="E33" t="str">
            <v/>
          </cell>
          <cell r="F33" t="str">
            <v>TT Täút nghiãûp</v>
          </cell>
          <cell r="G33" t="str">
            <v>95Â1B</v>
          </cell>
          <cell r="H33">
            <v>33</v>
          </cell>
          <cell r="L33">
            <v>1</v>
          </cell>
          <cell r="M33" t="str">
            <v/>
          </cell>
          <cell r="O33">
            <v>0</v>
          </cell>
          <cell r="P33">
            <v>0</v>
          </cell>
          <cell r="Q33">
            <v>0</v>
          </cell>
          <cell r="R33">
            <v>0</v>
          </cell>
          <cell r="S33">
            <v>0</v>
          </cell>
          <cell r="T33">
            <v>0</v>
          </cell>
          <cell r="U33" t="e">
            <v>#VALUE!</v>
          </cell>
          <cell r="Z33" t="str">
            <v>DIEN</v>
          </cell>
          <cell r="AA33">
            <v>595</v>
          </cell>
        </row>
        <row r="34">
          <cell r="A34" t="e">
            <v>#REF!</v>
          </cell>
          <cell r="E34" t="str">
            <v/>
          </cell>
          <cell r="F34" t="str">
            <v>TT Täút nghiãûp</v>
          </cell>
          <cell r="G34" t="str">
            <v>95Â1C</v>
          </cell>
          <cell r="H34">
            <v>34</v>
          </cell>
          <cell r="L34">
            <v>1</v>
          </cell>
          <cell r="M34" t="str">
            <v/>
          </cell>
          <cell r="O34">
            <v>0</v>
          </cell>
          <cell r="P34">
            <v>0</v>
          </cell>
          <cell r="Q34">
            <v>0</v>
          </cell>
          <cell r="R34">
            <v>0</v>
          </cell>
          <cell r="S34">
            <v>0</v>
          </cell>
          <cell r="T34">
            <v>0</v>
          </cell>
          <cell r="U34" t="e">
            <v>#VALUE!</v>
          </cell>
          <cell r="Z34" t="str">
            <v>DIEN</v>
          </cell>
          <cell r="AA34">
            <v>606</v>
          </cell>
        </row>
        <row r="35">
          <cell r="A35" t="e">
            <v>#REF!</v>
          </cell>
          <cell r="E35" t="str">
            <v/>
          </cell>
          <cell r="F35" t="str">
            <v>TT Täút nghiãûp</v>
          </cell>
          <cell r="G35" t="str">
            <v>95Â2A</v>
          </cell>
          <cell r="H35">
            <v>40</v>
          </cell>
          <cell r="L35">
            <v>1</v>
          </cell>
          <cell r="M35" t="str">
            <v/>
          </cell>
          <cell r="O35">
            <v>0</v>
          </cell>
          <cell r="P35">
            <v>0</v>
          </cell>
          <cell r="Q35">
            <v>0</v>
          </cell>
          <cell r="R35">
            <v>0</v>
          </cell>
          <cell r="S35">
            <v>0</v>
          </cell>
          <cell r="T35">
            <v>0</v>
          </cell>
          <cell r="U35" t="e">
            <v>#VALUE!</v>
          </cell>
          <cell r="Z35" t="str">
            <v>DIEN</v>
          </cell>
          <cell r="AA35">
            <v>616</v>
          </cell>
        </row>
        <row r="36">
          <cell r="A36" t="e">
            <v>#REF!</v>
          </cell>
          <cell r="E36" t="str">
            <v/>
          </cell>
          <cell r="F36" t="str">
            <v>TT Täút nghiãûp</v>
          </cell>
          <cell r="G36" t="str">
            <v>95Â2B</v>
          </cell>
          <cell r="H36">
            <v>37</v>
          </cell>
          <cell r="L36">
            <v>1</v>
          </cell>
          <cell r="M36" t="str">
            <v/>
          </cell>
          <cell r="O36">
            <v>0</v>
          </cell>
          <cell r="P36">
            <v>0</v>
          </cell>
          <cell r="Q36">
            <v>0</v>
          </cell>
          <cell r="R36">
            <v>0</v>
          </cell>
          <cell r="S36">
            <v>0</v>
          </cell>
          <cell r="T36">
            <v>0</v>
          </cell>
          <cell r="U36" t="e">
            <v>#VALUE!</v>
          </cell>
          <cell r="Z36" t="str">
            <v>DIEN</v>
          </cell>
          <cell r="AA36">
            <v>626</v>
          </cell>
        </row>
        <row r="37">
          <cell r="A37" t="e">
            <v>#REF!</v>
          </cell>
          <cell r="E37" t="str">
            <v/>
          </cell>
          <cell r="F37" t="str">
            <v>TT Täút nghiãûp</v>
          </cell>
          <cell r="G37" t="str">
            <v>95Â3A</v>
          </cell>
          <cell r="H37">
            <v>38</v>
          </cell>
          <cell r="L37">
            <v>1</v>
          </cell>
          <cell r="M37" t="str">
            <v/>
          </cell>
          <cell r="O37">
            <v>0</v>
          </cell>
          <cell r="P37">
            <v>0</v>
          </cell>
          <cell r="Q37">
            <v>0</v>
          </cell>
          <cell r="R37">
            <v>0</v>
          </cell>
          <cell r="S37">
            <v>0</v>
          </cell>
          <cell r="T37">
            <v>0</v>
          </cell>
          <cell r="U37" t="e">
            <v>#VALUE!</v>
          </cell>
          <cell r="Z37" t="str">
            <v>DIEN</v>
          </cell>
          <cell r="AA37">
            <v>636</v>
          </cell>
        </row>
        <row r="38">
          <cell r="A38" t="e">
            <v>#REF!</v>
          </cell>
          <cell r="E38" t="str">
            <v/>
          </cell>
          <cell r="F38" t="str">
            <v>TT Täút nghiãûp</v>
          </cell>
          <cell r="G38" t="str">
            <v>95ÂT1</v>
          </cell>
          <cell r="H38">
            <v>50</v>
          </cell>
          <cell r="L38">
            <v>1</v>
          </cell>
          <cell r="M38" t="str">
            <v/>
          </cell>
          <cell r="O38">
            <v>0</v>
          </cell>
          <cell r="P38">
            <v>0</v>
          </cell>
          <cell r="Q38">
            <v>0</v>
          </cell>
          <cell r="R38">
            <v>0</v>
          </cell>
          <cell r="S38">
            <v>0</v>
          </cell>
          <cell r="T38">
            <v>0</v>
          </cell>
          <cell r="U38" t="e">
            <v>#VALUE!</v>
          </cell>
          <cell r="Z38" t="str">
            <v>CNTT</v>
          </cell>
          <cell r="AA38">
            <v>653</v>
          </cell>
        </row>
        <row r="39">
          <cell r="A39" t="e">
            <v>#REF!</v>
          </cell>
          <cell r="E39" t="str">
            <v/>
          </cell>
          <cell r="F39" t="str">
            <v>TT Täút nghiãûp</v>
          </cell>
          <cell r="G39" t="str">
            <v>95ÂT2</v>
          </cell>
          <cell r="H39">
            <v>48</v>
          </cell>
          <cell r="L39">
            <v>1</v>
          </cell>
          <cell r="M39" t="str">
            <v/>
          </cell>
          <cell r="O39">
            <v>0</v>
          </cell>
          <cell r="P39">
            <v>0</v>
          </cell>
          <cell r="Q39">
            <v>0</v>
          </cell>
          <cell r="R39">
            <v>0</v>
          </cell>
          <cell r="S39">
            <v>0</v>
          </cell>
          <cell r="T39">
            <v>0</v>
          </cell>
          <cell r="U39" t="e">
            <v>#VALUE!</v>
          </cell>
          <cell r="Z39" t="str">
            <v>CNTT</v>
          </cell>
          <cell r="AA39">
            <v>661</v>
          </cell>
        </row>
        <row r="40">
          <cell r="A40" t="e">
            <v>#REF!</v>
          </cell>
          <cell r="E40" t="str">
            <v/>
          </cell>
          <cell r="F40" t="str">
            <v>TT Täút nghiãûp</v>
          </cell>
          <cell r="G40" t="str">
            <v>95C1A</v>
          </cell>
          <cell r="H40">
            <v>45</v>
          </cell>
          <cell r="L40">
            <v>1</v>
          </cell>
          <cell r="M40" t="str">
            <v/>
          </cell>
          <cell r="O40">
            <v>0</v>
          </cell>
          <cell r="P40">
            <v>0</v>
          </cell>
          <cell r="Q40">
            <v>0</v>
          </cell>
          <cell r="R40">
            <v>0</v>
          </cell>
          <cell r="S40">
            <v>0</v>
          </cell>
          <cell r="T40">
            <v>0</v>
          </cell>
          <cell r="U40" t="e">
            <v>#VALUE!</v>
          </cell>
          <cell r="Z40" t="str">
            <v>CK</v>
          </cell>
          <cell r="AA40">
            <v>672</v>
          </cell>
        </row>
        <row r="41">
          <cell r="A41" t="e">
            <v>#REF!</v>
          </cell>
          <cell r="E41" t="str">
            <v/>
          </cell>
          <cell r="F41" t="str">
            <v>TT Täút nghiãûp</v>
          </cell>
          <cell r="G41" t="str">
            <v>95C1B</v>
          </cell>
          <cell r="H41">
            <v>43</v>
          </cell>
          <cell r="L41">
            <v>1</v>
          </cell>
          <cell r="M41" t="str">
            <v/>
          </cell>
          <cell r="O41">
            <v>0</v>
          </cell>
          <cell r="P41">
            <v>0</v>
          </cell>
          <cell r="Q41">
            <v>0</v>
          </cell>
          <cell r="R41">
            <v>0</v>
          </cell>
          <cell r="S41">
            <v>0</v>
          </cell>
          <cell r="T41">
            <v>0</v>
          </cell>
          <cell r="U41" t="e">
            <v>#VALUE!</v>
          </cell>
          <cell r="Z41" t="str">
            <v>CK</v>
          </cell>
          <cell r="AA41">
            <v>683</v>
          </cell>
        </row>
        <row r="42">
          <cell r="A42" t="e">
            <v>#REF!</v>
          </cell>
          <cell r="E42" t="str">
            <v/>
          </cell>
          <cell r="F42" t="str">
            <v>TT Täút nghiãûp</v>
          </cell>
          <cell r="G42" t="str">
            <v>95C1C</v>
          </cell>
          <cell r="H42">
            <v>36</v>
          </cell>
          <cell r="L42">
            <v>1</v>
          </cell>
          <cell r="M42" t="str">
            <v/>
          </cell>
          <cell r="O42">
            <v>0</v>
          </cell>
          <cell r="P42">
            <v>0</v>
          </cell>
          <cell r="Q42">
            <v>0</v>
          </cell>
          <cell r="R42">
            <v>0</v>
          </cell>
          <cell r="S42">
            <v>0</v>
          </cell>
          <cell r="T42">
            <v>0</v>
          </cell>
          <cell r="U42" t="e">
            <v>#VALUE!</v>
          </cell>
          <cell r="Z42" t="str">
            <v>CK</v>
          </cell>
          <cell r="AA42">
            <v>694</v>
          </cell>
        </row>
        <row r="43">
          <cell r="A43" t="e">
            <v>#REF!</v>
          </cell>
          <cell r="E43" t="str">
            <v/>
          </cell>
          <cell r="F43" t="str">
            <v>TT Täút nghiãûp</v>
          </cell>
          <cell r="G43" t="str">
            <v>95C4</v>
          </cell>
          <cell r="H43">
            <v>43</v>
          </cell>
          <cell r="L43">
            <v>1</v>
          </cell>
          <cell r="M43" t="str">
            <v/>
          </cell>
          <cell r="O43">
            <v>0</v>
          </cell>
          <cell r="P43">
            <v>0</v>
          </cell>
          <cell r="Q43">
            <v>0</v>
          </cell>
          <cell r="R43">
            <v>0</v>
          </cell>
          <cell r="S43">
            <v>0</v>
          </cell>
          <cell r="T43">
            <v>0</v>
          </cell>
          <cell r="U43" t="e">
            <v>#VALUE!</v>
          </cell>
          <cell r="Z43" t="str">
            <v>CK</v>
          </cell>
          <cell r="AA43">
            <v>705</v>
          </cell>
        </row>
        <row r="44">
          <cell r="A44" t="e">
            <v>#REF!</v>
          </cell>
          <cell r="E44" t="str">
            <v/>
          </cell>
          <cell r="F44" t="str">
            <v>TT Täút nghiãûp</v>
          </cell>
          <cell r="G44" t="str">
            <v>95H1</v>
          </cell>
          <cell r="H44">
            <v>27</v>
          </cell>
          <cell r="L44">
            <v>1</v>
          </cell>
          <cell r="M44" t="str">
            <v/>
          </cell>
          <cell r="O44">
            <v>0</v>
          </cell>
          <cell r="P44">
            <v>0</v>
          </cell>
          <cell r="Q44">
            <v>0</v>
          </cell>
          <cell r="R44">
            <v>0</v>
          </cell>
          <cell r="S44">
            <v>0</v>
          </cell>
          <cell r="T44">
            <v>0</v>
          </cell>
          <cell r="U44" t="e">
            <v>#VALUE!</v>
          </cell>
          <cell r="Z44" t="str">
            <v>HOA KT</v>
          </cell>
          <cell r="AA44">
            <v>713</v>
          </cell>
        </row>
        <row r="45">
          <cell r="A45" t="e">
            <v>#REF!</v>
          </cell>
          <cell r="E45" t="str">
            <v/>
          </cell>
          <cell r="F45" t="str">
            <v>TT Täút nghiãûp</v>
          </cell>
          <cell r="G45" t="str">
            <v>95H2</v>
          </cell>
          <cell r="H45">
            <v>46</v>
          </cell>
          <cell r="L45">
            <v>1</v>
          </cell>
          <cell r="M45" t="str">
            <v/>
          </cell>
          <cell r="O45">
            <v>0</v>
          </cell>
          <cell r="P45">
            <v>0</v>
          </cell>
          <cell r="Q45">
            <v>0</v>
          </cell>
          <cell r="R45">
            <v>0</v>
          </cell>
          <cell r="S45">
            <v>0</v>
          </cell>
          <cell r="T45">
            <v>0</v>
          </cell>
          <cell r="U45" t="e">
            <v>#VALUE!</v>
          </cell>
          <cell r="Z45" t="str">
            <v>HOA KT</v>
          </cell>
          <cell r="AA45">
            <v>720</v>
          </cell>
        </row>
        <row r="46">
          <cell r="A46" t="e">
            <v>#REF!</v>
          </cell>
          <cell r="E46" t="str">
            <v/>
          </cell>
          <cell r="F46" t="str">
            <v>TT Täút nghiãûp</v>
          </cell>
          <cell r="G46" t="str">
            <v>95H4</v>
          </cell>
          <cell r="H46">
            <v>26</v>
          </cell>
          <cell r="L46">
            <v>1</v>
          </cell>
          <cell r="M46" t="str">
            <v/>
          </cell>
          <cell r="O46">
            <v>0</v>
          </cell>
          <cell r="P46">
            <v>0</v>
          </cell>
          <cell r="Q46">
            <v>0</v>
          </cell>
          <cell r="R46">
            <v>0</v>
          </cell>
          <cell r="S46">
            <v>0</v>
          </cell>
          <cell r="T46">
            <v>0</v>
          </cell>
          <cell r="U46" t="e">
            <v>#VALUE!</v>
          </cell>
          <cell r="Z46" t="str">
            <v>HOA KT</v>
          </cell>
          <cell r="AA46">
            <v>728</v>
          </cell>
        </row>
        <row r="47">
          <cell r="A47" t="e">
            <v>#REF!</v>
          </cell>
          <cell r="E47" t="str">
            <v/>
          </cell>
          <cell r="F47" t="str">
            <v>TT Täút nghiãûp</v>
          </cell>
          <cell r="G47" t="str">
            <v>95H5</v>
          </cell>
          <cell r="H47">
            <v>38</v>
          </cell>
          <cell r="L47">
            <v>1</v>
          </cell>
          <cell r="M47" t="str">
            <v/>
          </cell>
          <cell r="O47">
            <v>0</v>
          </cell>
          <cell r="P47">
            <v>0</v>
          </cell>
          <cell r="Q47">
            <v>0</v>
          </cell>
          <cell r="R47">
            <v>0</v>
          </cell>
          <cell r="S47">
            <v>0</v>
          </cell>
          <cell r="T47">
            <v>0</v>
          </cell>
          <cell r="U47" t="e">
            <v>#VALUE!</v>
          </cell>
          <cell r="Z47" t="str">
            <v>HOA KT</v>
          </cell>
          <cell r="AA47">
            <v>737</v>
          </cell>
        </row>
        <row r="48">
          <cell r="A48" t="e">
            <v>#REF!</v>
          </cell>
          <cell r="E48" t="str">
            <v/>
          </cell>
          <cell r="F48" t="str">
            <v>TT Täút nghiãûp</v>
          </cell>
          <cell r="G48" t="str">
            <v>95N1,2</v>
          </cell>
          <cell r="H48">
            <v>50</v>
          </cell>
          <cell r="L48">
            <v>1</v>
          </cell>
          <cell r="M48" t="str">
            <v/>
          </cell>
          <cell r="O48">
            <v>0</v>
          </cell>
          <cell r="P48">
            <v>0</v>
          </cell>
          <cell r="Q48">
            <v>0</v>
          </cell>
          <cell r="R48">
            <v>0</v>
          </cell>
          <cell r="S48">
            <v>0</v>
          </cell>
          <cell r="T48">
            <v>0</v>
          </cell>
          <cell r="U48" t="e">
            <v>#VALUE!</v>
          </cell>
          <cell r="Z48" t="str">
            <v>NHIET</v>
          </cell>
          <cell r="AA48">
            <v>746</v>
          </cell>
        </row>
        <row r="49">
          <cell r="A49" t="e">
            <v>#REF!</v>
          </cell>
          <cell r="E49" t="str">
            <v/>
          </cell>
          <cell r="F49" t="str">
            <v>TT Täút nghiãûp</v>
          </cell>
          <cell r="G49" t="str">
            <v>95T</v>
          </cell>
          <cell r="H49">
            <v>41</v>
          </cell>
          <cell r="L49">
            <v>1</v>
          </cell>
          <cell r="M49" t="str">
            <v/>
          </cell>
          <cell r="O49">
            <v>0</v>
          </cell>
          <cell r="P49">
            <v>0</v>
          </cell>
          <cell r="Q49">
            <v>0</v>
          </cell>
          <cell r="R49">
            <v>0</v>
          </cell>
          <cell r="S49">
            <v>0</v>
          </cell>
          <cell r="T49">
            <v>0</v>
          </cell>
          <cell r="U49" t="e">
            <v>#VALUE!</v>
          </cell>
          <cell r="Z49" t="str">
            <v>CNTT</v>
          </cell>
          <cell r="AA49">
            <v>755</v>
          </cell>
        </row>
        <row r="50">
          <cell r="A50" t="e">
            <v>#REF!</v>
          </cell>
          <cell r="E50" t="str">
            <v/>
          </cell>
          <cell r="F50" t="str">
            <v>TT Täút nghiãûp</v>
          </cell>
          <cell r="G50" t="str">
            <v>95X1A</v>
          </cell>
          <cell r="H50">
            <v>52</v>
          </cell>
          <cell r="L50">
            <v>1</v>
          </cell>
          <cell r="M50" t="str">
            <v/>
          </cell>
          <cell r="O50">
            <v>0</v>
          </cell>
          <cell r="P50">
            <v>0</v>
          </cell>
          <cell r="Q50">
            <v>0</v>
          </cell>
          <cell r="R50">
            <v>0</v>
          </cell>
          <cell r="S50">
            <v>0</v>
          </cell>
          <cell r="T50">
            <v>0</v>
          </cell>
          <cell r="U50" t="e">
            <v>#VALUE!</v>
          </cell>
          <cell r="Z50" t="str">
            <v>XD</v>
          </cell>
          <cell r="AA50">
            <v>764</v>
          </cell>
        </row>
        <row r="51">
          <cell r="A51" t="e">
            <v>#REF!</v>
          </cell>
          <cell r="E51" t="str">
            <v/>
          </cell>
          <cell r="F51" t="str">
            <v>TT Täút nghiãûp</v>
          </cell>
          <cell r="G51" t="str">
            <v>95X1B</v>
          </cell>
          <cell r="H51">
            <v>47</v>
          </cell>
          <cell r="L51">
            <v>1</v>
          </cell>
          <cell r="M51" t="str">
            <v/>
          </cell>
          <cell r="O51">
            <v>0</v>
          </cell>
          <cell r="P51">
            <v>0</v>
          </cell>
          <cell r="Q51">
            <v>0</v>
          </cell>
          <cell r="R51">
            <v>0</v>
          </cell>
          <cell r="S51">
            <v>0</v>
          </cell>
          <cell r="T51">
            <v>0</v>
          </cell>
          <cell r="U51" t="e">
            <v>#VALUE!</v>
          </cell>
          <cell r="Z51" t="str">
            <v>XD</v>
          </cell>
          <cell r="AA51">
            <v>773</v>
          </cell>
        </row>
        <row r="52">
          <cell r="A52" t="e">
            <v>#REF!</v>
          </cell>
          <cell r="E52" t="str">
            <v/>
          </cell>
          <cell r="F52" t="str">
            <v>TT Täút nghiãûp</v>
          </cell>
          <cell r="G52" t="str">
            <v>95X2A</v>
          </cell>
          <cell r="H52">
            <v>42</v>
          </cell>
          <cell r="L52">
            <v>1</v>
          </cell>
          <cell r="M52" t="str">
            <v/>
          </cell>
          <cell r="O52">
            <v>0</v>
          </cell>
          <cell r="P52">
            <v>0</v>
          </cell>
          <cell r="Q52">
            <v>0</v>
          </cell>
          <cell r="R52">
            <v>0</v>
          </cell>
          <cell r="S52">
            <v>0</v>
          </cell>
          <cell r="T52">
            <v>0</v>
          </cell>
          <cell r="U52" t="e">
            <v>#VALUE!</v>
          </cell>
          <cell r="Z52" t="str">
            <v>TL</v>
          </cell>
          <cell r="AA52">
            <v>782</v>
          </cell>
        </row>
        <row r="53">
          <cell r="A53" t="e">
            <v>#REF!</v>
          </cell>
          <cell r="E53" t="str">
            <v/>
          </cell>
          <cell r="F53" t="str">
            <v>TT Täút nghiãûp</v>
          </cell>
          <cell r="G53" t="str">
            <v>95X2B</v>
          </cell>
          <cell r="H53">
            <v>43</v>
          </cell>
          <cell r="L53">
            <v>1</v>
          </cell>
          <cell r="M53" t="str">
            <v/>
          </cell>
          <cell r="O53">
            <v>0</v>
          </cell>
          <cell r="P53">
            <v>0</v>
          </cell>
          <cell r="Q53">
            <v>0</v>
          </cell>
          <cell r="R53">
            <v>0</v>
          </cell>
          <cell r="S53">
            <v>0</v>
          </cell>
          <cell r="T53">
            <v>0</v>
          </cell>
          <cell r="U53" t="e">
            <v>#VALUE!</v>
          </cell>
          <cell r="Z53" t="str">
            <v>TL</v>
          </cell>
          <cell r="AA53">
            <v>791</v>
          </cell>
        </row>
        <row r="54">
          <cell r="A54" t="e">
            <v>#REF!</v>
          </cell>
          <cell r="E54" t="str">
            <v/>
          </cell>
          <cell r="F54" t="str">
            <v>TT Täút nghiãûp</v>
          </cell>
          <cell r="G54" t="str">
            <v>95X2C</v>
          </cell>
          <cell r="H54">
            <v>41</v>
          </cell>
          <cell r="L54">
            <v>1</v>
          </cell>
          <cell r="M54" t="str">
            <v/>
          </cell>
          <cell r="O54">
            <v>0</v>
          </cell>
          <cell r="P54">
            <v>0</v>
          </cell>
          <cell r="Q54">
            <v>0</v>
          </cell>
          <cell r="R54">
            <v>0</v>
          </cell>
          <cell r="S54">
            <v>0</v>
          </cell>
          <cell r="T54">
            <v>0</v>
          </cell>
          <cell r="U54" t="e">
            <v>#VALUE!</v>
          </cell>
          <cell r="Z54" t="str">
            <v>TL</v>
          </cell>
          <cell r="AA54">
            <v>800</v>
          </cell>
        </row>
        <row r="55">
          <cell r="A55" t="e">
            <v>#REF!</v>
          </cell>
          <cell r="E55" t="str">
            <v/>
          </cell>
          <cell r="F55" t="str">
            <v>TT Täút nghiãûp</v>
          </cell>
          <cell r="G55" t="str">
            <v>95X3A</v>
          </cell>
          <cell r="H55">
            <v>47</v>
          </cell>
          <cell r="L55">
            <v>1</v>
          </cell>
          <cell r="M55" t="str">
            <v/>
          </cell>
          <cell r="O55">
            <v>0</v>
          </cell>
          <cell r="P55">
            <v>0</v>
          </cell>
          <cell r="Q55">
            <v>0</v>
          </cell>
          <cell r="R55">
            <v>0</v>
          </cell>
          <cell r="S55">
            <v>0</v>
          </cell>
          <cell r="T55">
            <v>0</v>
          </cell>
          <cell r="U55" t="e">
            <v>#VALUE!</v>
          </cell>
          <cell r="Z55" t="str">
            <v>CD</v>
          </cell>
          <cell r="AA55">
            <v>809</v>
          </cell>
        </row>
        <row r="56">
          <cell r="A56" t="e">
            <v>#REF!</v>
          </cell>
          <cell r="E56" t="str">
            <v/>
          </cell>
          <cell r="F56" t="str">
            <v>TT Täút nghiãûp</v>
          </cell>
          <cell r="G56" t="str">
            <v>95X3B</v>
          </cell>
          <cell r="H56">
            <v>45</v>
          </cell>
          <cell r="L56">
            <v>1</v>
          </cell>
          <cell r="M56" t="str">
            <v/>
          </cell>
          <cell r="O56">
            <v>0</v>
          </cell>
          <cell r="P56">
            <v>0</v>
          </cell>
          <cell r="Q56">
            <v>0</v>
          </cell>
          <cell r="R56">
            <v>0</v>
          </cell>
          <cell r="S56">
            <v>0</v>
          </cell>
          <cell r="T56">
            <v>0</v>
          </cell>
          <cell r="U56" t="e">
            <v>#VALUE!</v>
          </cell>
          <cell r="Z56" t="str">
            <v>CD</v>
          </cell>
          <cell r="AA56">
            <v>818</v>
          </cell>
        </row>
        <row r="57">
          <cell r="A57" t="e">
            <v>#REF!</v>
          </cell>
          <cell r="E57" t="str">
            <v/>
          </cell>
          <cell r="F57" t="str">
            <v>TT Xæåíng âiãûn</v>
          </cell>
          <cell r="G57" t="str">
            <v>96Â1</v>
          </cell>
          <cell r="H57">
            <v>49</v>
          </cell>
          <cell r="L57">
            <v>1</v>
          </cell>
          <cell r="M57" t="str">
            <v/>
          </cell>
          <cell r="O57">
            <v>0</v>
          </cell>
          <cell r="P57">
            <v>0</v>
          </cell>
          <cell r="Q57">
            <v>0</v>
          </cell>
          <cell r="R57">
            <v>0</v>
          </cell>
          <cell r="S57">
            <v>0</v>
          </cell>
          <cell r="T57">
            <v>0</v>
          </cell>
          <cell r="U57" t="e">
            <v>#VALUE!</v>
          </cell>
          <cell r="Z57" t="str">
            <v>DIEN</v>
          </cell>
          <cell r="AA57">
            <v>827</v>
          </cell>
        </row>
        <row r="58">
          <cell r="A58" t="e">
            <v>#REF!</v>
          </cell>
          <cell r="E58" t="str">
            <v/>
          </cell>
          <cell r="F58" t="str">
            <v>TT Xæåíng âiãûn</v>
          </cell>
          <cell r="G58" t="str">
            <v>96Â2</v>
          </cell>
          <cell r="H58">
            <v>46</v>
          </cell>
          <cell r="L58">
            <v>1</v>
          </cell>
          <cell r="M58" t="str">
            <v/>
          </cell>
          <cell r="O58">
            <v>0</v>
          </cell>
          <cell r="P58">
            <v>0</v>
          </cell>
          <cell r="Q58">
            <v>0</v>
          </cell>
          <cell r="R58">
            <v>0</v>
          </cell>
          <cell r="S58">
            <v>0</v>
          </cell>
          <cell r="T58">
            <v>0</v>
          </cell>
          <cell r="U58" t="e">
            <v>#VALUE!</v>
          </cell>
          <cell r="Z58" t="str">
            <v>DIEN</v>
          </cell>
          <cell r="AA58">
            <v>836</v>
          </cell>
        </row>
        <row r="59">
          <cell r="A59" t="e">
            <v>#REF!</v>
          </cell>
          <cell r="E59" t="str">
            <v/>
          </cell>
          <cell r="F59" t="str">
            <v>TT Xæåíng âiãûn</v>
          </cell>
          <cell r="G59" t="str">
            <v>96Â3</v>
          </cell>
          <cell r="H59">
            <v>48</v>
          </cell>
          <cell r="L59">
            <v>1</v>
          </cell>
          <cell r="M59" t="str">
            <v/>
          </cell>
          <cell r="O59">
            <v>0</v>
          </cell>
          <cell r="P59">
            <v>0</v>
          </cell>
          <cell r="Q59">
            <v>0</v>
          </cell>
          <cell r="R59">
            <v>0</v>
          </cell>
          <cell r="S59">
            <v>0</v>
          </cell>
          <cell r="T59">
            <v>0</v>
          </cell>
          <cell r="U59" t="e">
            <v>#VALUE!</v>
          </cell>
          <cell r="Z59" t="str">
            <v>DIEN</v>
          </cell>
          <cell r="AA59">
            <v>845</v>
          </cell>
        </row>
        <row r="60">
          <cell r="A60" t="e">
            <v>#REF!</v>
          </cell>
          <cell r="E60" t="str">
            <v/>
          </cell>
          <cell r="F60" t="str">
            <v>TT Män hoüc</v>
          </cell>
          <cell r="G60" t="str">
            <v>96T1</v>
          </cell>
          <cell r="H60">
            <v>45</v>
          </cell>
          <cell r="L60">
            <v>1</v>
          </cell>
          <cell r="M60" t="str">
            <v/>
          </cell>
          <cell r="O60">
            <v>0</v>
          </cell>
          <cell r="P60">
            <v>0</v>
          </cell>
          <cell r="Q60">
            <v>0</v>
          </cell>
          <cell r="R60">
            <v>0</v>
          </cell>
          <cell r="S60">
            <v>0</v>
          </cell>
          <cell r="T60">
            <v>0</v>
          </cell>
          <cell r="U60" t="e">
            <v>#VALUE!</v>
          </cell>
          <cell r="Z60" t="str">
            <v>CNTT</v>
          </cell>
          <cell r="AA60">
            <v>1023</v>
          </cell>
        </row>
        <row r="61">
          <cell r="A61" t="e">
            <v>#REF!</v>
          </cell>
          <cell r="E61" t="str">
            <v/>
          </cell>
          <cell r="F61" t="str">
            <v>TT Män hoüc</v>
          </cell>
          <cell r="G61" t="str">
            <v>96T2</v>
          </cell>
          <cell r="H61">
            <v>46</v>
          </cell>
          <cell r="L61">
            <v>1</v>
          </cell>
          <cell r="M61" t="str">
            <v/>
          </cell>
          <cell r="O61">
            <v>0</v>
          </cell>
          <cell r="P61">
            <v>0</v>
          </cell>
          <cell r="Q61">
            <v>0</v>
          </cell>
          <cell r="R61">
            <v>0</v>
          </cell>
          <cell r="S61">
            <v>0</v>
          </cell>
          <cell r="T61">
            <v>0</v>
          </cell>
          <cell r="U61" t="e">
            <v>#VALUE!</v>
          </cell>
          <cell r="Z61" t="str">
            <v>CNTT</v>
          </cell>
          <cell r="AA61">
            <v>1033</v>
          </cell>
        </row>
        <row r="62">
          <cell r="A62" t="e">
            <v>#REF!</v>
          </cell>
          <cell r="E62" t="str">
            <v/>
          </cell>
          <cell r="F62" t="str">
            <v>TT Män hoüc</v>
          </cell>
          <cell r="G62" t="str">
            <v>96X1A</v>
          </cell>
          <cell r="H62">
            <v>50</v>
          </cell>
          <cell r="L62">
            <v>1</v>
          </cell>
          <cell r="M62" t="str">
            <v/>
          </cell>
          <cell r="O62">
            <v>0</v>
          </cell>
          <cell r="P62">
            <v>0</v>
          </cell>
          <cell r="Q62">
            <v>0</v>
          </cell>
          <cell r="R62">
            <v>0</v>
          </cell>
          <cell r="S62">
            <v>0</v>
          </cell>
          <cell r="T62">
            <v>0</v>
          </cell>
          <cell r="U62" t="e">
            <v>#VALUE!</v>
          </cell>
          <cell r="Z62" t="str">
            <v>XD</v>
          </cell>
          <cell r="AA62">
            <v>1045</v>
          </cell>
        </row>
        <row r="63">
          <cell r="A63" t="e">
            <v>#REF!</v>
          </cell>
          <cell r="E63" t="str">
            <v/>
          </cell>
          <cell r="F63" t="str">
            <v>TT Män hoüc</v>
          </cell>
          <cell r="G63" t="str">
            <v>96X1B</v>
          </cell>
          <cell r="H63">
            <v>51</v>
          </cell>
          <cell r="L63">
            <v>1</v>
          </cell>
          <cell r="M63" t="str">
            <v/>
          </cell>
          <cell r="O63">
            <v>0</v>
          </cell>
          <cell r="P63">
            <v>0</v>
          </cell>
          <cell r="Q63">
            <v>0</v>
          </cell>
          <cell r="R63">
            <v>0</v>
          </cell>
          <cell r="S63">
            <v>0</v>
          </cell>
          <cell r="T63">
            <v>0</v>
          </cell>
          <cell r="U63" t="e">
            <v>#VALUE!</v>
          </cell>
          <cell r="Z63" t="str">
            <v>XD</v>
          </cell>
          <cell r="AA63">
            <v>1057</v>
          </cell>
        </row>
        <row r="64">
          <cell r="A64" t="e">
            <v>#REF!</v>
          </cell>
          <cell r="E64" t="str">
            <v/>
          </cell>
          <cell r="F64" t="str">
            <v>TT Män hoüc</v>
          </cell>
          <cell r="G64" t="str">
            <v>96X1C</v>
          </cell>
          <cell r="H64">
            <v>50</v>
          </cell>
          <cell r="L64">
            <v>1</v>
          </cell>
          <cell r="M64" t="str">
            <v/>
          </cell>
          <cell r="O64">
            <v>0</v>
          </cell>
          <cell r="P64">
            <v>0</v>
          </cell>
          <cell r="Q64">
            <v>0</v>
          </cell>
          <cell r="R64">
            <v>0</v>
          </cell>
          <cell r="S64">
            <v>0</v>
          </cell>
          <cell r="T64">
            <v>0</v>
          </cell>
          <cell r="U64" t="e">
            <v>#VALUE!</v>
          </cell>
          <cell r="Z64" t="str">
            <v>XD</v>
          </cell>
          <cell r="AA64">
            <v>1068</v>
          </cell>
        </row>
        <row r="65">
          <cell r="A65" t="e">
            <v>#REF!</v>
          </cell>
          <cell r="B65" t="str">
            <v>Nguyãùn Vàn</v>
          </cell>
          <cell r="C65" t="str">
            <v>Siãúu</v>
          </cell>
          <cell r="D65" t="str">
            <v>GV</v>
          </cell>
          <cell r="E65">
            <v>120</v>
          </cell>
          <cell r="F65" t="str">
            <v>TT Tràõc âëa</v>
          </cell>
          <cell r="G65" t="str">
            <v>96X2CT</v>
          </cell>
          <cell r="H65">
            <v>13</v>
          </cell>
          <cell r="L65">
            <v>1</v>
          </cell>
          <cell r="M65">
            <v>1</v>
          </cell>
          <cell r="O65">
            <v>0</v>
          </cell>
          <cell r="P65">
            <v>0</v>
          </cell>
          <cell r="Q65">
            <v>0</v>
          </cell>
          <cell r="R65">
            <v>0</v>
          </cell>
          <cell r="S65">
            <v>0</v>
          </cell>
          <cell r="T65">
            <v>0</v>
          </cell>
          <cell r="U65">
            <v>0</v>
          </cell>
          <cell r="Z65" t="str">
            <v>CD</v>
          </cell>
          <cell r="AA65">
            <v>1109</v>
          </cell>
        </row>
        <row r="66">
          <cell r="A66" t="e">
            <v>#REF!</v>
          </cell>
          <cell r="B66" t="str">
            <v>Nguyãùn</v>
          </cell>
          <cell r="C66" t="str">
            <v>Baín</v>
          </cell>
          <cell r="D66" t="str">
            <v>GV</v>
          </cell>
          <cell r="E66">
            <v>120</v>
          </cell>
          <cell r="F66" t="str">
            <v>TT Thuíy vàn</v>
          </cell>
          <cell r="G66" t="str">
            <v>96X2CT</v>
          </cell>
          <cell r="H66">
            <v>13</v>
          </cell>
          <cell r="L66">
            <v>1</v>
          </cell>
          <cell r="M66">
            <v>1</v>
          </cell>
          <cell r="O66">
            <v>0</v>
          </cell>
          <cell r="P66">
            <v>0</v>
          </cell>
          <cell r="Q66">
            <v>0</v>
          </cell>
          <cell r="R66">
            <v>0</v>
          </cell>
          <cell r="S66">
            <v>0</v>
          </cell>
          <cell r="T66">
            <v>0</v>
          </cell>
          <cell r="U66">
            <v>0</v>
          </cell>
          <cell r="Z66" t="str">
            <v>TL</v>
          </cell>
          <cell r="AA66">
            <v>1110</v>
          </cell>
        </row>
        <row r="67">
          <cell r="A67" t="e">
            <v>#REF!</v>
          </cell>
          <cell r="B67" t="str">
            <v>Læu Âæïc</v>
          </cell>
          <cell r="C67" t="str">
            <v>Hoìa</v>
          </cell>
          <cell r="D67" t="str">
            <v>GV</v>
          </cell>
          <cell r="E67">
            <v>120</v>
          </cell>
          <cell r="F67" t="str">
            <v>TT Xæåíng Cå</v>
          </cell>
          <cell r="G67" t="str">
            <v>97Â12</v>
          </cell>
          <cell r="H67">
            <v>116</v>
          </cell>
          <cell r="L67">
            <v>1.4</v>
          </cell>
          <cell r="M67">
            <v>1</v>
          </cell>
          <cell r="O67">
            <v>0</v>
          </cell>
          <cell r="P67">
            <v>0</v>
          </cell>
          <cell r="Q67">
            <v>0</v>
          </cell>
          <cell r="R67">
            <v>0</v>
          </cell>
          <cell r="S67">
            <v>0</v>
          </cell>
          <cell r="T67">
            <v>0</v>
          </cell>
          <cell r="U67">
            <v>0</v>
          </cell>
          <cell r="Z67" t="str">
            <v>CK</v>
          </cell>
          <cell r="AA67">
            <v>1141</v>
          </cell>
        </row>
        <row r="68">
          <cell r="A68" t="e">
            <v>#REF!</v>
          </cell>
          <cell r="B68" t="str">
            <v>Lã Viãút</v>
          </cell>
          <cell r="C68" t="str">
            <v>Ngæu</v>
          </cell>
          <cell r="D68" t="str">
            <v>GVC</v>
          </cell>
          <cell r="E68">
            <v>130</v>
          </cell>
          <cell r="F68" t="str">
            <v>TT Xæåíng Cå</v>
          </cell>
          <cell r="G68" t="str">
            <v>97Â34</v>
          </cell>
          <cell r="H68">
            <v>115</v>
          </cell>
          <cell r="L68">
            <v>1.4</v>
          </cell>
          <cell r="M68">
            <v>1.2</v>
          </cell>
          <cell r="O68">
            <v>0</v>
          </cell>
          <cell r="P68">
            <v>0</v>
          </cell>
          <cell r="Q68">
            <v>0</v>
          </cell>
          <cell r="R68">
            <v>0</v>
          </cell>
          <cell r="S68">
            <v>0</v>
          </cell>
          <cell r="T68">
            <v>0</v>
          </cell>
          <cell r="U68">
            <v>0</v>
          </cell>
          <cell r="Z68" t="str">
            <v>CK</v>
          </cell>
          <cell r="AA68">
            <v>1152</v>
          </cell>
        </row>
        <row r="69">
          <cell r="A69" t="e">
            <v>#REF!</v>
          </cell>
          <cell r="B69" t="str">
            <v>Hoaìng Minh</v>
          </cell>
          <cell r="C69" t="str">
            <v>Cäng</v>
          </cell>
          <cell r="D69" t="str">
            <v>GV</v>
          </cell>
          <cell r="E69">
            <v>120</v>
          </cell>
          <cell r="F69" t="str">
            <v>TT Xæåíng Cå</v>
          </cell>
          <cell r="G69" t="str">
            <v>97Â56</v>
          </cell>
          <cell r="H69">
            <v>114</v>
          </cell>
          <cell r="L69">
            <v>1.4</v>
          </cell>
          <cell r="M69">
            <v>1</v>
          </cell>
          <cell r="O69">
            <v>0</v>
          </cell>
          <cell r="P69">
            <v>0</v>
          </cell>
          <cell r="Q69">
            <v>0</v>
          </cell>
          <cell r="R69">
            <v>0</v>
          </cell>
          <cell r="S69">
            <v>0</v>
          </cell>
          <cell r="T69">
            <v>0</v>
          </cell>
          <cell r="U69">
            <v>0</v>
          </cell>
          <cell r="Z69" t="str">
            <v>CK</v>
          </cell>
          <cell r="AA69">
            <v>1163</v>
          </cell>
        </row>
        <row r="70">
          <cell r="A70" t="e">
            <v>#REF!</v>
          </cell>
          <cell r="E70" t="str">
            <v/>
          </cell>
          <cell r="F70" t="str">
            <v>TT Xæåíng Âiãûn</v>
          </cell>
          <cell r="G70" t="str">
            <v>97ÂT12</v>
          </cell>
          <cell r="H70">
            <v>114</v>
          </cell>
          <cell r="L70">
            <v>1.4</v>
          </cell>
          <cell r="M70" t="str">
            <v/>
          </cell>
          <cell r="O70">
            <v>0</v>
          </cell>
          <cell r="P70">
            <v>0</v>
          </cell>
          <cell r="Q70">
            <v>0</v>
          </cell>
          <cell r="R70">
            <v>0</v>
          </cell>
          <cell r="S70">
            <v>0</v>
          </cell>
          <cell r="T70">
            <v>0</v>
          </cell>
          <cell r="U70" t="e">
            <v>#VALUE!</v>
          </cell>
          <cell r="Z70" t="str">
            <v>DIEN</v>
          </cell>
          <cell r="AA70">
            <v>1174</v>
          </cell>
        </row>
        <row r="71">
          <cell r="A71" t="e">
            <v>#REF!</v>
          </cell>
          <cell r="B71" t="str">
            <v>Âinh Minh</v>
          </cell>
          <cell r="C71" t="str">
            <v>Diãûm</v>
          </cell>
          <cell r="D71" t="str">
            <v>GVC</v>
          </cell>
          <cell r="E71">
            <v>130</v>
          </cell>
          <cell r="F71" t="str">
            <v>TT Nháûn thæïc</v>
          </cell>
          <cell r="G71" t="str">
            <v>97C1AB</v>
          </cell>
          <cell r="H71">
            <v>105</v>
          </cell>
          <cell r="L71">
            <v>1.4</v>
          </cell>
          <cell r="M71">
            <v>1.2</v>
          </cell>
          <cell r="O71">
            <v>0</v>
          </cell>
          <cell r="P71">
            <v>0</v>
          </cell>
          <cell r="Q71">
            <v>0</v>
          </cell>
          <cell r="R71">
            <v>0</v>
          </cell>
          <cell r="S71">
            <v>0</v>
          </cell>
          <cell r="T71">
            <v>0</v>
          </cell>
          <cell r="U71">
            <v>0</v>
          </cell>
          <cell r="Z71" t="str">
            <v>CK</v>
          </cell>
          <cell r="AA71">
            <v>1185</v>
          </cell>
        </row>
        <row r="72">
          <cell r="A72" t="e">
            <v>#REF!</v>
          </cell>
          <cell r="B72" t="str">
            <v>Âinh Minh</v>
          </cell>
          <cell r="C72" t="str">
            <v>Diãûm</v>
          </cell>
          <cell r="D72" t="str">
            <v>GVC</v>
          </cell>
          <cell r="E72">
            <v>130</v>
          </cell>
          <cell r="F72" t="str">
            <v>TT Nháûn thæïc</v>
          </cell>
          <cell r="G72" t="str">
            <v>97C1C</v>
          </cell>
          <cell r="H72">
            <v>52</v>
          </cell>
          <cell r="L72">
            <v>1</v>
          </cell>
          <cell r="M72">
            <v>1.2</v>
          </cell>
          <cell r="O72">
            <v>0</v>
          </cell>
          <cell r="P72">
            <v>0</v>
          </cell>
          <cell r="Q72">
            <v>0</v>
          </cell>
          <cell r="R72">
            <v>0</v>
          </cell>
          <cell r="S72">
            <v>0</v>
          </cell>
          <cell r="T72">
            <v>0</v>
          </cell>
          <cell r="U72">
            <v>0</v>
          </cell>
          <cell r="Z72" t="str">
            <v>CK</v>
          </cell>
          <cell r="AA72">
            <v>1195</v>
          </cell>
        </row>
        <row r="73">
          <cell r="A73" t="e">
            <v>#REF!</v>
          </cell>
          <cell r="B73" t="str">
            <v>Læu Âæïc</v>
          </cell>
          <cell r="C73" t="str">
            <v>Hoìa</v>
          </cell>
          <cell r="D73" t="str">
            <v>GV</v>
          </cell>
          <cell r="E73">
            <v>120</v>
          </cell>
          <cell r="F73" t="str">
            <v>TT Cäng nhán</v>
          </cell>
          <cell r="G73" t="str">
            <v>97C4AB</v>
          </cell>
          <cell r="H73">
            <v>109</v>
          </cell>
          <cell r="L73">
            <v>1.4</v>
          </cell>
          <cell r="M73">
            <v>1</v>
          </cell>
          <cell r="O73">
            <v>0</v>
          </cell>
          <cell r="P73">
            <v>0</v>
          </cell>
          <cell r="Q73">
            <v>0</v>
          </cell>
          <cell r="R73">
            <v>0</v>
          </cell>
          <cell r="S73">
            <v>0</v>
          </cell>
          <cell r="T73">
            <v>0</v>
          </cell>
          <cell r="U73">
            <v>0</v>
          </cell>
          <cell r="Z73" t="str">
            <v>CK</v>
          </cell>
          <cell r="AA73">
            <v>1208</v>
          </cell>
        </row>
        <row r="74">
          <cell r="A74" t="e">
            <v>#REF!</v>
          </cell>
          <cell r="E74" t="str">
            <v/>
          </cell>
          <cell r="F74" t="str">
            <v>TT Nháûn thæïc</v>
          </cell>
          <cell r="G74" t="str">
            <v>97H1,5</v>
          </cell>
          <cell r="H74">
            <v>71</v>
          </cell>
          <cell r="L74">
            <v>1.2</v>
          </cell>
          <cell r="M74" t="str">
            <v/>
          </cell>
          <cell r="O74">
            <v>0</v>
          </cell>
          <cell r="P74">
            <v>0</v>
          </cell>
          <cell r="Q74">
            <v>0</v>
          </cell>
          <cell r="R74">
            <v>0</v>
          </cell>
          <cell r="S74">
            <v>0</v>
          </cell>
          <cell r="T74">
            <v>0</v>
          </cell>
          <cell r="U74" t="e">
            <v>#VALUE!</v>
          </cell>
          <cell r="Z74" t="str">
            <v>HOA KT</v>
          </cell>
          <cell r="AA74">
            <v>1220</v>
          </cell>
        </row>
        <row r="75">
          <cell r="A75" t="e">
            <v>#REF!</v>
          </cell>
          <cell r="E75" t="str">
            <v/>
          </cell>
          <cell r="F75" t="str">
            <v>TT Nháûn thæïc</v>
          </cell>
          <cell r="G75" t="str">
            <v>97H2AB</v>
          </cell>
          <cell r="H75">
            <v>101</v>
          </cell>
          <cell r="L75">
            <v>1.4</v>
          </cell>
          <cell r="M75" t="str">
            <v/>
          </cell>
          <cell r="O75">
            <v>0</v>
          </cell>
          <cell r="P75">
            <v>0</v>
          </cell>
          <cell r="Q75">
            <v>0</v>
          </cell>
          <cell r="R75">
            <v>0</v>
          </cell>
          <cell r="S75">
            <v>0</v>
          </cell>
          <cell r="T75">
            <v>0</v>
          </cell>
          <cell r="U75" t="e">
            <v>#VALUE!</v>
          </cell>
          <cell r="Z75" t="str">
            <v>HOA KT</v>
          </cell>
          <cell r="AA75">
            <v>1232</v>
          </cell>
        </row>
        <row r="76">
          <cell r="A76" t="e">
            <v>#REF!</v>
          </cell>
          <cell r="E76" t="str">
            <v/>
          </cell>
          <cell r="F76" t="str">
            <v>TT Xæåíng Cå</v>
          </cell>
          <cell r="G76" t="str">
            <v>97N1,2</v>
          </cell>
          <cell r="H76">
            <v>89</v>
          </cell>
          <cell r="L76">
            <v>1.3</v>
          </cell>
          <cell r="M76" t="str">
            <v/>
          </cell>
          <cell r="O76">
            <v>0</v>
          </cell>
          <cell r="P76">
            <v>0</v>
          </cell>
          <cell r="Q76">
            <v>0</v>
          </cell>
          <cell r="R76">
            <v>0</v>
          </cell>
          <cell r="S76">
            <v>0</v>
          </cell>
          <cell r="T76">
            <v>0</v>
          </cell>
          <cell r="U76" t="e">
            <v>#VALUE!</v>
          </cell>
          <cell r="Z76" t="str">
            <v>NHIET</v>
          </cell>
          <cell r="AA76">
            <v>1242</v>
          </cell>
        </row>
        <row r="77">
          <cell r="A77" t="e">
            <v>#REF!</v>
          </cell>
          <cell r="E77" t="str">
            <v/>
          </cell>
          <cell r="F77" t="str">
            <v>TT Män hoüc</v>
          </cell>
          <cell r="G77" t="str">
            <v>97T12</v>
          </cell>
          <cell r="H77">
            <v>117</v>
          </cell>
          <cell r="L77">
            <v>1.4</v>
          </cell>
          <cell r="M77" t="str">
            <v/>
          </cell>
          <cell r="O77">
            <v>0</v>
          </cell>
          <cell r="P77">
            <v>0</v>
          </cell>
          <cell r="Q77">
            <v>0</v>
          </cell>
          <cell r="R77">
            <v>0</v>
          </cell>
          <cell r="S77">
            <v>0</v>
          </cell>
          <cell r="T77">
            <v>0</v>
          </cell>
          <cell r="U77" t="e">
            <v>#VALUE!</v>
          </cell>
          <cell r="Z77" t="str">
            <v>CNTT</v>
          </cell>
          <cell r="AA77">
            <v>1254</v>
          </cell>
        </row>
        <row r="78">
          <cell r="A78" t="e">
            <v>#REF!</v>
          </cell>
          <cell r="B78" t="str">
            <v>Tiãún + Toaìn</v>
          </cell>
          <cell r="E78" t="str">
            <v/>
          </cell>
          <cell r="F78" t="str">
            <v>TT Âëa cháút CT</v>
          </cell>
          <cell r="G78" t="str">
            <v>97X1AB</v>
          </cell>
          <cell r="H78">
            <v>118</v>
          </cell>
          <cell r="L78">
            <v>1.4</v>
          </cell>
          <cell r="M78" t="str">
            <v/>
          </cell>
          <cell r="O78">
            <v>0</v>
          </cell>
          <cell r="P78">
            <v>0</v>
          </cell>
          <cell r="Q78">
            <v>0</v>
          </cell>
          <cell r="R78">
            <v>0</v>
          </cell>
          <cell r="S78">
            <v>0</v>
          </cell>
          <cell r="T78">
            <v>0</v>
          </cell>
          <cell r="U78" t="e">
            <v>#VALUE!</v>
          </cell>
          <cell r="Z78" t="str">
            <v>CD</v>
          </cell>
          <cell r="AA78">
            <v>1266</v>
          </cell>
        </row>
        <row r="79">
          <cell r="A79" t="e">
            <v>#REF!</v>
          </cell>
          <cell r="B79" t="str">
            <v>Lã Vàn</v>
          </cell>
          <cell r="C79" t="str">
            <v>Âënh</v>
          </cell>
          <cell r="D79" t="str">
            <v>GV</v>
          </cell>
          <cell r="E79">
            <v>120</v>
          </cell>
          <cell r="F79" t="str">
            <v>TT Tràõc âëa</v>
          </cell>
          <cell r="G79" t="str">
            <v>97X1AB</v>
          </cell>
          <cell r="H79">
            <v>118</v>
          </cell>
          <cell r="L79">
            <v>1.4</v>
          </cell>
          <cell r="M79">
            <v>1</v>
          </cell>
          <cell r="O79">
            <v>0</v>
          </cell>
          <cell r="P79">
            <v>0</v>
          </cell>
          <cell r="Q79">
            <v>0</v>
          </cell>
          <cell r="R79">
            <v>0</v>
          </cell>
          <cell r="S79">
            <v>0</v>
          </cell>
          <cell r="T79">
            <v>0</v>
          </cell>
          <cell r="U79">
            <v>0</v>
          </cell>
          <cell r="Z79" t="str">
            <v>CD</v>
          </cell>
          <cell r="AA79">
            <v>1267</v>
          </cell>
        </row>
        <row r="80">
          <cell r="A80" t="e">
            <v>#REF!</v>
          </cell>
          <cell r="B80" t="str">
            <v>Tiãún + Toaìn</v>
          </cell>
          <cell r="E80" t="str">
            <v/>
          </cell>
          <cell r="F80" t="str">
            <v>TT Âëa cháút CT</v>
          </cell>
          <cell r="G80" t="str">
            <v>97X2AB</v>
          </cell>
          <cell r="H80">
            <v>110</v>
          </cell>
          <cell r="L80">
            <v>1.4</v>
          </cell>
          <cell r="M80" t="str">
            <v/>
          </cell>
          <cell r="O80">
            <v>0</v>
          </cell>
          <cell r="P80">
            <v>0</v>
          </cell>
          <cell r="Q80">
            <v>0</v>
          </cell>
          <cell r="R80">
            <v>0</v>
          </cell>
          <cell r="S80">
            <v>0</v>
          </cell>
          <cell r="T80">
            <v>0</v>
          </cell>
          <cell r="U80" t="e">
            <v>#VALUE!</v>
          </cell>
          <cell r="Z80" t="str">
            <v>CD</v>
          </cell>
          <cell r="AA80">
            <v>1278</v>
          </cell>
        </row>
        <row r="81">
          <cell r="A81" t="e">
            <v>#REF!</v>
          </cell>
          <cell r="B81" t="str">
            <v>Tiãún + Toaìn</v>
          </cell>
          <cell r="E81" t="str">
            <v/>
          </cell>
          <cell r="F81" t="str">
            <v>TT Âëa cháút CT</v>
          </cell>
          <cell r="G81" t="str">
            <v>97X2C</v>
          </cell>
          <cell r="H81">
            <v>67</v>
          </cell>
          <cell r="L81">
            <v>1.2</v>
          </cell>
          <cell r="M81" t="str">
            <v/>
          </cell>
          <cell r="O81">
            <v>0</v>
          </cell>
          <cell r="P81">
            <v>0</v>
          </cell>
          <cell r="Q81">
            <v>0</v>
          </cell>
          <cell r="R81">
            <v>0</v>
          </cell>
          <cell r="S81">
            <v>0</v>
          </cell>
          <cell r="T81">
            <v>0</v>
          </cell>
          <cell r="U81" t="e">
            <v>#VALUE!</v>
          </cell>
          <cell r="Z81" t="str">
            <v>CD</v>
          </cell>
          <cell r="AA81">
            <v>1288</v>
          </cell>
        </row>
        <row r="82">
          <cell r="A82" t="e">
            <v>#REF!</v>
          </cell>
          <cell r="B82" t="str">
            <v>Tiãún + Toaìn</v>
          </cell>
          <cell r="E82" t="str">
            <v/>
          </cell>
          <cell r="F82" t="str">
            <v>TT Âëa cháút CT</v>
          </cell>
          <cell r="G82" t="str">
            <v>97X3AB</v>
          </cell>
          <cell r="H82">
            <v>110</v>
          </cell>
          <cell r="L82">
            <v>1.4</v>
          </cell>
          <cell r="M82" t="str">
            <v/>
          </cell>
          <cell r="O82">
            <v>0</v>
          </cell>
          <cell r="P82">
            <v>0</v>
          </cell>
          <cell r="Q82">
            <v>0</v>
          </cell>
          <cell r="R82">
            <v>0</v>
          </cell>
          <cell r="S82">
            <v>0</v>
          </cell>
          <cell r="T82">
            <v>0</v>
          </cell>
          <cell r="U82" t="e">
            <v>#VALUE!</v>
          </cell>
          <cell r="Z82" t="str">
            <v>CD</v>
          </cell>
          <cell r="AA82">
            <v>1299</v>
          </cell>
        </row>
        <row r="83">
          <cell r="A83" t="e">
            <v>#REF!</v>
          </cell>
          <cell r="B83" t="str">
            <v>Phaûm Duy</v>
          </cell>
          <cell r="C83" t="str">
            <v>Vuî</v>
          </cell>
          <cell r="D83" t="str">
            <v>Tr.G</v>
          </cell>
          <cell r="E83">
            <v>110</v>
          </cell>
          <cell r="F83" t="str">
            <v>TT Nháûn thæïc</v>
          </cell>
          <cell r="G83" t="str">
            <v>95N</v>
          </cell>
          <cell r="H83">
            <v>3</v>
          </cell>
          <cell r="L83">
            <v>1</v>
          </cell>
          <cell r="M83">
            <v>0.9</v>
          </cell>
          <cell r="O83">
            <v>0</v>
          </cell>
          <cell r="P83">
            <v>0</v>
          </cell>
          <cell r="Q83">
            <v>0</v>
          </cell>
          <cell r="R83">
            <v>0</v>
          </cell>
          <cell r="S83">
            <v>0</v>
          </cell>
          <cell r="T83">
            <v>0</v>
          </cell>
          <cell r="U83">
            <v>0</v>
          </cell>
          <cell r="V83" t="str">
            <v>HL(gheïp)</v>
          </cell>
          <cell r="Z83" t="str">
            <v>NHIET</v>
          </cell>
          <cell r="AA83">
            <v>1660</v>
          </cell>
        </row>
        <row r="84">
          <cell r="A84" t="e">
            <v>#REF!</v>
          </cell>
          <cell r="E84" t="str">
            <v/>
          </cell>
          <cell r="F84" t="str">
            <v>TT Täút nghiãûp</v>
          </cell>
          <cell r="G84" t="str">
            <v>17CÂÂL</v>
          </cell>
          <cell r="H84">
            <v>41</v>
          </cell>
          <cell r="J84">
            <v>0.3</v>
          </cell>
          <cell r="L84">
            <v>1</v>
          </cell>
          <cell r="M84" t="str">
            <v/>
          </cell>
          <cell r="O84">
            <v>0</v>
          </cell>
          <cell r="P84">
            <v>0</v>
          </cell>
          <cell r="Q84">
            <v>0</v>
          </cell>
          <cell r="R84">
            <v>0</v>
          </cell>
          <cell r="S84">
            <v>0</v>
          </cell>
          <cell r="T84">
            <v>0</v>
          </cell>
          <cell r="U84" t="e">
            <v>#VALUE!</v>
          </cell>
          <cell r="V84" t="str">
            <v>kyì 2/98-99</v>
          </cell>
          <cell r="Z84" t="str">
            <v>CD</v>
          </cell>
          <cell r="AA84">
            <v>1661</v>
          </cell>
        </row>
        <row r="85">
          <cell r="A85" t="e">
            <v>#REF!</v>
          </cell>
          <cell r="E85" t="str">
            <v/>
          </cell>
          <cell r="F85" t="str">
            <v>TT Âëa cháút CT</v>
          </cell>
          <cell r="G85" t="str">
            <v>19CÂKT</v>
          </cell>
          <cell r="H85">
            <v>62</v>
          </cell>
          <cell r="J85">
            <v>0.3</v>
          </cell>
          <cell r="L85">
            <v>1.2</v>
          </cell>
          <cell r="M85" t="str">
            <v/>
          </cell>
          <cell r="O85">
            <v>0</v>
          </cell>
          <cell r="P85">
            <v>0</v>
          </cell>
          <cell r="Q85">
            <v>0</v>
          </cell>
          <cell r="R85">
            <v>0</v>
          </cell>
          <cell r="S85">
            <v>0</v>
          </cell>
          <cell r="T85">
            <v>0</v>
          </cell>
          <cell r="U85" t="e">
            <v>#VALUE!</v>
          </cell>
          <cell r="V85" t="str">
            <v>kyì 2/98-99</v>
          </cell>
          <cell r="Z85" t="str">
            <v>CD</v>
          </cell>
          <cell r="AA85">
            <v>1665</v>
          </cell>
        </row>
        <row r="86">
          <cell r="A86" t="e">
            <v>#REF!</v>
          </cell>
          <cell r="E86" t="str">
            <v/>
          </cell>
          <cell r="F86" t="str">
            <v>TT Âëa cháút CT</v>
          </cell>
          <cell r="G86" t="str">
            <v>19TLKT</v>
          </cell>
          <cell r="H86">
            <v>23</v>
          </cell>
          <cell r="J86">
            <v>0.3</v>
          </cell>
          <cell r="L86">
            <v>1</v>
          </cell>
          <cell r="M86" t="str">
            <v/>
          </cell>
          <cell r="O86">
            <v>0</v>
          </cell>
          <cell r="P86">
            <v>0</v>
          </cell>
          <cell r="Q86">
            <v>0</v>
          </cell>
          <cell r="R86">
            <v>0</v>
          </cell>
          <cell r="S86">
            <v>0</v>
          </cell>
          <cell r="T86">
            <v>0</v>
          </cell>
          <cell r="U86" t="e">
            <v>#VALUE!</v>
          </cell>
          <cell r="V86" t="str">
            <v>kyì 2/98-99</v>
          </cell>
          <cell r="Z86" t="str">
            <v>CD</v>
          </cell>
          <cell r="AA86">
            <v>1666</v>
          </cell>
        </row>
        <row r="87">
          <cell r="A87" t="e">
            <v>#REF!</v>
          </cell>
          <cell r="E87" t="str">
            <v/>
          </cell>
          <cell r="F87" t="str">
            <v>TT Âëa cháút CT</v>
          </cell>
          <cell r="G87" t="str">
            <v>19XKT</v>
          </cell>
          <cell r="H87">
            <v>64</v>
          </cell>
          <cell r="J87">
            <v>0.3</v>
          </cell>
          <cell r="L87">
            <v>1.2</v>
          </cell>
          <cell r="M87" t="str">
            <v/>
          </cell>
          <cell r="O87">
            <v>0</v>
          </cell>
          <cell r="P87">
            <v>0</v>
          </cell>
          <cell r="Q87">
            <v>0</v>
          </cell>
          <cell r="R87">
            <v>0</v>
          </cell>
          <cell r="S87">
            <v>0</v>
          </cell>
          <cell r="T87">
            <v>0</v>
          </cell>
          <cell r="U87" t="e">
            <v>#VALUE!</v>
          </cell>
          <cell r="V87" t="str">
            <v>kyì 2/98-99</v>
          </cell>
          <cell r="Z87" t="str">
            <v>CD</v>
          </cell>
          <cell r="AA87">
            <v>1667</v>
          </cell>
        </row>
        <row r="88">
          <cell r="A88" t="e">
            <v>#REF!</v>
          </cell>
          <cell r="E88" t="str">
            <v/>
          </cell>
          <cell r="F88" t="str">
            <v>TT Âëa cháút CT</v>
          </cell>
          <cell r="G88" t="str">
            <v>19TLBÂ</v>
          </cell>
          <cell r="H88">
            <v>30</v>
          </cell>
          <cell r="J88">
            <v>0.3</v>
          </cell>
          <cell r="L88">
            <v>1</v>
          </cell>
          <cell r="M88" t="str">
            <v/>
          </cell>
          <cell r="O88">
            <v>0</v>
          </cell>
          <cell r="P88">
            <v>0</v>
          </cell>
          <cell r="Q88">
            <v>0</v>
          </cell>
          <cell r="R88">
            <v>0</v>
          </cell>
          <cell r="S88">
            <v>0</v>
          </cell>
          <cell r="T88">
            <v>0</v>
          </cell>
          <cell r="U88" t="e">
            <v>#VALUE!</v>
          </cell>
          <cell r="V88" t="str">
            <v>kyì 2/98-99</v>
          </cell>
          <cell r="Z88" t="str">
            <v>CD</v>
          </cell>
          <cell r="AA88">
            <v>1668</v>
          </cell>
        </row>
        <row r="89">
          <cell r="E89" t="str">
            <v/>
          </cell>
          <cell r="L89">
            <v>1</v>
          </cell>
          <cell r="M89" t="str">
            <v/>
          </cell>
          <cell r="O89">
            <v>0</v>
          </cell>
          <cell r="P89">
            <v>0</v>
          </cell>
          <cell r="Q89">
            <v>0</v>
          </cell>
          <cell r="R89">
            <v>0</v>
          </cell>
          <cell r="S89">
            <v>0</v>
          </cell>
          <cell r="T89">
            <v>0</v>
          </cell>
          <cell r="U89" t="e">
            <v>#VALUE!</v>
          </cell>
        </row>
        <row r="90">
          <cell r="E90" t="str">
            <v/>
          </cell>
          <cell r="L90">
            <v>1</v>
          </cell>
          <cell r="M90" t="str">
            <v/>
          </cell>
          <cell r="O90">
            <v>0</v>
          </cell>
          <cell r="P90">
            <v>0</v>
          </cell>
          <cell r="Q90">
            <v>0</v>
          </cell>
          <cell r="R90">
            <v>0</v>
          </cell>
          <cell r="S90">
            <v>0</v>
          </cell>
          <cell r="T90">
            <v>0</v>
          </cell>
          <cell r="U90" t="e">
            <v>#VALUE!</v>
          </cell>
        </row>
        <row r="91">
          <cell r="E91" t="str">
            <v/>
          </cell>
          <cell r="L91">
            <v>1</v>
          </cell>
          <cell r="M91" t="str">
            <v/>
          </cell>
          <cell r="O91">
            <v>0</v>
          </cell>
          <cell r="P91">
            <v>0</v>
          </cell>
          <cell r="Q91">
            <v>0</v>
          </cell>
          <cell r="R91">
            <v>0</v>
          </cell>
          <cell r="S91">
            <v>0</v>
          </cell>
          <cell r="T91">
            <v>0</v>
          </cell>
          <cell r="U91" t="e">
            <v>#VALUE!</v>
          </cell>
        </row>
      </sheetData>
      <sheetData sheetId="2" refreshError="1"/>
      <sheetData sheetId="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 HA THE"/>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THTDT"/>
      <sheetName val="D.chau"/>
      <sheetName val="Gia VL (QII-2006)"/>
      <sheetName val="KH_Q1_Q2_01"/>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XL4Poppy"/>
      <sheetName val="TH VL, NC, DDHÿÿThanÿÿhuoc"/>
      <sheetName val="Sheet1"/>
      <sheetName val="Sheet2"/>
      <sheetName val="Sheet3"/>
      <sheetName val="XL4Test5"/>
      <sheetName val="TH "/>
      <sheetName val="MTO REV.2(ARMOR)"/>
      <sheetName val="BANG KL"/>
      <sheetName val="ctdg"/>
      <sheetName val="TONG HOP VL-NC_x0000_TT"/>
      <sheetName val="CHITIET VL-NC-TT1p"/>
      <sheetName val="Tong hop kinh phi"/>
      <sheetName val="TONG HOP VL-NC?TT"/>
      <sheetName val="CHITI_x0000__x0000_ VL-NC-TT-3p"/>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_x000b_E3p "/>
      <sheetName val="T_x000e_HCHINH"/>
      <sheetName val="ch)tiet"/>
      <sheetName val="LKVL-CK_x000d_HT-GD1"/>
      <sheetName val="bang tien luong"/>
      <sheetName val="p轨uluc1"/>
      <sheetName val="DG_x0006__x0000__x0000_DONGIA_x0007__x0000__x0000_chitimc_x0004__x0000__x0000_dtxl_x0006__x0000__x0000_"/>
      <sheetName val=""/>
      <sheetName val="bia"/>
      <sheetName val="ky (2)"/>
      <sheetName val="TH"/>
      <sheetName val="DT"/>
      <sheetName val="KLtuyen"/>
      <sheetName val="1m"/>
      <sheetName val="VTB"/>
      <sheetName val="PT"/>
      <sheetName val="ky"/>
      <sheetName val="XXXXXXXX"/>
      <sheetName val="00000000"/>
      <sheetName val="10000000"/>
      <sheetName val="20000000"/>
      <sheetName val="CHITI"/>
      <sheetName val="TONG HOP VL-NC_TT"/>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DG_x0006_"/>
      <sheetName val="DG_x0006_??DONGIA_x0007_??chitimc_x0004_??dtxl_x0006_??"/>
      <sheetName val="CHITI?? VL-NC-TT-3p"/>
      <sheetName val="general requirements"/>
      <sheetName val="TH-XL"/>
      <sheetName val="CT Thang Mo"/>
      <sheetName val="CT  PL"/>
      <sheetName val="KC-moi"/>
      <sheetName val="pÿÿluc1"/>
      <sheetName val="KPVÿÿBD "/>
      <sheetName val="general_requirements"/>
      <sheetName val="CT_Thang_Mo"/>
      <sheetName val="CT__PL"/>
      <sheetName val="KPVÿÿBD_"/>
      <sheetName val="BAOGIATHA_x000e_G"/>
      <sheetName val="Du toan"/>
      <sheetName val="ptvt"/>
      <sheetName val="CHITI__ VL-NC-TT-3p"/>
      <sheetName val="Bu_vat_lieu"/>
      <sheetName val="CHITI_x0000__x0000_P_Ñ_x0002__x001c__x0000__x0000__x0000_ÞY_x0018__x0000_"/>
      <sheetName val="DG_x0006___DONGIA_x0007___chitimc_x0004___dtxl_x0006___"/>
      <sheetName val="ၤongiaXD"/>
      <sheetName val="DI-ESTI"/>
      <sheetName val="CHITIET_VL-NC-TT1p"/>
      <sheetName val="TONG_HOP_VL-NC?TT"/>
      <sheetName val="CT -THVLNC"/>
      <sheetName val="DC"/>
      <sheetName val="TL"/>
      <sheetName val="TDT"/>
      <sheetName val="g_trinhSS3"/>
      <sheetName val="PLgtrBTTCSS3"/>
      <sheetName val="PLgtrdatSS3"/>
      <sheetName val="M 67"/>
      <sheetName val="SILICATE"/>
      <sheetName val="test"/>
      <sheetName val="DG-VL"/>
      <sheetName val="DG_CM"/>
      <sheetName val="Tongke"/>
      <sheetName val="VT-NC"/>
      <sheetName val="DG CANTHO"/>
      <sheetName val="Dutoan KL"/>
      <sheetName val="PT VATTU"/>
      <sheetName val="CHITI_VL-NC-TT-3p"/>
      <sheetName val="CHITI??_VL-NC-TT-3p"/>
      <sheetName val="TONG_HOP_VL-NC_TT1"/>
      <sheetName val="CHITI___VL-NC-TT-3p"/>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TONG_HOP_VL-NC?TT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VL-NC-TT-3p1"/>
      <sheetName val="ky_(2)1"/>
      <sheetName val="CHITI___VL-NC-TT-3p1"/>
      <sheetName val="CHITIET_VL-NC-TT1p1"/>
      <sheetName val="DG_CANTHO1"/>
      <sheetName val="Dutoan_KL1"/>
      <sheetName val="PT_VATTU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_HOP_VL-NC?TT2"/>
      <sheetName val="CHITI??_VL-NC-TT-3p2"/>
      <sheetName val="TONG_HOP_VL-NC_TT5"/>
      <sheetName val="ky_(2)2"/>
      <sheetName val="CHITI___VL-NC-TT-3p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_HOP_VL-NC?TT3"/>
      <sheetName val="CHITI??_VL-NC-TT-3p3"/>
      <sheetName val="TONG_HOP_VL-NC_TT7"/>
      <sheetName val="ky_(2)3"/>
      <sheetName val="CHITI___VL-NC-TT-3p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단면 (2)"/>
      <sheetName val="DG_TNHC_85"/>
      <sheetName val="KH-Q1,Q2,01_x0000__x0000__x0000__x0000__x0000__x0000__x0000__x0000__x0000_ _x0000_筄Ơ_x0000__x0004__x0000__x0000__x0000__x0000__x0000_"/>
      <sheetName val="KH-Q1,Q2,01????????? ?筄Ơ?_x0004_?????"/>
    </sheetNames>
    <definedNames>
      <definedName name="kl_gian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sheetData sheetId="355"/>
      <sheetData sheetId="356" refreshError="1"/>
      <sheetData sheetId="357" refreshError="1"/>
      <sheetData sheetId="358" refreshError="1"/>
      <sheetData sheetId="359"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IANG"/>
      <sheetName val="T_GIANG"/>
      <sheetName val="DO_AN"/>
      <sheetName val="TTAP"/>
      <sheetName val="TienLuong"/>
    </sheetNames>
    <sheetDataSet>
      <sheetData sheetId="0" refreshError="1">
        <row r="8">
          <cell r="E8" t="str">
            <v/>
          </cell>
        </row>
        <row r="9">
          <cell r="A9">
            <v>1</v>
          </cell>
          <cell r="B9" t="str">
            <v>Lã Xuán</v>
          </cell>
          <cell r="C9" t="str">
            <v>Thoü</v>
          </cell>
          <cell r="E9" t="str">
            <v/>
          </cell>
          <cell r="F9" t="str">
            <v>Qui hoaûch ÂT</v>
          </cell>
          <cell r="G9" t="str">
            <v>17XÂL</v>
          </cell>
          <cell r="H9">
            <v>58</v>
          </cell>
          <cell r="J9">
            <v>0.3</v>
          </cell>
          <cell r="L9">
            <v>1</v>
          </cell>
          <cell r="M9" t="str">
            <v/>
          </cell>
          <cell r="N9">
            <v>20</v>
          </cell>
          <cell r="O9">
            <v>0</v>
          </cell>
          <cell r="P9">
            <v>0</v>
          </cell>
          <cell r="Q9">
            <v>0</v>
          </cell>
          <cell r="R9">
            <v>0</v>
          </cell>
          <cell r="S9">
            <v>0</v>
          </cell>
          <cell r="T9">
            <v>9.6666666666666661</v>
          </cell>
          <cell r="U9" t="e">
            <v>#VALUE!</v>
          </cell>
          <cell r="Z9" t="str">
            <v>XD</v>
          </cell>
          <cell r="AA9">
            <v>5</v>
          </cell>
        </row>
        <row r="10">
          <cell r="A10">
            <v>2</v>
          </cell>
          <cell r="B10" t="str">
            <v>Lã Ngoüc</v>
          </cell>
          <cell r="C10" t="str">
            <v>Bêch</v>
          </cell>
          <cell r="E10" t="str">
            <v/>
          </cell>
          <cell r="F10" t="str">
            <v>Nhiãût âiãûn</v>
          </cell>
          <cell r="G10" t="str">
            <v>18ÂPY</v>
          </cell>
          <cell r="H10">
            <v>43</v>
          </cell>
          <cell r="J10">
            <v>0.3</v>
          </cell>
          <cell r="L10">
            <v>1</v>
          </cell>
          <cell r="M10" t="str">
            <v/>
          </cell>
          <cell r="N10">
            <v>45</v>
          </cell>
          <cell r="O10">
            <v>0</v>
          </cell>
          <cell r="P10">
            <v>0</v>
          </cell>
          <cell r="Q10">
            <v>0</v>
          </cell>
          <cell r="R10">
            <v>0</v>
          </cell>
          <cell r="S10">
            <v>0</v>
          </cell>
          <cell r="T10">
            <v>7.166666666666667</v>
          </cell>
          <cell r="U10" t="e">
            <v>#VALUE!</v>
          </cell>
          <cell r="Z10" t="str">
            <v>NHIET</v>
          </cell>
          <cell r="AA10">
            <v>30</v>
          </cell>
        </row>
        <row r="11">
          <cell r="A11">
            <v>3</v>
          </cell>
          <cell r="B11" t="str">
            <v>Hoaìng Cäng</v>
          </cell>
          <cell r="C11" t="str">
            <v>Cáøn</v>
          </cell>
          <cell r="E11" t="str">
            <v/>
          </cell>
          <cell r="F11" t="str">
            <v>An toaìn LÂ</v>
          </cell>
          <cell r="G11" t="str">
            <v>18CÂ</v>
          </cell>
          <cell r="H11">
            <v>19</v>
          </cell>
          <cell r="J11">
            <v>0.3</v>
          </cell>
          <cell r="L11">
            <v>1</v>
          </cell>
          <cell r="M11" t="str">
            <v/>
          </cell>
          <cell r="N11">
            <v>20</v>
          </cell>
          <cell r="O11">
            <v>0</v>
          </cell>
          <cell r="P11">
            <v>0</v>
          </cell>
          <cell r="Q11">
            <v>0</v>
          </cell>
          <cell r="R11">
            <v>0</v>
          </cell>
          <cell r="S11">
            <v>0</v>
          </cell>
          <cell r="T11">
            <v>3.1666666666666665</v>
          </cell>
          <cell r="U11" t="e">
            <v>#VALUE!</v>
          </cell>
          <cell r="Z11" t="str">
            <v>TL</v>
          </cell>
          <cell r="AA11">
            <v>55</v>
          </cell>
        </row>
        <row r="12">
          <cell r="A12">
            <v>4</v>
          </cell>
          <cell r="B12" t="str">
            <v>Hoaìng Cäng</v>
          </cell>
          <cell r="C12" t="str">
            <v>Cáøn</v>
          </cell>
          <cell r="E12" t="str">
            <v/>
          </cell>
          <cell r="F12" t="str">
            <v>An toaìn LÂ</v>
          </cell>
          <cell r="G12" t="str">
            <v>18CÂBÂ</v>
          </cell>
          <cell r="H12">
            <v>38</v>
          </cell>
          <cell r="J12">
            <v>0.3</v>
          </cell>
          <cell r="L12">
            <v>1</v>
          </cell>
          <cell r="M12" t="str">
            <v/>
          </cell>
          <cell r="N12">
            <v>20</v>
          </cell>
          <cell r="O12">
            <v>0</v>
          </cell>
          <cell r="P12">
            <v>0</v>
          </cell>
          <cell r="Q12">
            <v>0</v>
          </cell>
          <cell r="R12">
            <v>0</v>
          </cell>
          <cell r="S12">
            <v>0</v>
          </cell>
          <cell r="T12">
            <v>6.333333333333333</v>
          </cell>
          <cell r="U12" t="e">
            <v>#VALUE!</v>
          </cell>
          <cell r="Z12" t="str">
            <v>TL</v>
          </cell>
          <cell r="AA12">
            <v>65</v>
          </cell>
        </row>
        <row r="13">
          <cell r="A13">
            <v>5</v>
          </cell>
          <cell r="B13" t="str">
            <v>Hoaìng Cäng</v>
          </cell>
          <cell r="C13" t="str">
            <v>Cáøn</v>
          </cell>
          <cell r="E13" t="str">
            <v/>
          </cell>
          <cell r="F13" t="str">
            <v>An toaìn LÂ</v>
          </cell>
          <cell r="G13" t="str">
            <v>18CÂQN</v>
          </cell>
          <cell r="H13">
            <v>39</v>
          </cell>
          <cell r="J13">
            <v>0.3</v>
          </cell>
          <cell r="L13">
            <v>1</v>
          </cell>
          <cell r="M13" t="str">
            <v/>
          </cell>
          <cell r="N13">
            <v>20</v>
          </cell>
          <cell r="O13">
            <v>0</v>
          </cell>
          <cell r="P13">
            <v>0</v>
          </cell>
          <cell r="Q13">
            <v>0</v>
          </cell>
          <cell r="R13">
            <v>0</v>
          </cell>
          <cell r="S13">
            <v>0</v>
          </cell>
          <cell r="T13">
            <v>6.5</v>
          </cell>
          <cell r="U13" t="e">
            <v>#VALUE!</v>
          </cell>
          <cell r="Z13" t="str">
            <v>TL</v>
          </cell>
          <cell r="AA13">
            <v>75</v>
          </cell>
        </row>
        <row r="14">
          <cell r="A14">
            <v>6</v>
          </cell>
          <cell r="B14" t="str">
            <v>Lã Xuán</v>
          </cell>
          <cell r="C14" t="str">
            <v>Thoü</v>
          </cell>
          <cell r="E14" t="str">
            <v/>
          </cell>
          <cell r="F14" t="str">
            <v>QHoaûch âä thë</v>
          </cell>
          <cell r="G14" t="str">
            <v>18X</v>
          </cell>
          <cell r="H14">
            <v>48</v>
          </cell>
          <cell r="J14">
            <v>0.3</v>
          </cell>
          <cell r="L14">
            <v>1</v>
          </cell>
          <cell r="M14" t="str">
            <v/>
          </cell>
          <cell r="N14">
            <v>20</v>
          </cell>
          <cell r="O14">
            <v>0</v>
          </cell>
          <cell r="P14">
            <v>0</v>
          </cell>
          <cell r="Q14">
            <v>0</v>
          </cell>
          <cell r="R14">
            <v>0</v>
          </cell>
          <cell r="S14">
            <v>0</v>
          </cell>
          <cell r="T14">
            <v>8</v>
          </cell>
          <cell r="U14" t="e">
            <v>#VALUE!</v>
          </cell>
          <cell r="Z14" t="str">
            <v>XD</v>
          </cell>
          <cell r="AA14">
            <v>87</v>
          </cell>
        </row>
        <row r="15">
          <cell r="A15">
            <v>7</v>
          </cell>
          <cell r="B15" t="str">
            <v>Hoaìng Cäng</v>
          </cell>
          <cell r="C15" t="str">
            <v>Cáøn</v>
          </cell>
          <cell r="E15" t="str">
            <v/>
          </cell>
          <cell r="F15" t="str">
            <v>An toaìn LÂ</v>
          </cell>
          <cell r="G15" t="str">
            <v>18X</v>
          </cell>
          <cell r="H15">
            <v>48</v>
          </cell>
          <cell r="J15">
            <v>0.3</v>
          </cell>
          <cell r="L15">
            <v>1</v>
          </cell>
          <cell r="M15" t="str">
            <v/>
          </cell>
          <cell r="N15">
            <v>20</v>
          </cell>
          <cell r="O15">
            <v>0</v>
          </cell>
          <cell r="P15">
            <v>0</v>
          </cell>
          <cell r="Q15">
            <v>0</v>
          </cell>
          <cell r="R15">
            <v>0</v>
          </cell>
          <cell r="S15">
            <v>0</v>
          </cell>
          <cell r="T15">
            <v>8</v>
          </cell>
          <cell r="U15" t="e">
            <v>#VALUE!</v>
          </cell>
          <cell r="Z15" t="str">
            <v>TL</v>
          </cell>
          <cell r="AA15">
            <v>88</v>
          </cell>
        </row>
        <row r="16">
          <cell r="A16">
            <v>8</v>
          </cell>
          <cell r="B16" t="str">
            <v>Hoaìng Cäng</v>
          </cell>
          <cell r="C16" t="str">
            <v>Cáøn</v>
          </cell>
          <cell r="E16" t="str">
            <v/>
          </cell>
          <cell r="F16" t="str">
            <v>An toaìn LÂ</v>
          </cell>
          <cell r="G16" t="str">
            <v>18XBÂ</v>
          </cell>
          <cell r="H16">
            <v>68</v>
          </cell>
          <cell r="J16">
            <v>0.3</v>
          </cell>
          <cell r="L16">
            <v>1.2</v>
          </cell>
          <cell r="M16" t="str">
            <v/>
          </cell>
          <cell r="N16">
            <v>20</v>
          </cell>
          <cell r="O16">
            <v>0</v>
          </cell>
          <cell r="P16">
            <v>0</v>
          </cell>
          <cell r="Q16">
            <v>0</v>
          </cell>
          <cell r="R16">
            <v>0</v>
          </cell>
          <cell r="S16">
            <v>0</v>
          </cell>
          <cell r="T16">
            <v>11.333333333333334</v>
          </cell>
          <cell r="U16" t="e">
            <v>#VALUE!</v>
          </cell>
          <cell r="Z16" t="str">
            <v>TL</v>
          </cell>
          <cell r="AA16">
            <v>96</v>
          </cell>
        </row>
        <row r="17">
          <cell r="A17">
            <v>9</v>
          </cell>
          <cell r="B17" t="str">
            <v>Hoaìng Cäng</v>
          </cell>
          <cell r="C17" t="str">
            <v>Cáøn</v>
          </cell>
          <cell r="E17" t="str">
            <v/>
          </cell>
          <cell r="F17" t="str">
            <v>An toaìn LÂ</v>
          </cell>
          <cell r="G17" t="str">
            <v>18XQN</v>
          </cell>
          <cell r="H17">
            <v>50</v>
          </cell>
          <cell r="J17">
            <v>0.3</v>
          </cell>
          <cell r="L17">
            <v>1</v>
          </cell>
          <cell r="M17" t="str">
            <v/>
          </cell>
          <cell r="N17">
            <v>20</v>
          </cell>
          <cell r="O17">
            <v>0</v>
          </cell>
          <cell r="P17">
            <v>0</v>
          </cell>
          <cell r="Q17">
            <v>0</v>
          </cell>
          <cell r="R17">
            <v>0</v>
          </cell>
          <cell r="S17">
            <v>0</v>
          </cell>
          <cell r="T17">
            <v>8.3333333333333339</v>
          </cell>
          <cell r="U17" t="e">
            <v>#VALUE!</v>
          </cell>
          <cell r="Z17" t="str">
            <v>TL</v>
          </cell>
          <cell r="AA17">
            <v>103</v>
          </cell>
        </row>
        <row r="18">
          <cell r="A18">
            <v>10</v>
          </cell>
          <cell r="B18" t="str">
            <v>Tháöy Chaïnh</v>
          </cell>
          <cell r="E18" t="str">
            <v/>
          </cell>
          <cell r="F18" t="str">
            <v>Anten-Truyãön soïng</v>
          </cell>
          <cell r="G18" t="str">
            <v>19ÂTNT</v>
          </cell>
          <cell r="H18">
            <v>40</v>
          </cell>
          <cell r="J18">
            <v>0.3</v>
          </cell>
          <cell r="L18">
            <v>1</v>
          </cell>
          <cell r="M18" t="str">
            <v/>
          </cell>
          <cell r="N18">
            <v>50</v>
          </cell>
          <cell r="O18">
            <v>0</v>
          </cell>
          <cell r="P18">
            <v>0</v>
          </cell>
          <cell r="Q18">
            <v>0</v>
          </cell>
          <cell r="R18">
            <v>0</v>
          </cell>
          <cell r="S18">
            <v>0</v>
          </cell>
          <cell r="T18">
            <v>6.666666666666667</v>
          </cell>
          <cell r="U18" t="e">
            <v>#VALUE!</v>
          </cell>
          <cell r="Z18" t="str">
            <v>CNTT</v>
          </cell>
          <cell r="AA18">
            <v>148</v>
          </cell>
        </row>
        <row r="19">
          <cell r="A19">
            <v>11</v>
          </cell>
          <cell r="B19" t="str">
            <v>Nguyãùn Ngoüc</v>
          </cell>
          <cell r="C19" t="str">
            <v>Diãûp</v>
          </cell>
          <cell r="D19" t="str">
            <v>GVC</v>
          </cell>
          <cell r="E19">
            <v>130</v>
          </cell>
          <cell r="F19" t="str">
            <v>Nguyãn lyï ÂCÂT</v>
          </cell>
          <cell r="G19" t="str">
            <v>19C</v>
          </cell>
          <cell r="H19">
            <v>24</v>
          </cell>
          <cell r="J19">
            <v>0.3</v>
          </cell>
          <cell r="L19">
            <v>1</v>
          </cell>
          <cell r="M19">
            <v>1.2</v>
          </cell>
          <cell r="N19">
            <v>75</v>
          </cell>
          <cell r="O19">
            <v>0</v>
          </cell>
          <cell r="P19">
            <v>0</v>
          </cell>
          <cell r="Q19">
            <v>0</v>
          </cell>
          <cell r="R19">
            <v>0</v>
          </cell>
          <cell r="S19">
            <v>0</v>
          </cell>
          <cell r="T19">
            <v>4</v>
          </cell>
          <cell r="U19">
            <v>116.5</v>
          </cell>
          <cell r="Z19" t="str">
            <v>CK</v>
          </cell>
          <cell r="AA19">
            <v>155</v>
          </cell>
        </row>
        <row r="20">
          <cell r="A20">
            <v>12</v>
          </cell>
          <cell r="B20" t="str">
            <v>Phaûm Vàn</v>
          </cell>
          <cell r="C20" t="str">
            <v>Song</v>
          </cell>
          <cell r="D20" t="str">
            <v>GVC</v>
          </cell>
          <cell r="E20">
            <v>130</v>
          </cell>
          <cell r="F20" t="str">
            <v>Cäng nghãû CTM 1</v>
          </cell>
          <cell r="G20" t="str">
            <v>19C</v>
          </cell>
          <cell r="H20">
            <v>24</v>
          </cell>
          <cell r="J20">
            <v>0.3</v>
          </cell>
          <cell r="L20">
            <v>1</v>
          </cell>
          <cell r="M20">
            <v>1.2</v>
          </cell>
          <cell r="N20">
            <v>60</v>
          </cell>
          <cell r="O20">
            <v>0</v>
          </cell>
          <cell r="P20">
            <v>0</v>
          </cell>
          <cell r="Q20">
            <v>0</v>
          </cell>
          <cell r="R20">
            <v>0</v>
          </cell>
          <cell r="S20">
            <v>0</v>
          </cell>
          <cell r="T20">
            <v>4</v>
          </cell>
          <cell r="U20">
            <v>94</v>
          </cell>
          <cell r="Z20" t="str">
            <v>CK</v>
          </cell>
          <cell r="AA20">
            <v>156</v>
          </cell>
        </row>
        <row r="21">
          <cell r="A21">
            <v>13</v>
          </cell>
          <cell r="B21" t="str">
            <v>Lã Viãút</v>
          </cell>
          <cell r="C21" t="str">
            <v>Giaíng</v>
          </cell>
          <cell r="E21" t="str">
            <v/>
          </cell>
          <cell r="F21" t="str">
            <v>ÄØn âënh CT</v>
          </cell>
          <cell r="G21" t="str">
            <v>19CÂ</v>
          </cell>
          <cell r="H21">
            <v>36</v>
          </cell>
          <cell r="J21">
            <v>0.3</v>
          </cell>
          <cell r="L21">
            <v>1</v>
          </cell>
          <cell r="M21" t="str">
            <v/>
          </cell>
          <cell r="N21">
            <v>40</v>
          </cell>
          <cell r="O21">
            <v>0</v>
          </cell>
          <cell r="P21">
            <v>0</v>
          </cell>
          <cell r="Q21">
            <v>0</v>
          </cell>
          <cell r="R21">
            <v>0</v>
          </cell>
          <cell r="S21">
            <v>0</v>
          </cell>
          <cell r="T21">
            <v>6</v>
          </cell>
          <cell r="U21" t="e">
            <v>#VALUE!</v>
          </cell>
          <cell r="Z21" t="str">
            <v>CSKT</v>
          </cell>
          <cell r="AA21">
            <v>164</v>
          </cell>
        </row>
        <row r="22">
          <cell r="A22">
            <v>14</v>
          </cell>
          <cell r="B22" t="str">
            <v>Lã Viãút</v>
          </cell>
          <cell r="C22" t="str">
            <v>Giaíng</v>
          </cell>
          <cell r="E22" t="str">
            <v/>
          </cell>
          <cell r="F22" t="str">
            <v>LT Âaìn häöi</v>
          </cell>
          <cell r="G22" t="str">
            <v>19CÂ</v>
          </cell>
          <cell r="H22">
            <v>36</v>
          </cell>
          <cell r="J22">
            <v>0.3</v>
          </cell>
          <cell r="L22">
            <v>1</v>
          </cell>
          <cell r="M22" t="str">
            <v/>
          </cell>
          <cell r="N22">
            <v>30</v>
          </cell>
          <cell r="O22">
            <v>0</v>
          </cell>
          <cell r="P22">
            <v>0</v>
          </cell>
          <cell r="Q22">
            <v>0</v>
          </cell>
          <cell r="R22">
            <v>0</v>
          </cell>
          <cell r="S22">
            <v>0</v>
          </cell>
          <cell r="T22">
            <v>6</v>
          </cell>
          <cell r="U22" t="e">
            <v>#VALUE!</v>
          </cell>
          <cell r="Z22" t="str">
            <v>CSKT</v>
          </cell>
          <cell r="AA22">
            <v>168</v>
          </cell>
        </row>
        <row r="23">
          <cell r="A23">
            <v>15</v>
          </cell>
          <cell r="B23" t="str">
            <v>Lã Viãút</v>
          </cell>
          <cell r="C23" t="str">
            <v>Giaíng</v>
          </cell>
          <cell r="E23" t="str">
            <v/>
          </cell>
          <cell r="F23" t="str">
            <v>ÄØn âënh CT</v>
          </cell>
          <cell r="G23" t="str">
            <v>19CÂKT</v>
          </cell>
          <cell r="H23">
            <v>62</v>
          </cell>
          <cell r="J23">
            <v>0.3</v>
          </cell>
          <cell r="L23">
            <v>1.2</v>
          </cell>
          <cell r="M23" t="str">
            <v/>
          </cell>
          <cell r="N23">
            <v>40</v>
          </cell>
          <cell r="O23">
            <v>0</v>
          </cell>
          <cell r="P23">
            <v>0</v>
          </cell>
          <cell r="Q23">
            <v>0</v>
          </cell>
          <cell r="R23">
            <v>0</v>
          </cell>
          <cell r="S23">
            <v>0</v>
          </cell>
          <cell r="T23">
            <v>10.333333333333334</v>
          </cell>
          <cell r="U23" t="e">
            <v>#VALUE!</v>
          </cell>
          <cell r="Z23" t="str">
            <v>CSKT</v>
          </cell>
          <cell r="AA23">
            <v>173</v>
          </cell>
        </row>
        <row r="24">
          <cell r="A24">
            <v>16</v>
          </cell>
          <cell r="B24" t="str">
            <v>Lã Viãút</v>
          </cell>
          <cell r="C24" t="str">
            <v>Giaíng</v>
          </cell>
          <cell r="E24" t="str">
            <v/>
          </cell>
          <cell r="F24" t="str">
            <v>LT Âaìn häöi</v>
          </cell>
          <cell r="G24" t="str">
            <v>19CÂKT</v>
          </cell>
          <cell r="H24">
            <v>62</v>
          </cell>
          <cell r="J24">
            <v>0.3</v>
          </cell>
          <cell r="L24">
            <v>1.2</v>
          </cell>
          <cell r="M24" t="str">
            <v/>
          </cell>
          <cell r="N24">
            <v>30</v>
          </cell>
          <cell r="O24">
            <v>0</v>
          </cell>
          <cell r="P24">
            <v>0</v>
          </cell>
          <cell r="Q24">
            <v>0</v>
          </cell>
          <cell r="R24">
            <v>0</v>
          </cell>
          <cell r="S24">
            <v>0</v>
          </cell>
          <cell r="T24">
            <v>10.333333333333334</v>
          </cell>
          <cell r="U24" t="e">
            <v>#VALUE!</v>
          </cell>
          <cell r="Z24" t="str">
            <v>CSKT</v>
          </cell>
          <cell r="AA24">
            <v>177</v>
          </cell>
        </row>
        <row r="25">
          <cell r="A25">
            <v>17</v>
          </cell>
          <cell r="B25" t="str">
            <v>Lã Viãút</v>
          </cell>
          <cell r="C25" t="str">
            <v>Giaíng</v>
          </cell>
          <cell r="E25" t="str">
            <v/>
          </cell>
          <cell r="F25" t="str">
            <v>LT Âaìn häöi</v>
          </cell>
          <cell r="G25" t="str">
            <v>19TLBÂ</v>
          </cell>
          <cell r="H25">
            <v>30</v>
          </cell>
          <cell r="J25">
            <v>0.3</v>
          </cell>
          <cell r="L25">
            <v>1</v>
          </cell>
          <cell r="M25" t="str">
            <v/>
          </cell>
          <cell r="N25">
            <v>30</v>
          </cell>
          <cell r="O25">
            <v>0</v>
          </cell>
          <cell r="P25">
            <v>0</v>
          </cell>
          <cell r="Q25">
            <v>0</v>
          </cell>
          <cell r="R25">
            <v>0</v>
          </cell>
          <cell r="S25">
            <v>0</v>
          </cell>
          <cell r="T25">
            <v>5</v>
          </cell>
          <cell r="U25" t="e">
            <v>#VALUE!</v>
          </cell>
          <cell r="Z25" t="str">
            <v>CSKT</v>
          </cell>
          <cell r="AA25">
            <v>201</v>
          </cell>
        </row>
        <row r="26">
          <cell r="A26">
            <v>18</v>
          </cell>
          <cell r="B26" t="str">
            <v>Lã Viãút</v>
          </cell>
          <cell r="C26" t="str">
            <v>Giaíng</v>
          </cell>
          <cell r="E26" t="str">
            <v/>
          </cell>
          <cell r="F26" t="str">
            <v>LT Âaìn häöi</v>
          </cell>
          <cell r="G26" t="str">
            <v>19TLKT</v>
          </cell>
          <cell r="H26">
            <v>22</v>
          </cell>
          <cell r="J26">
            <v>0.3</v>
          </cell>
          <cell r="L26">
            <v>1</v>
          </cell>
          <cell r="M26" t="str">
            <v/>
          </cell>
          <cell r="N26">
            <v>30</v>
          </cell>
          <cell r="O26">
            <v>0</v>
          </cell>
          <cell r="P26">
            <v>0</v>
          </cell>
          <cell r="Q26">
            <v>0</v>
          </cell>
          <cell r="R26">
            <v>0</v>
          </cell>
          <cell r="S26">
            <v>0</v>
          </cell>
          <cell r="T26">
            <v>3.6666666666666665</v>
          </cell>
          <cell r="U26" t="e">
            <v>#VALUE!</v>
          </cell>
          <cell r="Z26" t="str">
            <v>CSKT</v>
          </cell>
          <cell r="AA26">
            <v>210</v>
          </cell>
        </row>
        <row r="27">
          <cell r="A27">
            <v>19</v>
          </cell>
          <cell r="B27" t="str">
            <v>Lã Xuán</v>
          </cell>
          <cell r="C27" t="str">
            <v>Thoü</v>
          </cell>
          <cell r="E27" t="str">
            <v/>
          </cell>
          <cell r="F27" t="str">
            <v>QHoaûch âä thë</v>
          </cell>
          <cell r="G27" t="str">
            <v>19X</v>
          </cell>
          <cell r="H27">
            <v>49</v>
          </cell>
          <cell r="J27">
            <v>0.3</v>
          </cell>
          <cell r="L27">
            <v>1</v>
          </cell>
          <cell r="M27" t="str">
            <v/>
          </cell>
          <cell r="N27">
            <v>20</v>
          </cell>
          <cell r="O27">
            <v>0</v>
          </cell>
          <cell r="P27">
            <v>0</v>
          </cell>
          <cell r="Q27">
            <v>0</v>
          </cell>
          <cell r="R27">
            <v>0</v>
          </cell>
          <cell r="S27">
            <v>0</v>
          </cell>
          <cell r="T27">
            <v>8.1666666666666661</v>
          </cell>
          <cell r="U27" t="e">
            <v>#VALUE!</v>
          </cell>
          <cell r="Z27" t="str">
            <v>XD</v>
          </cell>
          <cell r="AA27">
            <v>219</v>
          </cell>
        </row>
        <row r="28">
          <cell r="A28">
            <v>20</v>
          </cell>
          <cell r="B28" t="str">
            <v>Nguyãùn Ngoüc</v>
          </cell>
          <cell r="C28" t="str">
            <v>Diãûp</v>
          </cell>
          <cell r="D28" t="str">
            <v>GVC</v>
          </cell>
          <cell r="E28">
            <v>130</v>
          </cell>
          <cell r="F28" t="str">
            <v>Autocad</v>
          </cell>
          <cell r="G28" t="str">
            <v>20C</v>
          </cell>
          <cell r="H28">
            <v>23</v>
          </cell>
          <cell r="J28">
            <v>0.3</v>
          </cell>
          <cell r="L28">
            <v>1</v>
          </cell>
          <cell r="M28">
            <v>1.2</v>
          </cell>
          <cell r="N28">
            <v>30</v>
          </cell>
          <cell r="O28">
            <v>0</v>
          </cell>
          <cell r="P28">
            <v>0</v>
          </cell>
          <cell r="Q28">
            <v>0</v>
          </cell>
          <cell r="R28">
            <v>0</v>
          </cell>
          <cell r="S28">
            <v>0</v>
          </cell>
          <cell r="T28">
            <v>3.8333333333333335</v>
          </cell>
          <cell r="U28">
            <v>48.833333333333336</v>
          </cell>
          <cell r="Z28" t="str">
            <v>CK</v>
          </cell>
          <cell r="AA28">
            <v>281</v>
          </cell>
        </row>
        <row r="29">
          <cell r="A29">
            <v>21</v>
          </cell>
          <cell r="B29" t="str">
            <v>Lã Viãút</v>
          </cell>
          <cell r="C29" t="str">
            <v>Giaíng</v>
          </cell>
          <cell r="E29" t="str">
            <v/>
          </cell>
          <cell r="F29" t="str">
            <v>Sæïc bãön VL</v>
          </cell>
          <cell r="G29" t="str">
            <v>20C</v>
          </cell>
          <cell r="H29">
            <v>23</v>
          </cell>
          <cell r="J29">
            <v>0.3</v>
          </cell>
          <cell r="L29">
            <v>1</v>
          </cell>
          <cell r="M29" t="str">
            <v/>
          </cell>
          <cell r="N29">
            <v>60</v>
          </cell>
          <cell r="O29">
            <v>0</v>
          </cell>
          <cell r="P29">
            <v>0</v>
          </cell>
          <cell r="Q29">
            <v>0</v>
          </cell>
          <cell r="R29">
            <v>0</v>
          </cell>
          <cell r="S29">
            <v>0</v>
          </cell>
          <cell r="T29">
            <v>3.8333333333333335</v>
          </cell>
          <cell r="U29" t="e">
            <v>#VALUE!</v>
          </cell>
          <cell r="Z29" t="str">
            <v>CSKT</v>
          </cell>
          <cell r="AA29">
            <v>282</v>
          </cell>
        </row>
        <row r="30">
          <cell r="A30">
            <v>22</v>
          </cell>
          <cell r="B30" t="str">
            <v>Thán</v>
          </cell>
          <cell r="C30" t="str">
            <v>Cæu</v>
          </cell>
          <cell r="E30" t="str">
            <v/>
          </cell>
          <cell r="F30" t="str">
            <v>Cáúu taûo cháút</v>
          </cell>
          <cell r="G30" t="str">
            <v>20HPY</v>
          </cell>
          <cell r="H30">
            <v>52</v>
          </cell>
          <cell r="J30">
            <v>0.3</v>
          </cell>
          <cell r="L30">
            <v>1</v>
          </cell>
          <cell r="M30" t="str">
            <v/>
          </cell>
          <cell r="N30">
            <v>30</v>
          </cell>
          <cell r="O30">
            <v>0</v>
          </cell>
          <cell r="P30">
            <v>0</v>
          </cell>
          <cell r="Q30">
            <v>0</v>
          </cell>
          <cell r="R30">
            <v>0</v>
          </cell>
          <cell r="S30">
            <v>0</v>
          </cell>
          <cell r="T30">
            <v>8.6666666666666661</v>
          </cell>
          <cell r="U30" t="e">
            <v>#VALUE!</v>
          </cell>
          <cell r="Z30" t="str">
            <v>HOA SINH</v>
          </cell>
          <cell r="AA30">
            <v>301</v>
          </cell>
        </row>
        <row r="31">
          <cell r="A31">
            <v>23</v>
          </cell>
          <cell r="B31" t="str">
            <v>Thán</v>
          </cell>
          <cell r="C31" t="str">
            <v>Cæu</v>
          </cell>
          <cell r="E31" t="str">
            <v/>
          </cell>
          <cell r="F31" t="str">
            <v>Hoïa vä cå</v>
          </cell>
          <cell r="G31" t="str">
            <v>20HPY</v>
          </cell>
          <cell r="H31">
            <v>52</v>
          </cell>
          <cell r="J31">
            <v>0.3</v>
          </cell>
          <cell r="L31">
            <v>1</v>
          </cell>
          <cell r="M31" t="str">
            <v/>
          </cell>
          <cell r="N31">
            <v>40</v>
          </cell>
          <cell r="O31">
            <v>0</v>
          </cell>
          <cell r="P31">
            <v>0</v>
          </cell>
          <cell r="Q31">
            <v>0</v>
          </cell>
          <cell r="R31">
            <v>0</v>
          </cell>
          <cell r="S31">
            <v>0</v>
          </cell>
          <cell r="T31">
            <v>8.6666666666666661</v>
          </cell>
          <cell r="U31" t="e">
            <v>#VALUE!</v>
          </cell>
          <cell r="Z31" t="str">
            <v>HOA SINH</v>
          </cell>
          <cell r="AA31">
            <v>302</v>
          </cell>
        </row>
        <row r="32">
          <cell r="A32">
            <v>24</v>
          </cell>
          <cell r="B32" t="str">
            <v>Phaûm Vàn</v>
          </cell>
          <cell r="C32" t="str">
            <v>Maîng</v>
          </cell>
          <cell r="E32" t="str">
            <v/>
          </cell>
          <cell r="F32" t="str">
            <v>Tràõc âëa</v>
          </cell>
          <cell r="G32" t="str">
            <v>20XLÂ</v>
          </cell>
          <cell r="H32">
            <v>49</v>
          </cell>
          <cell r="J32">
            <v>0.3</v>
          </cell>
          <cell r="L32">
            <v>1</v>
          </cell>
          <cell r="M32" t="str">
            <v/>
          </cell>
          <cell r="N32">
            <v>50</v>
          </cell>
          <cell r="O32">
            <v>0</v>
          </cell>
          <cell r="P32">
            <v>0</v>
          </cell>
          <cell r="Q32">
            <v>0</v>
          </cell>
          <cell r="R32">
            <v>0</v>
          </cell>
          <cell r="S32">
            <v>0</v>
          </cell>
          <cell r="T32">
            <v>8.1666666666666661</v>
          </cell>
          <cell r="U32" t="e">
            <v>#VALUE!</v>
          </cell>
          <cell r="Z32" t="str">
            <v>CD</v>
          </cell>
          <cell r="AA32">
            <v>348</v>
          </cell>
        </row>
        <row r="33">
          <cell r="A33">
            <v>25</v>
          </cell>
          <cell r="B33" t="str">
            <v>Tráön Hæîu</v>
          </cell>
          <cell r="C33" t="str">
            <v>Hiãún</v>
          </cell>
          <cell r="E33" t="str">
            <v/>
          </cell>
          <cell r="F33" t="str">
            <v>Váût lyï 2</v>
          </cell>
          <cell r="G33" t="str">
            <v>21A</v>
          </cell>
          <cell r="H33">
            <v>74</v>
          </cell>
          <cell r="J33">
            <v>0.3</v>
          </cell>
          <cell r="L33">
            <v>1.2</v>
          </cell>
          <cell r="M33" t="str">
            <v/>
          </cell>
          <cell r="N33">
            <v>60</v>
          </cell>
          <cell r="O33">
            <v>0</v>
          </cell>
          <cell r="P33">
            <v>0</v>
          </cell>
          <cell r="Q33">
            <v>0</v>
          </cell>
          <cell r="R33">
            <v>0</v>
          </cell>
          <cell r="S33">
            <v>0</v>
          </cell>
          <cell r="T33">
            <v>12.333333333333334</v>
          </cell>
          <cell r="U33" t="e">
            <v>#VALUE!</v>
          </cell>
          <cell r="Z33" t="str">
            <v>LY</v>
          </cell>
          <cell r="AA33">
            <v>370</v>
          </cell>
        </row>
        <row r="34">
          <cell r="A34">
            <v>26</v>
          </cell>
          <cell r="B34" t="str">
            <v>Lã Trung</v>
          </cell>
          <cell r="C34" t="str">
            <v>Chê</v>
          </cell>
          <cell r="E34" t="str">
            <v/>
          </cell>
          <cell r="F34" t="str">
            <v>Kinh tãú CT</v>
          </cell>
          <cell r="G34" t="str">
            <v>22A</v>
          </cell>
          <cell r="H34">
            <v>58</v>
          </cell>
          <cell r="J34">
            <v>0.3</v>
          </cell>
          <cell r="L34">
            <v>1</v>
          </cell>
          <cell r="M34" t="str">
            <v/>
          </cell>
          <cell r="N34">
            <v>60</v>
          </cell>
          <cell r="O34">
            <v>0</v>
          </cell>
          <cell r="P34">
            <v>0</v>
          </cell>
          <cell r="Q34">
            <v>0</v>
          </cell>
          <cell r="R34">
            <v>0</v>
          </cell>
          <cell r="S34">
            <v>0</v>
          </cell>
          <cell r="T34">
            <v>9.6666666666666661</v>
          </cell>
          <cell r="U34" t="e">
            <v>#VALUE!</v>
          </cell>
          <cell r="Z34" t="str">
            <v>ML</v>
          </cell>
          <cell r="AA34">
            <v>405</v>
          </cell>
        </row>
        <row r="35">
          <cell r="A35">
            <v>27</v>
          </cell>
          <cell r="B35" t="str">
            <v>Tàng Thiãn</v>
          </cell>
          <cell r="C35" t="str">
            <v>Tæ</v>
          </cell>
          <cell r="E35" t="str">
            <v/>
          </cell>
          <cell r="F35" t="str">
            <v>Váûn haình NMÂ</v>
          </cell>
          <cell r="G35" t="str">
            <v>94ÂBB1</v>
          </cell>
          <cell r="H35">
            <v>33</v>
          </cell>
          <cell r="L35">
            <v>1</v>
          </cell>
          <cell r="M35" t="str">
            <v/>
          </cell>
          <cell r="N35">
            <v>30</v>
          </cell>
          <cell r="O35">
            <v>0</v>
          </cell>
          <cell r="P35">
            <v>0</v>
          </cell>
          <cell r="Q35">
            <v>0</v>
          </cell>
          <cell r="R35">
            <v>0</v>
          </cell>
          <cell r="S35">
            <v>0</v>
          </cell>
          <cell r="T35">
            <v>5.5</v>
          </cell>
          <cell r="U35" t="e">
            <v>#VALUE!</v>
          </cell>
          <cell r="Z35" t="str">
            <v>DIEN</v>
          </cell>
          <cell r="AA35">
            <v>488</v>
          </cell>
        </row>
        <row r="36">
          <cell r="A36">
            <v>28</v>
          </cell>
          <cell r="B36" t="str">
            <v>Phaûm Vàn</v>
          </cell>
          <cell r="C36" t="str">
            <v>Song</v>
          </cell>
          <cell r="D36" t="str">
            <v>GVC</v>
          </cell>
          <cell r="E36">
            <v>130</v>
          </cell>
          <cell r="F36" t="str">
            <v>Chuyãn âãö 1</v>
          </cell>
          <cell r="G36" t="str">
            <v>94C1BB</v>
          </cell>
          <cell r="H36">
            <v>43</v>
          </cell>
          <cell r="L36">
            <v>1</v>
          </cell>
          <cell r="M36">
            <v>1.2</v>
          </cell>
          <cell r="N36">
            <v>45</v>
          </cell>
          <cell r="O36">
            <v>0</v>
          </cell>
          <cell r="P36">
            <v>0</v>
          </cell>
          <cell r="Q36">
            <v>0</v>
          </cell>
          <cell r="R36">
            <v>0</v>
          </cell>
          <cell r="S36">
            <v>0</v>
          </cell>
          <cell r="T36">
            <v>7.166666666666667</v>
          </cell>
          <cell r="U36">
            <v>61.166666666666671</v>
          </cell>
          <cell r="Z36" t="str">
            <v>CK</v>
          </cell>
          <cell r="AA36">
            <v>511</v>
          </cell>
        </row>
        <row r="37">
          <cell r="A37">
            <v>29</v>
          </cell>
          <cell r="B37" t="str">
            <v>Hoaìng Cäng</v>
          </cell>
          <cell r="C37" t="str">
            <v>Cáøn</v>
          </cell>
          <cell r="E37" t="str">
            <v/>
          </cell>
          <cell r="F37" t="str">
            <v>An toaìn LÂ</v>
          </cell>
          <cell r="G37" t="str">
            <v>94X1BB</v>
          </cell>
          <cell r="H37">
            <v>35</v>
          </cell>
          <cell r="L37">
            <v>1</v>
          </cell>
          <cell r="M37" t="str">
            <v/>
          </cell>
          <cell r="N37">
            <v>30</v>
          </cell>
          <cell r="O37">
            <v>0</v>
          </cell>
          <cell r="P37">
            <v>0</v>
          </cell>
          <cell r="Q37">
            <v>0</v>
          </cell>
          <cell r="R37">
            <v>0</v>
          </cell>
          <cell r="S37">
            <v>0</v>
          </cell>
          <cell r="T37">
            <v>5.833333333333333</v>
          </cell>
          <cell r="U37" t="e">
            <v>#VALUE!</v>
          </cell>
          <cell r="Z37" t="str">
            <v>TL</v>
          </cell>
          <cell r="AA37">
            <v>553</v>
          </cell>
        </row>
        <row r="38">
          <cell r="A38">
            <v>30</v>
          </cell>
          <cell r="B38" t="str">
            <v>Lã Xuán</v>
          </cell>
          <cell r="C38" t="str">
            <v>Thoü</v>
          </cell>
          <cell r="E38" t="str">
            <v/>
          </cell>
          <cell r="F38" t="str">
            <v>Quy hoaûch ÂT</v>
          </cell>
          <cell r="G38" t="str">
            <v>94X1BB</v>
          </cell>
          <cell r="H38">
            <v>35</v>
          </cell>
          <cell r="L38">
            <v>1</v>
          </cell>
          <cell r="M38" t="str">
            <v/>
          </cell>
          <cell r="N38">
            <v>30</v>
          </cell>
          <cell r="O38">
            <v>0</v>
          </cell>
          <cell r="P38">
            <v>0</v>
          </cell>
          <cell r="Q38">
            <v>0</v>
          </cell>
          <cell r="R38">
            <v>0</v>
          </cell>
          <cell r="S38">
            <v>0</v>
          </cell>
          <cell r="T38">
            <v>5.833333333333333</v>
          </cell>
          <cell r="U38" t="e">
            <v>#VALUE!</v>
          </cell>
          <cell r="Z38" t="str">
            <v>XD</v>
          </cell>
          <cell r="AA38">
            <v>555</v>
          </cell>
        </row>
        <row r="39">
          <cell r="A39">
            <v>31</v>
          </cell>
          <cell r="B39" t="str">
            <v>Hoaìng Cäng</v>
          </cell>
          <cell r="C39" t="str">
            <v>Cáøn</v>
          </cell>
          <cell r="E39" t="str">
            <v/>
          </cell>
          <cell r="F39" t="str">
            <v>An toaìn LÂ</v>
          </cell>
          <cell r="G39" t="str">
            <v>94X2BB</v>
          </cell>
          <cell r="H39">
            <v>36</v>
          </cell>
          <cell r="L39">
            <v>1</v>
          </cell>
          <cell r="M39" t="str">
            <v/>
          </cell>
          <cell r="N39">
            <v>30</v>
          </cell>
          <cell r="O39">
            <v>0</v>
          </cell>
          <cell r="P39">
            <v>0</v>
          </cell>
          <cell r="Q39">
            <v>0</v>
          </cell>
          <cell r="R39">
            <v>0</v>
          </cell>
          <cell r="S39">
            <v>0</v>
          </cell>
          <cell r="T39">
            <v>6</v>
          </cell>
          <cell r="U39" t="e">
            <v>#VALUE!</v>
          </cell>
          <cell r="Z39" t="str">
            <v>TL</v>
          </cell>
          <cell r="AA39">
            <v>560</v>
          </cell>
        </row>
        <row r="40">
          <cell r="A40">
            <v>32</v>
          </cell>
          <cell r="B40" t="str">
            <v>Hoaìng Cäng</v>
          </cell>
          <cell r="C40" t="str">
            <v>Cáøn</v>
          </cell>
          <cell r="E40" t="str">
            <v/>
          </cell>
          <cell r="F40" t="str">
            <v>An toaìn LÂ</v>
          </cell>
          <cell r="G40" t="str">
            <v>94X3BB</v>
          </cell>
          <cell r="H40">
            <v>35</v>
          </cell>
          <cell r="L40">
            <v>1</v>
          </cell>
          <cell r="M40" t="str">
            <v/>
          </cell>
          <cell r="N40">
            <v>30</v>
          </cell>
          <cell r="O40">
            <v>0</v>
          </cell>
          <cell r="P40">
            <v>0</v>
          </cell>
          <cell r="Q40">
            <v>0</v>
          </cell>
          <cell r="R40">
            <v>0</v>
          </cell>
          <cell r="S40">
            <v>0</v>
          </cell>
          <cell r="T40">
            <v>5.833333333333333</v>
          </cell>
          <cell r="U40" t="e">
            <v>#VALUE!</v>
          </cell>
          <cell r="Z40" t="str">
            <v>TL</v>
          </cell>
          <cell r="AA40">
            <v>569</v>
          </cell>
        </row>
        <row r="41">
          <cell r="A41">
            <v>33</v>
          </cell>
          <cell r="B41" t="str">
            <v>Phaûm Vàn</v>
          </cell>
          <cell r="C41" t="str">
            <v>Song</v>
          </cell>
          <cell r="D41" t="str">
            <v>GVC</v>
          </cell>
          <cell r="E41">
            <v>130</v>
          </cell>
          <cell r="F41" t="str">
            <v>Chuyãn âãö 1</v>
          </cell>
          <cell r="G41" t="str">
            <v>95C1A</v>
          </cell>
          <cell r="H41">
            <v>45</v>
          </cell>
          <cell r="L41">
            <v>1</v>
          </cell>
          <cell r="M41">
            <v>1.2</v>
          </cell>
          <cell r="N41">
            <v>45</v>
          </cell>
          <cell r="O41">
            <v>0</v>
          </cell>
          <cell r="P41">
            <v>0</v>
          </cell>
          <cell r="Q41">
            <v>0</v>
          </cell>
          <cell r="R41">
            <v>0</v>
          </cell>
          <cell r="S41">
            <v>0</v>
          </cell>
          <cell r="T41">
            <v>7.5</v>
          </cell>
          <cell r="U41">
            <v>61.500000000000007</v>
          </cell>
          <cell r="Z41" t="str">
            <v>CK</v>
          </cell>
          <cell r="AA41">
            <v>669</v>
          </cell>
        </row>
        <row r="42">
          <cell r="A42">
            <v>34</v>
          </cell>
          <cell r="B42" t="str">
            <v>Phaûm Vàn</v>
          </cell>
          <cell r="C42" t="str">
            <v>Song</v>
          </cell>
          <cell r="D42" t="str">
            <v>GVC</v>
          </cell>
          <cell r="E42">
            <v>130</v>
          </cell>
          <cell r="F42" t="str">
            <v>Chuyãn âãö 1</v>
          </cell>
          <cell r="G42" t="str">
            <v>95C1B</v>
          </cell>
          <cell r="H42">
            <v>43</v>
          </cell>
          <cell r="L42">
            <v>1</v>
          </cell>
          <cell r="M42">
            <v>1.2</v>
          </cell>
          <cell r="N42">
            <v>45</v>
          </cell>
          <cell r="O42">
            <v>0</v>
          </cell>
          <cell r="P42">
            <v>0</v>
          </cell>
          <cell r="Q42">
            <v>0</v>
          </cell>
          <cell r="R42">
            <v>0</v>
          </cell>
          <cell r="S42">
            <v>0</v>
          </cell>
          <cell r="T42">
            <v>7.166666666666667</v>
          </cell>
          <cell r="U42">
            <v>61.166666666666671</v>
          </cell>
          <cell r="Z42" t="str">
            <v>CK</v>
          </cell>
          <cell r="AA42">
            <v>680</v>
          </cell>
        </row>
        <row r="43">
          <cell r="A43">
            <v>35</v>
          </cell>
          <cell r="B43" t="str">
            <v>Phaûm Vàn</v>
          </cell>
          <cell r="C43" t="str">
            <v>Song</v>
          </cell>
          <cell r="D43" t="str">
            <v>GVC</v>
          </cell>
          <cell r="E43">
            <v>130</v>
          </cell>
          <cell r="F43" t="str">
            <v>Chuyãn âãö 1</v>
          </cell>
          <cell r="G43" t="str">
            <v>95C1C</v>
          </cell>
          <cell r="H43">
            <v>36</v>
          </cell>
          <cell r="L43">
            <v>1</v>
          </cell>
          <cell r="M43">
            <v>1.2</v>
          </cell>
          <cell r="N43">
            <v>45</v>
          </cell>
          <cell r="O43">
            <v>0</v>
          </cell>
          <cell r="P43">
            <v>0</v>
          </cell>
          <cell r="Q43">
            <v>0</v>
          </cell>
          <cell r="R43">
            <v>0</v>
          </cell>
          <cell r="S43">
            <v>0</v>
          </cell>
          <cell r="T43">
            <v>6</v>
          </cell>
          <cell r="U43">
            <v>60.000000000000007</v>
          </cell>
          <cell r="Z43" t="str">
            <v>CK</v>
          </cell>
          <cell r="AA43">
            <v>691</v>
          </cell>
        </row>
        <row r="44">
          <cell r="A44">
            <v>36</v>
          </cell>
          <cell r="B44" t="str">
            <v>Nguyãùn Xuán</v>
          </cell>
          <cell r="C44" t="str">
            <v>Âaûm</v>
          </cell>
          <cell r="D44" t="str">
            <v>GVC</v>
          </cell>
          <cell r="E44">
            <v>130</v>
          </cell>
          <cell r="F44" t="str">
            <v>An toaìn LÂ</v>
          </cell>
          <cell r="G44" t="str">
            <v>95C4</v>
          </cell>
          <cell r="H44">
            <v>43</v>
          </cell>
          <cell r="L44">
            <v>1</v>
          </cell>
          <cell r="M44">
            <v>1.2</v>
          </cell>
          <cell r="N44">
            <v>30</v>
          </cell>
          <cell r="O44">
            <v>0</v>
          </cell>
          <cell r="P44">
            <v>0</v>
          </cell>
          <cell r="Q44">
            <v>0</v>
          </cell>
          <cell r="R44">
            <v>0</v>
          </cell>
          <cell r="S44">
            <v>0</v>
          </cell>
          <cell r="T44">
            <v>7.166666666666667</v>
          </cell>
          <cell r="U44">
            <v>43.166666666666671</v>
          </cell>
          <cell r="Z44" t="str">
            <v>CK</v>
          </cell>
          <cell r="AA44">
            <v>698</v>
          </cell>
        </row>
        <row r="45">
          <cell r="A45">
            <v>37</v>
          </cell>
          <cell r="B45" t="str">
            <v>Nguyãùn Xuán</v>
          </cell>
          <cell r="C45" t="str">
            <v>Âaûm</v>
          </cell>
          <cell r="D45" t="str">
            <v>GVC</v>
          </cell>
          <cell r="E45">
            <v>130</v>
          </cell>
          <cell r="F45" t="str">
            <v>NLiãûu vaì VL bäi trån</v>
          </cell>
          <cell r="G45" t="str">
            <v>95C4</v>
          </cell>
          <cell r="H45">
            <v>43</v>
          </cell>
          <cell r="L45">
            <v>1</v>
          </cell>
          <cell r="M45">
            <v>1.2</v>
          </cell>
          <cell r="N45">
            <v>30</v>
          </cell>
          <cell r="O45">
            <v>0</v>
          </cell>
          <cell r="P45">
            <v>0</v>
          </cell>
          <cell r="Q45">
            <v>0</v>
          </cell>
          <cell r="R45">
            <v>0</v>
          </cell>
          <cell r="S45">
            <v>0</v>
          </cell>
          <cell r="T45">
            <v>7.166666666666667</v>
          </cell>
          <cell r="U45">
            <v>43.166666666666671</v>
          </cell>
          <cell r="Z45" t="str">
            <v>CK</v>
          </cell>
          <cell r="AA45">
            <v>699</v>
          </cell>
        </row>
        <row r="46">
          <cell r="A46">
            <v>38</v>
          </cell>
          <cell r="B46" t="str">
            <v>Phaûm Ngoüc</v>
          </cell>
          <cell r="C46" t="str">
            <v>Anh</v>
          </cell>
          <cell r="E46" t="str">
            <v/>
          </cell>
          <cell r="F46" t="str">
            <v>Nhæûa trao âäøi ion</v>
          </cell>
          <cell r="G46" t="str">
            <v>95H4</v>
          </cell>
          <cell r="H46">
            <v>26</v>
          </cell>
          <cell r="L46">
            <v>1</v>
          </cell>
          <cell r="M46" t="str">
            <v/>
          </cell>
          <cell r="N46">
            <v>15</v>
          </cell>
          <cell r="O46">
            <v>0</v>
          </cell>
          <cell r="P46">
            <v>0</v>
          </cell>
          <cell r="Q46">
            <v>0</v>
          </cell>
          <cell r="R46">
            <v>0</v>
          </cell>
          <cell r="S46">
            <v>0</v>
          </cell>
          <cell r="T46">
            <v>4.333333333333333</v>
          </cell>
          <cell r="U46" t="e">
            <v>#VALUE!</v>
          </cell>
          <cell r="Z46" t="str">
            <v>HOA KT</v>
          </cell>
          <cell r="AA46">
            <v>726</v>
          </cell>
        </row>
        <row r="47">
          <cell r="A47">
            <v>39</v>
          </cell>
          <cell r="B47" t="str">
            <v>Hoaìng Cäng</v>
          </cell>
          <cell r="C47" t="str">
            <v>Cáøn</v>
          </cell>
          <cell r="E47" t="str">
            <v/>
          </cell>
          <cell r="F47" t="str">
            <v>An toaìn LÂ</v>
          </cell>
          <cell r="G47" t="str">
            <v>95X1A</v>
          </cell>
          <cell r="H47">
            <v>52</v>
          </cell>
          <cell r="L47">
            <v>1</v>
          </cell>
          <cell r="M47" t="str">
            <v/>
          </cell>
          <cell r="N47">
            <v>30</v>
          </cell>
          <cell r="O47">
            <v>0</v>
          </cell>
          <cell r="P47">
            <v>0</v>
          </cell>
          <cell r="Q47">
            <v>0</v>
          </cell>
          <cell r="R47">
            <v>0</v>
          </cell>
          <cell r="S47">
            <v>0</v>
          </cell>
          <cell r="T47">
            <v>8.6666666666666661</v>
          </cell>
          <cell r="U47" t="e">
            <v>#VALUE!</v>
          </cell>
          <cell r="Z47" t="str">
            <v>TL</v>
          </cell>
          <cell r="AA47">
            <v>760</v>
          </cell>
        </row>
        <row r="48">
          <cell r="A48">
            <v>40</v>
          </cell>
          <cell r="B48" t="str">
            <v>Hoaìng Cäng</v>
          </cell>
          <cell r="C48" t="str">
            <v>Cáøn</v>
          </cell>
          <cell r="E48" t="str">
            <v/>
          </cell>
          <cell r="F48" t="str">
            <v>An toaìn LÂ</v>
          </cell>
          <cell r="G48" t="str">
            <v>95X1B</v>
          </cell>
          <cell r="H48">
            <v>47</v>
          </cell>
          <cell r="L48">
            <v>1</v>
          </cell>
          <cell r="M48" t="str">
            <v/>
          </cell>
          <cell r="N48">
            <v>30</v>
          </cell>
          <cell r="O48">
            <v>0</v>
          </cell>
          <cell r="P48">
            <v>0</v>
          </cell>
          <cell r="Q48">
            <v>0</v>
          </cell>
          <cell r="R48">
            <v>0</v>
          </cell>
          <cell r="S48">
            <v>0</v>
          </cell>
          <cell r="T48">
            <v>7.833333333333333</v>
          </cell>
          <cell r="U48" t="e">
            <v>#VALUE!</v>
          </cell>
          <cell r="Z48" t="str">
            <v>TL</v>
          </cell>
          <cell r="AA48">
            <v>769</v>
          </cell>
        </row>
        <row r="49">
          <cell r="A49">
            <v>41</v>
          </cell>
          <cell r="B49" t="str">
            <v>Nguyãùn</v>
          </cell>
          <cell r="C49" t="str">
            <v>Thaûnh</v>
          </cell>
          <cell r="E49" t="str">
            <v/>
          </cell>
          <cell r="F49" t="str">
            <v>Chi tiãút maïy 2</v>
          </cell>
          <cell r="G49" t="str">
            <v>96C1B</v>
          </cell>
          <cell r="H49">
            <v>34</v>
          </cell>
          <cell r="L49">
            <v>1</v>
          </cell>
          <cell r="M49" t="str">
            <v/>
          </cell>
          <cell r="N49">
            <v>30</v>
          </cell>
          <cell r="O49">
            <v>0</v>
          </cell>
          <cell r="P49">
            <v>0</v>
          </cell>
          <cell r="Q49">
            <v>0</v>
          </cell>
          <cell r="R49">
            <v>0</v>
          </cell>
          <cell r="S49">
            <v>0</v>
          </cell>
          <cell r="T49">
            <v>5.666666666666667</v>
          </cell>
          <cell r="U49" t="e">
            <v>#VALUE!</v>
          </cell>
          <cell r="Z49" t="str">
            <v>CSKT</v>
          </cell>
          <cell r="AA49">
            <v>904</v>
          </cell>
        </row>
        <row r="50">
          <cell r="A50">
            <v>42</v>
          </cell>
          <cell r="B50" t="str">
            <v>Nguyãùn</v>
          </cell>
          <cell r="C50" t="str">
            <v>Thaûnh</v>
          </cell>
          <cell r="E50" t="str">
            <v/>
          </cell>
          <cell r="F50" t="str">
            <v>Chi tiãút maïy 2</v>
          </cell>
          <cell r="G50" t="str">
            <v>96C1C</v>
          </cell>
          <cell r="H50">
            <v>42</v>
          </cell>
          <cell r="L50">
            <v>1</v>
          </cell>
          <cell r="M50" t="str">
            <v/>
          </cell>
          <cell r="N50">
            <v>30</v>
          </cell>
          <cell r="O50">
            <v>0</v>
          </cell>
          <cell r="P50">
            <v>0</v>
          </cell>
          <cell r="Q50">
            <v>0</v>
          </cell>
          <cell r="R50">
            <v>0</v>
          </cell>
          <cell r="S50">
            <v>0</v>
          </cell>
          <cell r="T50">
            <v>7</v>
          </cell>
          <cell r="U50" t="e">
            <v>#VALUE!</v>
          </cell>
          <cell r="Z50" t="str">
            <v>CSKT</v>
          </cell>
          <cell r="AA50">
            <v>915</v>
          </cell>
        </row>
        <row r="51">
          <cell r="A51">
            <v>43</v>
          </cell>
          <cell r="B51" t="str">
            <v>Phaûm Ngoüc</v>
          </cell>
          <cell r="C51" t="str">
            <v>Anh</v>
          </cell>
          <cell r="E51" t="str">
            <v/>
          </cell>
          <cell r="F51" t="str">
            <v>Hlyï Polymer-Cao su</v>
          </cell>
          <cell r="G51" t="str">
            <v>96H4</v>
          </cell>
          <cell r="H51">
            <v>34</v>
          </cell>
          <cell r="L51">
            <v>1</v>
          </cell>
          <cell r="M51" t="str">
            <v/>
          </cell>
          <cell r="N51">
            <v>90</v>
          </cell>
          <cell r="O51">
            <v>0</v>
          </cell>
          <cell r="P51">
            <v>0</v>
          </cell>
          <cell r="Q51">
            <v>0</v>
          </cell>
          <cell r="R51">
            <v>0</v>
          </cell>
          <cell r="S51">
            <v>0</v>
          </cell>
          <cell r="T51">
            <v>5.666666666666667</v>
          </cell>
          <cell r="U51" t="e">
            <v>#VALUE!</v>
          </cell>
          <cell r="Z51" t="str">
            <v>HOA KT</v>
          </cell>
          <cell r="AA51">
            <v>992</v>
          </cell>
        </row>
        <row r="52">
          <cell r="A52">
            <v>44</v>
          </cell>
          <cell r="B52" t="str">
            <v>Nguyãùn Thanh</v>
          </cell>
          <cell r="C52" t="str">
            <v>Bçnh</v>
          </cell>
          <cell r="E52" t="str">
            <v/>
          </cell>
          <cell r="F52" t="str">
            <v>Kiãún truïc CN</v>
          </cell>
          <cell r="G52" t="str">
            <v>96X1A</v>
          </cell>
          <cell r="H52">
            <v>50</v>
          </cell>
          <cell r="L52">
            <v>1</v>
          </cell>
          <cell r="M52" t="str">
            <v/>
          </cell>
          <cell r="N52">
            <v>75</v>
          </cell>
          <cell r="O52">
            <v>0</v>
          </cell>
          <cell r="P52">
            <v>0</v>
          </cell>
          <cell r="Q52">
            <v>0</v>
          </cell>
          <cell r="R52">
            <v>0</v>
          </cell>
          <cell r="S52">
            <v>0</v>
          </cell>
          <cell r="T52">
            <v>8.3333333333333339</v>
          </cell>
          <cell r="U52" t="e">
            <v>#VALUE!</v>
          </cell>
          <cell r="Z52" t="str">
            <v>XD</v>
          </cell>
          <cell r="AA52">
            <v>1036</v>
          </cell>
        </row>
        <row r="53">
          <cell r="A53">
            <v>45</v>
          </cell>
          <cell r="B53" t="str">
            <v>Lã Xuán</v>
          </cell>
          <cell r="C53" t="str">
            <v>Thoü</v>
          </cell>
          <cell r="E53" t="str">
            <v/>
          </cell>
          <cell r="F53" t="str">
            <v>QHoaûch âä thë</v>
          </cell>
          <cell r="G53" t="str">
            <v>96X1A</v>
          </cell>
          <cell r="H53">
            <v>50</v>
          </cell>
          <cell r="L53">
            <v>1</v>
          </cell>
          <cell r="M53" t="str">
            <v/>
          </cell>
          <cell r="N53">
            <v>30</v>
          </cell>
          <cell r="O53">
            <v>0</v>
          </cell>
          <cell r="P53">
            <v>0</v>
          </cell>
          <cell r="Q53">
            <v>0</v>
          </cell>
          <cell r="R53">
            <v>0</v>
          </cell>
          <cell r="S53">
            <v>0</v>
          </cell>
          <cell r="T53">
            <v>8.3333333333333339</v>
          </cell>
          <cell r="U53" t="e">
            <v>#VALUE!</v>
          </cell>
          <cell r="Z53" t="str">
            <v>XD</v>
          </cell>
          <cell r="AA53">
            <v>1041</v>
          </cell>
        </row>
        <row r="54">
          <cell r="A54">
            <v>46</v>
          </cell>
          <cell r="B54" t="str">
            <v>Lã Xuán</v>
          </cell>
          <cell r="C54" t="str">
            <v>Thoü</v>
          </cell>
          <cell r="E54" t="str">
            <v/>
          </cell>
          <cell r="F54" t="str">
            <v>QHoaûch âä thë</v>
          </cell>
          <cell r="G54" t="str">
            <v>96X1B</v>
          </cell>
          <cell r="H54">
            <v>51</v>
          </cell>
          <cell r="L54">
            <v>1</v>
          </cell>
          <cell r="M54" t="str">
            <v/>
          </cell>
          <cell r="N54">
            <v>30</v>
          </cell>
          <cell r="O54">
            <v>0</v>
          </cell>
          <cell r="P54">
            <v>0</v>
          </cell>
          <cell r="Q54">
            <v>0</v>
          </cell>
          <cell r="R54">
            <v>0</v>
          </cell>
          <cell r="S54">
            <v>0</v>
          </cell>
          <cell r="T54">
            <v>8.5</v>
          </cell>
          <cell r="U54" t="e">
            <v>#VALUE!</v>
          </cell>
          <cell r="Z54" t="str">
            <v>XD</v>
          </cell>
          <cell r="AA54">
            <v>1053</v>
          </cell>
        </row>
        <row r="55">
          <cell r="A55">
            <v>47</v>
          </cell>
          <cell r="B55" t="str">
            <v>Lã Xuán</v>
          </cell>
          <cell r="C55" t="str">
            <v>Thoü</v>
          </cell>
          <cell r="E55" t="str">
            <v/>
          </cell>
          <cell r="F55" t="str">
            <v>QHoaûch âä thë</v>
          </cell>
          <cell r="G55" t="str">
            <v>96X1C</v>
          </cell>
          <cell r="H55">
            <v>50</v>
          </cell>
          <cell r="L55">
            <v>1</v>
          </cell>
          <cell r="M55" t="str">
            <v/>
          </cell>
          <cell r="N55">
            <v>30</v>
          </cell>
          <cell r="O55">
            <v>0</v>
          </cell>
          <cell r="P55">
            <v>0</v>
          </cell>
          <cell r="Q55">
            <v>0</v>
          </cell>
          <cell r="R55">
            <v>0</v>
          </cell>
          <cell r="S55">
            <v>0</v>
          </cell>
          <cell r="T55">
            <v>8.3333333333333339</v>
          </cell>
          <cell r="U55" t="e">
            <v>#VALUE!</v>
          </cell>
          <cell r="Z55" t="str">
            <v>XD</v>
          </cell>
          <cell r="AA55">
            <v>1064</v>
          </cell>
        </row>
        <row r="56">
          <cell r="A56">
            <v>48</v>
          </cell>
          <cell r="B56" t="str">
            <v>Lã Viãút</v>
          </cell>
          <cell r="C56" t="str">
            <v>Giaíng</v>
          </cell>
          <cell r="E56" t="str">
            <v/>
          </cell>
          <cell r="F56" t="str">
            <v>ÄØn âënh CT</v>
          </cell>
          <cell r="G56" t="str">
            <v>96X3A</v>
          </cell>
          <cell r="H56">
            <v>46</v>
          </cell>
          <cell r="L56">
            <v>1</v>
          </cell>
          <cell r="M56" t="str">
            <v/>
          </cell>
          <cell r="N56">
            <v>60</v>
          </cell>
          <cell r="O56">
            <v>0</v>
          </cell>
          <cell r="P56">
            <v>0</v>
          </cell>
          <cell r="Q56">
            <v>0</v>
          </cell>
          <cell r="R56">
            <v>0</v>
          </cell>
          <cell r="S56">
            <v>0</v>
          </cell>
          <cell r="T56">
            <v>7.666666666666667</v>
          </cell>
          <cell r="U56" t="e">
            <v>#VALUE!</v>
          </cell>
          <cell r="Z56" t="str">
            <v>CSKT</v>
          </cell>
          <cell r="AA56">
            <v>1113</v>
          </cell>
        </row>
        <row r="57">
          <cell r="A57">
            <v>49</v>
          </cell>
          <cell r="B57" t="str">
            <v>Lã Viãút</v>
          </cell>
          <cell r="C57" t="str">
            <v>Giaíng</v>
          </cell>
          <cell r="E57" t="str">
            <v/>
          </cell>
          <cell r="F57" t="str">
            <v>ÄØn âënh CT</v>
          </cell>
          <cell r="G57" t="str">
            <v>96X3B</v>
          </cell>
          <cell r="H57">
            <v>47</v>
          </cell>
          <cell r="L57">
            <v>1</v>
          </cell>
          <cell r="M57" t="str">
            <v/>
          </cell>
          <cell r="N57">
            <v>60</v>
          </cell>
          <cell r="O57">
            <v>0</v>
          </cell>
          <cell r="P57">
            <v>0</v>
          </cell>
          <cell r="Q57">
            <v>0</v>
          </cell>
          <cell r="R57">
            <v>0</v>
          </cell>
          <cell r="S57">
            <v>0</v>
          </cell>
          <cell r="T57">
            <v>7.833333333333333</v>
          </cell>
          <cell r="U57" t="e">
            <v>#VALUE!</v>
          </cell>
          <cell r="Z57" t="str">
            <v>CSKT</v>
          </cell>
          <cell r="AA57">
            <v>1123</v>
          </cell>
        </row>
        <row r="58">
          <cell r="A58">
            <v>50</v>
          </cell>
          <cell r="B58" t="str">
            <v>Lã</v>
          </cell>
          <cell r="C58" t="str">
            <v>Chi</v>
          </cell>
          <cell r="E58" t="str">
            <v/>
          </cell>
          <cell r="F58" t="str">
            <v>Lëch sæí Âaíng</v>
          </cell>
          <cell r="G58" t="str">
            <v>97C1AB</v>
          </cell>
          <cell r="H58">
            <v>105</v>
          </cell>
          <cell r="L58">
            <v>1.4</v>
          </cell>
          <cell r="M58" t="str">
            <v/>
          </cell>
          <cell r="N58">
            <v>60</v>
          </cell>
          <cell r="O58">
            <v>0</v>
          </cell>
          <cell r="P58">
            <v>0</v>
          </cell>
          <cell r="Q58">
            <v>0</v>
          </cell>
          <cell r="R58">
            <v>0</v>
          </cell>
          <cell r="S58">
            <v>0</v>
          </cell>
          <cell r="T58">
            <v>17.5</v>
          </cell>
          <cell r="U58" t="e">
            <v>#VALUE!</v>
          </cell>
          <cell r="Z58" t="str">
            <v>ML</v>
          </cell>
          <cell r="AA58">
            <v>1181</v>
          </cell>
        </row>
        <row r="59">
          <cell r="A59">
            <v>51</v>
          </cell>
          <cell r="B59" t="str">
            <v>Lã Viãút</v>
          </cell>
          <cell r="C59" t="str">
            <v>Giaíng</v>
          </cell>
          <cell r="E59" t="str">
            <v/>
          </cell>
          <cell r="F59" t="str">
            <v>Sæïc bãön VL 1</v>
          </cell>
          <cell r="G59" t="str">
            <v>97C1C</v>
          </cell>
          <cell r="H59">
            <v>52</v>
          </cell>
          <cell r="L59">
            <v>1</v>
          </cell>
          <cell r="M59" t="str">
            <v/>
          </cell>
          <cell r="N59">
            <v>60</v>
          </cell>
          <cell r="O59">
            <v>0</v>
          </cell>
          <cell r="P59">
            <v>20.8</v>
          </cell>
          <cell r="Q59">
            <v>0</v>
          </cell>
          <cell r="R59">
            <v>0</v>
          </cell>
          <cell r="S59">
            <v>0</v>
          </cell>
          <cell r="T59">
            <v>8.6666666666666661</v>
          </cell>
          <cell r="U59" t="e">
            <v>#VALUE!</v>
          </cell>
          <cell r="X59" t="str">
            <v>x</v>
          </cell>
          <cell r="Z59" t="str">
            <v>CSKT</v>
          </cell>
          <cell r="AA59">
            <v>1192</v>
          </cell>
        </row>
        <row r="60">
          <cell r="A60">
            <v>52</v>
          </cell>
          <cell r="B60" t="str">
            <v>Nguyãùn</v>
          </cell>
          <cell r="C60" t="str">
            <v>Thaûnh</v>
          </cell>
          <cell r="E60" t="str">
            <v/>
          </cell>
          <cell r="F60" t="str">
            <v>Chi tiãút maïy</v>
          </cell>
          <cell r="G60" t="str">
            <v>97N1,2</v>
          </cell>
          <cell r="H60">
            <v>89</v>
          </cell>
          <cell r="L60">
            <v>1.3</v>
          </cell>
          <cell r="M60" t="str">
            <v/>
          </cell>
          <cell r="N60">
            <v>60</v>
          </cell>
          <cell r="O60">
            <v>0</v>
          </cell>
          <cell r="P60">
            <v>0</v>
          </cell>
          <cell r="Q60">
            <v>0</v>
          </cell>
          <cell r="R60">
            <v>0</v>
          </cell>
          <cell r="S60">
            <v>0</v>
          </cell>
          <cell r="T60">
            <v>14.833333333333334</v>
          </cell>
          <cell r="U60" t="e">
            <v>#VALUE!</v>
          </cell>
          <cell r="Z60" t="str">
            <v>CSKT</v>
          </cell>
          <cell r="AA60">
            <v>1236</v>
          </cell>
        </row>
        <row r="61">
          <cell r="A61">
            <v>53</v>
          </cell>
          <cell r="B61" t="str">
            <v>Tráön Kim</v>
          </cell>
          <cell r="C61" t="str">
            <v>Thaình</v>
          </cell>
          <cell r="E61" t="str">
            <v/>
          </cell>
          <cell r="F61" t="str">
            <v>Veî KT</v>
          </cell>
          <cell r="G61" t="str">
            <v>97X2AB</v>
          </cell>
          <cell r="H61">
            <v>110</v>
          </cell>
          <cell r="L61">
            <v>1.4</v>
          </cell>
          <cell r="M61" t="str">
            <v/>
          </cell>
          <cell r="N61">
            <v>60</v>
          </cell>
          <cell r="O61">
            <v>0</v>
          </cell>
          <cell r="P61">
            <v>44</v>
          </cell>
          <cell r="Q61">
            <v>0</v>
          </cell>
          <cell r="R61">
            <v>0</v>
          </cell>
          <cell r="S61">
            <v>0</v>
          </cell>
          <cell r="T61">
            <v>18.333333333333332</v>
          </cell>
          <cell r="U61" t="e">
            <v>#VALUE!</v>
          </cell>
          <cell r="X61" t="str">
            <v>x</v>
          </cell>
          <cell r="Z61" t="str">
            <v>CSKT</v>
          </cell>
          <cell r="AA61">
            <v>1274</v>
          </cell>
        </row>
        <row r="62">
          <cell r="A62">
            <v>54</v>
          </cell>
          <cell r="B62" t="str">
            <v>Tráön Kim</v>
          </cell>
          <cell r="C62" t="str">
            <v>Thaình</v>
          </cell>
          <cell r="E62" t="str">
            <v/>
          </cell>
          <cell r="F62" t="str">
            <v>Veî KT</v>
          </cell>
          <cell r="G62" t="str">
            <v>97X2C</v>
          </cell>
          <cell r="H62">
            <v>67</v>
          </cell>
          <cell r="L62">
            <v>1.2</v>
          </cell>
          <cell r="M62" t="str">
            <v/>
          </cell>
          <cell r="N62">
            <v>60</v>
          </cell>
          <cell r="O62">
            <v>0</v>
          </cell>
          <cell r="P62">
            <v>26.8</v>
          </cell>
          <cell r="Q62">
            <v>0</v>
          </cell>
          <cell r="R62">
            <v>0</v>
          </cell>
          <cell r="S62">
            <v>0</v>
          </cell>
          <cell r="T62">
            <v>11.166666666666666</v>
          </cell>
          <cell r="U62" t="e">
            <v>#VALUE!</v>
          </cell>
          <cell r="X62" t="str">
            <v>x</v>
          </cell>
          <cell r="Z62" t="str">
            <v>CSKT</v>
          </cell>
          <cell r="AA62">
            <v>1284</v>
          </cell>
        </row>
        <row r="63">
          <cell r="A63">
            <v>55</v>
          </cell>
          <cell r="B63" t="str">
            <v>Lã Viãút</v>
          </cell>
          <cell r="C63" t="str">
            <v>Giaíng</v>
          </cell>
          <cell r="E63" t="str">
            <v/>
          </cell>
          <cell r="F63" t="str">
            <v>Sæïc bãön VL 2</v>
          </cell>
          <cell r="G63" t="str">
            <v>97X3AB</v>
          </cell>
          <cell r="H63">
            <v>110</v>
          </cell>
          <cell r="L63">
            <v>1.4</v>
          </cell>
          <cell r="M63" t="str">
            <v/>
          </cell>
          <cell r="N63">
            <v>60</v>
          </cell>
          <cell r="O63">
            <v>0</v>
          </cell>
          <cell r="P63">
            <v>0</v>
          </cell>
          <cell r="Q63">
            <v>0</v>
          </cell>
          <cell r="R63">
            <v>0</v>
          </cell>
          <cell r="S63">
            <v>0</v>
          </cell>
          <cell r="T63">
            <v>18.333333333333332</v>
          </cell>
          <cell r="U63" t="e">
            <v>#VALUE!</v>
          </cell>
          <cell r="Z63" t="str">
            <v>CSKT</v>
          </cell>
          <cell r="AA63">
            <v>1293</v>
          </cell>
        </row>
        <row r="64">
          <cell r="A64">
            <v>56</v>
          </cell>
          <cell r="B64" t="str">
            <v>Nguyãùn Xuán</v>
          </cell>
          <cell r="C64" t="str">
            <v>Nguyãût</v>
          </cell>
          <cell r="E64" t="str">
            <v/>
          </cell>
          <cell r="F64" t="str">
            <v>Toaïn 3</v>
          </cell>
          <cell r="G64" t="str">
            <v>98Â56</v>
          </cell>
          <cell r="H64">
            <v>106</v>
          </cell>
          <cell r="L64">
            <v>1.4</v>
          </cell>
          <cell r="M64" t="str">
            <v/>
          </cell>
          <cell r="N64">
            <v>75</v>
          </cell>
          <cell r="O64">
            <v>0</v>
          </cell>
          <cell r="P64">
            <v>0</v>
          </cell>
          <cell r="Q64">
            <v>0</v>
          </cell>
          <cell r="R64">
            <v>0</v>
          </cell>
          <cell r="S64">
            <v>0</v>
          </cell>
          <cell r="T64">
            <v>17.666666666666668</v>
          </cell>
          <cell r="U64" t="e">
            <v>#VALUE!</v>
          </cell>
          <cell r="Z64" t="str">
            <v>TOAN</v>
          </cell>
          <cell r="AA64">
            <v>1324</v>
          </cell>
        </row>
        <row r="65">
          <cell r="A65">
            <v>57</v>
          </cell>
          <cell r="B65" t="str">
            <v>Tráön Hæîu</v>
          </cell>
          <cell r="C65" t="str">
            <v>Hiãún</v>
          </cell>
          <cell r="E65" t="str">
            <v/>
          </cell>
          <cell r="F65" t="str">
            <v>Váût lyï 2</v>
          </cell>
          <cell r="G65" t="str">
            <v>98Â56</v>
          </cell>
          <cell r="H65">
            <v>106</v>
          </cell>
          <cell r="L65">
            <v>1.4</v>
          </cell>
          <cell r="M65" t="str">
            <v/>
          </cell>
          <cell r="N65">
            <v>75</v>
          </cell>
          <cell r="O65">
            <v>0</v>
          </cell>
          <cell r="P65">
            <v>0</v>
          </cell>
          <cell r="Q65">
            <v>0</v>
          </cell>
          <cell r="R65">
            <v>0</v>
          </cell>
          <cell r="S65">
            <v>0</v>
          </cell>
          <cell r="T65">
            <v>17.666666666666668</v>
          </cell>
          <cell r="U65" t="e">
            <v>#VALUE!</v>
          </cell>
          <cell r="Z65" t="str">
            <v>LY</v>
          </cell>
          <cell r="AA65">
            <v>1325</v>
          </cell>
        </row>
        <row r="66">
          <cell r="A66">
            <v>58</v>
          </cell>
          <cell r="B66" t="str">
            <v>Lã</v>
          </cell>
          <cell r="C66" t="str">
            <v>Chi</v>
          </cell>
          <cell r="E66" t="str">
            <v/>
          </cell>
          <cell r="F66" t="str">
            <v>Lëch sæí Âaíng</v>
          </cell>
          <cell r="G66" t="str">
            <v>98ÂT12</v>
          </cell>
          <cell r="H66">
            <v>103</v>
          </cell>
          <cell r="L66">
            <v>1.4</v>
          </cell>
          <cell r="M66" t="str">
            <v/>
          </cell>
          <cell r="N66">
            <v>60</v>
          </cell>
          <cell r="O66">
            <v>0</v>
          </cell>
          <cell r="P66">
            <v>0</v>
          </cell>
          <cell r="Q66">
            <v>0</v>
          </cell>
          <cell r="R66">
            <v>0</v>
          </cell>
          <cell r="S66">
            <v>0</v>
          </cell>
          <cell r="T66">
            <v>17.166666666666668</v>
          </cell>
          <cell r="U66" t="e">
            <v>#VALUE!</v>
          </cell>
          <cell r="Z66" t="str">
            <v>ML</v>
          </cell>
          <cell r="AA66">
            <v>1331</v>
          </cell>
        </row>
        <row r="67">
          <cell r="A67">
            <v>59</v>
          </cell>
          <cell r="B67" t="str">
            <v>Nguyãùn Xuán</v>
          </cell>
          <cell r="C67" t="str">
            <v>Nguyãût</v>
          </cell>
          <cell r="E67" t="str">
            <v/>
          </cell>
          <cell r="F67" t="str">
            <v>Toaïn 3</v>
          </cell>
          <cell r="G67" t="str">
            <v>98C1AB</v>
          </cell>
          <cell r="H67">
            <v>98</v>
          </cell>
          <cell r="L67">
            <v>1.3</v>
          </cell>
          <cell r="M67" t="str">
            <v/>
          </cell>
          <cell r="N67">
            <v>75</v>
          </cell>
          <cell r="O67">
            <v>0</v>
          </cell>
          <cell r="P67">
            <v>0</v>
          </cell>
          <cell r="Q67">
            <v>0</v>
          </cell>
          <cell r="R67">
            <v>0</v>
          </cell>
          <cell r="S67">
            <v>0</v>
          </cell>
          <cell r="T67">
            <v>16.333333333333332</v>
          </cell>
          <cell r="U67" t="e">
            <v>#VALUE!</v>
          </cell>
          <cell r="Z67" t="str">
            <v>TOAN</v>
          </cell>
          <cell r="AA67">
            <v>1342</v>
          </cell>
        </row>
        <row r="68">
          <cell r="A68">
            <v>60</v>
          </cell>
          <cell r="B68" t="str">
            <v>Lã</v>
          </cell>
          <cell r="C68" t="str">
            <v>Chi</v>
          </cell>
          <cell r="E68" t="str">
            <v/>
          </cell>
          <cell r="F68" t="str">
            <v>Lëch sæí Âaíng</v>
          </cell>
          <cell r="G68" t="str">
            <v>98C4AB</v>
          </cell>
          <cell r="H68">
            <v>102</v>
          </cell>
          <cell r="L68">
            <v>1.4</v>
          </cell>
          <cell r="M68" t="str">
            <v/>
          </cell>
          <cell r="N68">
            <v>60</v>
          </cell>
          <cell r="O68">
            <v>0</v>
          </cell>
          <cell r="P68">
            <v>0</v>
          </cell>
          <cell r="Q68">
            <v>0</v>
          </cell>
          <cell r="R68">
            <v>0</v>
          </cell>
          <cell r="S68">
            <v>0</v>
          </cell>
          <cell r="T68">
            <v>17</v>
          </cell>
          <cell r="U68" t="e">
            <v>#VALUE!</v>
          </cell>
          <cell r="Z68" t="str">
            <v>ML</v>
          </cell>
          <cell r="AA68">
            <v>1359</v>
          </cell>
        </row>
        <row r="69">
          <cell r="A69">
            <v>61</v>
          </cell>
          <cell r="B69" t="str">
            <v>Lã</v>
          </cell>
          <cell r="C69" t="str">
            <v>Chi</v>
          </cell>
          <cell r="E69" t="str">
            <v/>
          </cell>
          <cell r="F69" t="str">
            <v>Lëch sæí Âaíng</v>
          </cell>
          <cell r="G69" t="str">
            <v>98ÂT3+H5</v>
          </cell>
          <cell r="H69">
            <v>106</v>
          </cell>
          <cell r="L69">
            <v>1.4</v>
          </cell>
          <cell r="M69" t="str">
            <v/>
          </cell>
          <cell r="N69">
            <v>60</v>
          </cell>
          <cell r="O69">
            <v>0</v>
          </cell>
          <cell r="P69">
            <v>0</v>
          </cell>
          <cell r="Q69">
            <v>0</v>
          </cell>
          <cell r="R69">
            <v>0</v>
          </cell>
          <cell r="S69">
            <v>0</v>
          </cell>
          <cell r="T69">
            <v>17.666666666666668</v>
          </cell>
          <cell r="U69" t="e">
            <v>#VALUE!</v>
          </cell>
          <cell r="Z69" t="str">
            <v>ML</v>
          </cell>
          <cell r="AA69">
            <v>1386</v>
          </cell>
        </row>
        <row r="70">
          <cell r="A70">
            <v>62</v>
          </cell>
          <cell r="B70" t="str">
            <v>Nguyãùn Thë Trán</v>
          </cell>
          <cell r="C70" t="str">
            <v>Cháu</v>
          </cell>
          <cell r="E70" t="str">
            <v/>
          </cell>
          <cell r="F70" t="str">
            <v>Váût lyï 2</v>
          </cell>
          <cell r="G70" t="str">
            <v>98ÂT3+H5</v>
          </cell>
          <cell r="H70">
            <v>106</v>
          </cell>
          <cell r="L70">
            <v>1.4</v>
          </cell>
          <cell r="M70" t="str">
            <v/>
          </cell>
          <cell r="N70">
            <v>75</v>
          </cell>
          <cell r="O70">
            <v>0</v>
          </cell>
          <cell r="P70">
            <v>0</v>
          </cell>
          <cell r="Q70">
            <v>0</v>
          </cell>
          <cell r="R70">
            <v>0</v>
          </cell>
          <cell r="S70">
            <v>0</v>
          </cell>
          <cell r="T70">
            <v>17.666666666666668</v>
          </cell>
          <cell r="U70" t="e">
            <v>#VALUE!</v>
          </cell>
          <cell r="Z70" t="str">
            <v>LY</v>
          </cell>
          <cell r="AA70">
            <v>1389</v>
          </cell>
        </row>
        <row r="71">
          <cell r="A71">
            <v>63</v>
          </cell>
          <cell r="B71" t="str">
            <v>Nguyãùn Xuán</v>
          </cell>
          <cell r="C71" t="str">
            <v>Nguyãût</v>
          </cell>
          <cell r="E71" t="str">
            <v/>
          </cell>
          <cell r="F71" t="str">
            <v>Toaïn 3</v>
          </cell>
          <cell r="G71" t="str">
            <v>98X1AB</v>
          </cell>
          <cell r="H71">
            <v>104</v>
          </cell>
          <cell r="L71">
            <v>1.4</v>
          </cell>
          <cell r="M71" t="str">
            <v/>
          </cell>
          <cell r="N71">
            <v>75</v>
          </cell>
          <cell r="O71">
            <v>0</v>
          </cell>
          <cell r="P71">
            <v>0</v>
          </cell>
          <cell r="Q71">
            <v>0</v>
          </cell>
          <cell r="R71">
            <v>0</v>
          </cell>
          <cell r="S71">
            <v>0</v>
          </cell>
          <cell r="T71">
            <v>17.333333333333332</v>
          </cell>
          <cell r="U71" t="e">
            <v>#VALUE!</v>
          </cell>
          <cell r="Z71" t="str">
            <v>TOAN</v>
          </cell>
          <cell r="AA71">
            <v>1416</v>
          </cell>
        </row>
        <row r="72">
          <cell r="A72">
            <v>64</v>
          </cell>
          <cell r="B72" t="str">
            <v>Tráön Hæîu</v>
          </cell>
          <cell r="C72" t="str">
            <v>Hiãún</v>
          </cell>
          <cell r="E72" t="str">
            <v/>
          </cell>
          <cell r="F72" t="str">
            <v>Váût lyï 2</v>
          </cell>
          <cell r="G72" t="str">
            <v>98X1AB</v>
          </cell>
          <cell r="H72">
            <v>104</v>
          </cell>
          <cell r="L72">
            <v>1.4</v>
          </cell>
          <cell r="M72" t="str">
            <v/>
          </cell>
          <cell r="N72">
            <v>75</v>
          </cell>
          <cell r="O72">
            <v>0</v>
          </cell>
          <cell r="P72">
            <v>0</v>
          </cell>
          <cell r="Q72">
            <v>0</v>
          </cell>
          <cell r="R72">
            <v>0</v>
          </cell>
          <cell r="S72">
            <v>0</v>
          </cell>
          <cell r="T72">
            <v>17.333333333333332</v>
          </cell>
          <cell r="U72" t="e">
            <v>#VALUE!</v>
          </cell>
          <cell r="Z72" t="str">
            <v>LY</v>
          </cell>
          <cell r="AA72">
            <v>1417</v>
          </cell>
        </row>
        <row r="73">
          <cell r="A73">
            <v>65</v>
          </cell>
          <cell r="B73" t="str">
            <v>Nguyãùn Xuán</v>
          </cell>
          <cell r="C73" t="str">
            <v>Nguyãût</v>
          </cell>
          <cell r="E73" t="str">
            <v/>
          </cell>
          <cell r="F73" t="str">
            <v>Toaïn 3</v>
          </cell>
          <cell r="G73" t="str">
            <v>98X2AB</v>
          </cell>
          <cell r="H73">
            <v>99</v>
          </cell>
          <cell r="L73">
            <v>1.3</v>
          </cell>
          <cell r="M73" t="str">
            <v/>
          </cell>
          <cell r="N73">
            <v>75</v>
          </cell>
          <cell r="O73">
            <v>0</v>
          </cell>
          <cell r="P73">
            <v>0</v>
          </cell>
          <cell r="Q73">
            <v>0</v>
          </cell>
          <cell r="R73">
            <v>0</v>
          </cell>
          <cell r="S73">
            <v>0</v>
          </cell>
          <cell r="T73">
            <v>16.5</v>
          </cell>
          <cell r="U73" t="e">
            <v>#VALUE!</v>
          </cell>
          <cell r="Z73" t="str">
            <v>TOAN</v>
          </cell>
          <cell r="AA73">
            <v>1425</v>
          </cell>
        </row>
        <row r="74">
          <cell r="A74">
            <v>66</v>
          </cell>
          <cell r="B74" t="str">
            <v>Nguyãùn Thë Trán</v>
          </cell>
          <cell r="C74" t="str">
            <v>Cháu</v>
          </cell>
          <cell r="E74" t="str">
            <v/>
          </cell>
          <cell r="F74" t="str">
            <v>Váût lyï 2</v>
          </cell>
          <cell r="G74" t="str">
            <v>98X2AB</v>
          </cell>
          <cell r="H74">
            <v>99</v>
          </cell>
          <cell r="L74">
            <v>1.3</v>
          </cell>
          <cell r="M74" t="str">
            <v/>
          </cell>
          <cell r="N74">
            <v>75</v>
          </cell>
          <cell r="O74">
            <v>0</v>
          </cell>
          <cell r="P74">
            <v>0</v>
          </cell>
          <cell r="Q74">
            <v>0</v>
          </cell>
          <cell r="R74">
            <v>0</v>
          </cell>
          <cell r="S74">
            <v>0</v>
          </cell>
          <cell r="T74">
            <v>16.5</v>
          </cell>
          <cell r="U74" t="e">
            <v>#VALUE!</v>
          </cell>
          <cell r="Z74" t="str">
            <v>LY</v>
          </cell>
          <cell r="AA74">
            <v>1426</v>
          </cell>
        </row>
        <row r="75">
          <cell r="A75">
            <v>67</v>
          </cell>
          <cell r="B75" t="str">
            <v>Tráön Kim</v>
          </cell>
          <cell r="C75" t="str">
            <v>Thaình</v>
          </cell>
          <cell r="E75" t="str">
            <v/>
          </cell>
          <cell r="F75" t="str">
            <v>Hçnh hoüa</v>
          </cell>
          <cell r="G75" t="str">
            <v>98X2AB</v>
          </cell>
          <cell r="H75">
            <v>99</v>
          </cell>
          <cell r="L75">
            <v>1.3</v>
          </cell>
          <cell r="M75" t="str">
            <v/>
          </cell>
          <cell r="N75">
            <v>60</v>
          </cell>
          <cell r="O75">
            <v>0</v>
          </cell>
          <cell r="P75">
            <v>39.6</v>
          </cell>
          <cell r="Q75">
            <v>0</v>
          </cell>
          <cell r="R75">
            <v>0</v>
          </cell>
          <cell r="S75">
            <v>0</v>
          </cell>
          <cell r="T75">
            <v>16.5</v>
          </cell>
          <cell r="U75" t="e">
            <v>#VALUE!</v>
          </cell>
          <cell r="X75" t="str">
            <v>x</v>
          </cell>
          <cell r="Z75" t="str">
            <v>CSKT</v>
          </cell>
          <cell r="AA75">
            <v>1427</v>
          </cell>
        </row>
        <row r="76">
          <cell r="A76">
            <v>68</v>
          </cell>
          <cell r="B76" t="str">
            <v>Tráön Kim</v>
          </cell>
          <cell r="C76" t="str">
            <v>Thaình</v>
          </cell>
          <cell r="E76" t="str">
            <v/>
          </cell>
          <cell r="F76" t="str">
            <v>Hçnh hoüa</v>
          </cell>
          <cell r="G76" t="str">
            <v>98X3AB</v>
          </cell>
          <cell r="H76">
            <v>111</v>
          </cell>
          <cell r="L76">
            <v>1.4</v>
          </cell>
          <cell r="M76" t="str">
            <v/>
          </cell>
          <cell r="N76">
            <v>60</v>
          </cell>
          <cell r="O76">
            <v>0</v>
          </cell>
          <cell r="P76">
            <v>44.400000000000006</v>
          </cell>
          <cell r="Q76">
            <v>0</v>
          </cell>
          <cell r="R76">
            <v>0</v>
          </cell>
          <cell r="S76">
            <v>0</v>
          </cell>
          <cell r="T76">
            <v>18.5</v>
          </cell>
          <cell r="U76" t="e">
            <v>#VALUE!</v>
          </cell>
          <cell r="X76" t="str">
            <v>x</v>
          </cell>
          <cell r="Z76" t="str">
            <v>CSKT</v>
          </cell>
          <cell r="AA76">
            <v>1436</v>
          </cell>
        </row>
        <row r="77">
          <cell r="A77">
            <v>69</v>
          </cell>
          <cell r="B77" t="str">
            <v>Lã Trung</v>
          </cell>
          <cell r="C77" t="str">
            <v>Chê</v>
          </cell>
          <cell r="E77" t="str">
            <v/>
          </cell>
          <cell r="F77" t="str">
            <v>Kinh tãú CT</v>
          </cell>
          <cell r="G77" t="str">
            <v>99H2AB</v>
          </cell>
          <cell r="H77">
            <v>84</v>
          </cell>
          <cell r="L77">
            <v>1.3</v>
          </cell>
          <cell r="M77" t="str">
            <v/>
          </cell>
          <cell r="N77">
            <v>75</v>
          </cell>
          <cell r="O77">
            <v>0</v>
          </cell>
          <cell r="P77">
            <v>0</v>
          </cell>
          <cell r="Q77">
            <v>0</v>
          </cell>
          <cell r="R77">
            <v>0</v>
          </cell>
          <cell r="S77">
            <v>0</v>
          </cell>
          <cell r="T77">
            <v>14</v>
          </cell>
          <cell r="U77" t="e">
            <v>#VALUE!</v>
          </cell>
          <cell r="Z77" t="str">
            <v>ML</v>
          </cell>
          <cell r="AA77">
            <v>1509</v>
          </cell>
        </row>
        <row r="78">
          <cell r="A78">
            <v>70</v>
          </cell>
          <cell r="B78" t="str">
            <v>Tráön Kim</v>
          </cell>
          <cell r="C78" t="str">
            <v>Thaình</v>
          </cell>
          <cell r="E78" t="str">
            <v/>
          </cell>
          <cell r="F78" t="str">
            <v>Hçnh hoüa</v>
          </cell>
          <cell r="G78" t="str">
            <v>99X2AB</v>
          </cell>
          <cell r="H78">
            <v>99</v>
          </cell>
          <cell r="L78">
            <v>1.3</v>
          </cell>
          <cell r="M78" t="str">
            <v/>
          </cell>
          <cell r="N78">
            <v>60</v>
          </cell>
          <cell r="O78">
            <v>0</v>
          </cell>
          <cell r="P78">
            <v>39.6</v>
          </cell>
          <cell r="Q78">
            <v>0</v>
          </cell>
          <cell r="R78">
            <v>0</v>
          </cell>
          <cell r="S78">
            <v>0</v>
          </cell>
          <cell r="T78">
            <v>16.5</v>
          </cell>
          <cell r="U78" t="e">
            <v>#VALUE!</v>
          </cell>
          <cell r="X78" t="str">
            <v>x</v>
          </cell>
          <cell r="Z78" t="str">
            <v>CSKT</v>
          </cell>
          <cell r="AA78">
            <v>1570</v>
          </cell>
        </row>
        <row r="79">
          <cell r="A79">
            <v>71</v>
          </cell>
          <cell r="B79" t="str">
            <v>Nguyãùn Thanh</v>
          </cell>
          <cell r="C79" t="str">
            <v>Bçnh</v>
          </cell>
          <cell r="E79" t="str">
            <v/>
          </cell>
          <cell r="F79" t="str">
            <v>Kiãún truïc CN</v>
          </cell>
          <cell r="G79" t="str">
            <v>96X1B,C</v>
          </cell>
          <cell r="H79">
            <v>101</v>
          </cell>
          <cell r="L79">
            <v>1.4</v>
          </cell>
          <cell r="M79" t="str">
            <v/>
          </cell>
          <cell r="N79">
            <v>75</v>
          </cell>
          <cell r="O79">
            <v>0</v>
          </cell>
          <cell r="P79">
            <v>0</v>
          </cell>
          <cell r="Q79">
            <v>0</v>
          </cell>
          <cell r="R79">
            <v>0</v>
          </cell>
          <cell r="S79">
            <v>0</v>
          </cell>
          <cell r="T79">
            <v>16.833333333333332</v>
          </cell>
          <cell r="U79" t="e">
            <v>#VALUE!</v>
          </cell>
          <cell r="Z79" t="str">
            <v>XD</v>
          </cell>
          <cell r="AA79">
            <v>1048</v>
          </cell>
        </row>
        <row r="80">
          <cell r="A80">
            <v>72</v>
          </cell>
          <cell r="B80" t="str">
            <v>Nguyãùn Xuán</v>
          </cell>
          <cell r="C80" t="str">
            <v>Âaûm</v>
          </cell>
          <cell r="D80" t="str">
            <v>GVC</v>
          </cell>
          <cell r="E80">
            <v>130</v>
          </cell>
          <cell r="F80" t="str">
            <v>NL Âäüng cå 2</v>
          </cell>
          <cell r="G80" t="str">
            <v>96C4</v>
          </cell>
          <cell r="H80">
            <v>23</v>
          </cell>
          <cell r="L80">
            <v>1</v>
          </cell>
          <cell r="M80">
            <v>1.2</v>
          </cell>
          <cell r="N80">
            <v>60</v>
          </cell>
          <cell r="O80">
            <v>0</v>
          </cell>
          <cell r="P80">
            <v>0</v>
          </cell>
          <cell r="Q80">
            <v>0</v>
          </cell>
          <cell r="R80">
            <v>0</v>
          </cell>
          <cell r="S80">
            <v>0</v>
          </cell>
          <cell r="T80">
            <v>3.8333333333333335</v>
          </cell>
          <cell r="U80">
            <v>75.833333333333343</v>
          </cell>
          <cell r="V80" t="str">
            <v>HL(riãng)</v>
          </cell>
          <cell r="Z80" t="str">
            <v>CK</v>
          </cell>
          <cell r="AA80">
            <v>1647</v>
          </cell>
        </row>
        <row r="81">
          <cell r="A81">
            <v>73</v>
          </cell>
          <cell r="B81" t="str">
            <v>Nguyãùn Ngoüc</v>
          </cell>
          <cell r="C81" t="str">
            <v>Diãûp</v>
          </cell>
          <cell r="D81" t="str">
            <v>GVC</v>
          </cell>
          <cell r="E81">
            <v>130</v>
          </cell>
          <cell r="F81" t="str">
            <v>NL Âäüng cå 1</v>
          </cell>
          <cell r="G81" t="str">
            <v>96C4</v>
          </cell>
          <cell r="H81">
            <v>32</v>
          </cell>
          <cell r="L81">
            <v>1</v>
          </cell>
          <cell r="M81">
            <v>1.2</v>
          </cell>
          <cell r="N81">
            <v>60</v>
          </cell>
          <cell r="O81">
            <v>0</v>
          </cell>
          <cell r="P81">
            <v>0</v>
          </cell>
          <cell r="Q81">
            <v>0</v>
          </cell>
          <cell r="R81">
            <v>0</v>
          </cell>
          <cell r="S81">
            <v>0</v>
          </cell>
          <cell r="T81">
            <v>5.333333333333333</v>
          </cell>
          <cell r="U81">
            <v>77.333333333333343</v>
          </cell>
          <cell r="V81" t="str">
            <v>HL(riãng)</v>
          </cell>
          <cell r="Z81" t="str">
            <v>CK</v>
          </cell>
          <cell r="AA81">
            <v>1648</v>
          </cell>
        </row>
        <row r="82">
          <cell r="E82" t="str">
            <v/>
          </cell>
          <cell r="L82">
            <v>1</v>
          </cell>
          <cell r="M82" t="str">
            <v/>
          </cell>
          <cell r="O82">
            <v>0</v>
          </cell>
          <cell r="P82">
            <v>0</v>
          </cell>
          <cell r="Q82">
            <v>0</v>
          </cell>
          <cell r="R82">
            <v>0</v>
          </cell>
          <cell r="S82">
            <v>0</v>
          </cell>
          <cell r="T82">
            <v>0</v>
          </cell>
          <cell r="U82" t="e">
            <v>#VALUE!</v>
          </cell>
        </row>
        <row r="83">
          <cell r="E83" t="str">
            <v/>
          </cell>
          <cell r="L83">
            <v>1</v>
          </cell>
          <cell r="M83" t="str">
            <v/>
          </cell>
          <cell r="O83">
            <v>0</v>
          </cell>
          <cell r="P83">
            <v>0</v>
          </cell>
          <cell r="Q83">
            <v>0</v>
          </cell>
          <cell r="R83">
            <v>0</v>
          </cell>
          <cell r="S83">
            <v>0</v>
          </cell>
          <cell r="T83">
            <v>0</v>
          </cell>
          <cell r="U83" t="e">
            <v>#VALUE!</v>
          </cell>
        </row>
        <row r="84">
          <cell r="E84" t="str">
            <v/>
          </cell>
          <cell r="L84">
            <v>1</v>
          </cell>
          <cell r="M84" t="str">
            <v/>
          </cell>
          <cell r="O84">
            <v>0</v>
          </cell>
          <cell r="P84">
            <v>0</v>
          </cell>
          <cell r="Q84">
            <v>0</v>
          </cell>
          <cell r="R84">
            <v>0</v>
          </cell>
          <cell r="S84">
            <v>0</v>
          </cell>
          <cell r="T84">
            <v>0</v>
          </cell>
          <cell r="U84" t="e">
            <v>#VALUE!</v>
          </cell>
        </row>
      </sheetData>
      <sheetData sheetId="1"/>
      <sheetData sheetId="2" refreshError="1"/>
      <sheetData sheetId="3" refreshError="1"/>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T"/>
      <sheetName val="TMDT"/>
      <sheetName val="THKP"/>
      <sheetName val="DTCT"/>
      <sheetName val="THVT"/>
      <sheetName val="VC"/>
      <sheetName val="TUDIEN"/>
      <sheetName val="THKL"/>
      <sheetName val="PTVT"/>
      <sheetName val="GIAVT"/>
      <sheetName val="XL4Test5"/>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ung ten TD"/>
      <sheetName val="khung ten LM7"/>
      <sheetName val="khung ten HC Q3"/>
      <sheetName val="khung ten HC HOAI NHON"/>
      <sheetName val="khung ten HC Hoa Khanh"/>
      <sheetName val="Khung ten TK"/>
      <sheetName val="thong ke"/>
      <sheetName val="Sheet6"/>
      <sheetName val="Sheet7"/>
      <sheetName val="Sheet8"/>
      <sheetName val="Sheet9"/>
      <sheetName val="Sheet10"/>
      <sheetName val="Sheet11"/>
      <sheetName val="Sheet12"/>
      <sheetName val="Sheet13"/>
      <sheetName val="Sheet14"/>
      <sheetName val="Sheet15"/>
      <sheetName val="Sheet16"/>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cds"/>
      <sheetName val="dienthoai"/>
      <sheetName val="tiendien"/>
      <sheetName val="unchi"/>
      <sheetName val="Sheet1"/>
      <sheetName val="csbchi"/>
      <sheetName val="dsnl2005"/>
      <sheetName val="Sheet3"/>
      <sheetName val="tb3"/>
      <sheetName val="tlinh"/>
      <sheetName val="phicd"/>
      <sheetName val="Thang5"/>
      <sheetName val="thang4"/>
      <sheetName val="thang3"/>
      <sheetName val="Sheet2"/>
      <sheetName val="bangke"/>
      <sheetName val="tangio"/>
      <sheetName val="grtien"/>
      <sheetName val="t1"/>
      <sheetName val="tbhp"/>
      <sheetName val="bkhp"/>
      <sheetName val="XL4Test5"/>
      <sheetName val="Thang 01"/>
      <sheetName val="Thang 02"/>
      <sheetName val="Thang 03"/>
      <sheetName val="Thang 04"/>
      <sheetName val="Thang 05"/>
      <sheetName val="Thang 06"/>
      <sheetName val="thopchung"/>
      <sheetName val="Thopne"/>
      <sheetName val="CLVLne"/>
      <sheetName val="NeXDCB"/>
      <sheetName val="dien"/>
      <sheetName val="Moi"/>
      <sheetName val="BaoChe"/>
      <sheetName val="Phan tich vt"/>
      <sheetName val="TH-XL"/>
      <sheetName val="VL-NC-tubo"/>
      <sheetName val="Go-ne"/>
      <sheetName val="VChuyen"/>
      <sheetName val="PT-Moi"/>
      <sheetName val="SThep"/>
      <sheetName val="VL-NC-SThep"/>
      <sheetName val="TH-Moi"/>
      <sheetName val="TH-Baoche"/>
      <sheetName val="TH-Dien"/>
      <sheetName val="CStinh"/>
      <sheetName val="CL-VL"/>
      <sheetName val="ptvt"/>
      <sheetName val="giathanh1"/>
      <sheetName val="Du_lieu"/>
      <sheetName val="2006"/>
      <sheetName val="so sanh SL,CP"/>
      <sheetName val="luy ke thu von"/>
      <sheetName val="So SL"/>
      <sheetName val="So TVon"/>
      <sheetName val="bao cao GD hang quÝ"/>
      <sheetName val="tinhDT"/>
      <sheetName val="XL4Poppy"/>
      <sheetName val="ctdg"/>
      <sheetName val="sat"/>
      <sheetName val="K LUONG duong dby"/>
      <sheetName val="VL-NC TZ0,4"/>
      <sheetName val="TONGHOP"/>
      <sheetName val="ChiTietDZ"/>
      <sheetName val="VuaBT"/>
      <sheetName val="BQ"/>
      <sheetName val="Gia VL"/>
      <sheetName val="LKVL-CK-HT-GD1"/>
      <sheetName val="TONGKE-HT"/>
      <sheetName val="ThongSo"/>
      <sheetName val="gia vt,nc,may"/>
      <sheetName val="Thuc thanh"/>
      <sheetName val="DM 56"/>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ind of Service"/>
      <sheetName val="2004 Labor"/>
      <sheetName val="Service Coming"/>
      <sheetName val="DG-Don vi"/>
      <sheetName val="chitimc"/>
      <sheetName val="KHUTEN"/>
      <sheetName val="dg-VTu"/>
      <sheetName val="BETON"/>
      <sheetName val="dtxl"/>
      <sheetName val="CBKC-110"/>
      <sheetName val="PhaDoMong"/>
      <sheetName val="vankhuon"/>
      <sheetName val="Dongia"/>
      <sheetName val="Trung the 1 pha "/>
      <sheetName val="Trung the 3 pha"/>
      <sheetName val="Ha the"/>
      <sheetName val="QHDH-PAII"/>
      <sheetName val="Ban"/>
      <sheetName val="GS"/>
      <sheetName val="CD"/>
      <sheetName val="331"/>
      <sheetName val="CP"/>
      <sheetName val="Mua"/>
      <sheetName val="TK"/>
      <sheetName val="XNT"/>
      <sheetName val="BH"/>
      <sheetName val="BK MB"/>
      <sheetName val="So Cai"/>
      <sheetName val="Quy"/>
      <sheetName val="Luong"/>
      <sheetName val="ptvt-dg"/>
      <sheetName val="CT THAO D၏"/>
      <sheetName val="0000000ူ"/>
      <sheetName val="Khung t"/>
      <sheetName val="[KHUTEN.XLSၝdienthoai"/>
      <sheetName val="t聩endien"/>
      <sheetName val=""/>
      <sheetName val="TienLuong"/>
      <sheetName val="khung_ten_TD"/>
      <sheetName val="khung_ten_LM7"/>
      <sheetName val="khung_ten_HC_Q3"/>
      <sheetName val="khung_ten_HC_HOAI_NHON"/>
      <sheetName val="khung_ten_HC_Hoa_Khanh"/>
      <sheetName val="Khung_ten_TK"/>
      <sheetName val="thong_ke"/>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DGKS"/>
      <sheetName val="CTdongia"/>
      <sheetName val="NEW-PANEL"/>
      <sheetName val="Sheet_x0016_"/>
      <sheetName val="Sheet1&quot;"/>
      <sheetName val="Sheet1_x0014_"/>
      <sheetName val="KH-Q1,Q2,01"/>
      <sheetName val="coctuatrenda"/>
      <sheetName val="Inpanel"/>
      <sheetName val="Interior Trim"/>
      <sheetName val="input"/>
      <sheetName val="thop"/>
      <sheetName val="CHITIET"/>
      <sheetName val="LKVL_CK_HT_GD1"/>
      <sheetName val="TONGKE_HT"/>
      <sheetName val="KH moi"/>
      <sheetName val="_KHUTEN.XLSၝdienthoai"/>
      <sheetName val="kecot"/>
      <sheetName val="CAPDAT"/>
      <sheetName val="COT LAM MOI"/>
      <sheetName val="khung ten HC Hoa_x0000_Khanh"/>
      <sheetName val="khung ten HC Hoa"/>
      <sheetName val="HSLUONGTHO"/>
      <sheetName val="REGION"/>
      <sheetName val="OFFGRID"/>
      <sheetName val="Don gia"/>
      <sheetName val="gvl"/>
      <sheetName val="Ia Toi"/>
      <sheetName val="Bang tra"/>
      <sheetName val="lam-moi"/>
      <sheetName val="thao-go"/>
      <sheetName val="phuluc1"/>
      <sheetName val="TONG HOP VL_NC"/>
      <sheetName val="KKKKKKKK"/>
      <sheetName val="harmony_done"/>
      <sheetName val="Sheet_x005f_x0016_"/>
      <sheetName val="Sheet1_x005f_x0014_"/>
      <sheetName val="MHSCT"/>
      <sheetName val="khung ten HC HOAY NHON"/>
      <sheetName val="00а00000"/>
      <sheetName val="Go_x000d_ne"/>
      <sheetName val="Go_x000a_ne"/>
      <sheetName val="Go_ne"/>
      <sheetName val="khung ten HC Hoa?Khanh"/>
      <sheetName val="Sum"/>
      <sheetName val="VL"/>
      <sheetName val="TH"/>
      <sheetName val="PL 3-LƯƠNG"/>
      <sheetName val="IBASE"/>
      <sheetName val="ESTI."/>
      <sheetName val="DI-ESTI"/>
      <sheetName val="149-2"/>
      <sheetName val="149_2"/>
      <sheetName val="TCN86"/>
      <sheetName val="Tinh toan NPV _110909"/>
      <sheetName val="TH Von"/>
      <sheetName val="Gia Du Thau "/>
      <sheetName val="bt-TBA"/>
      <sheetName val="Dutoan KL"/>
      <sheetName val="PT VATTU"/>
      <sheetName val="Phan_tich_vt"/>
      <sheetName val="Thang_01"/>
      <sheetName val="Thang_02"/>
      <sheetName val="Thang_03"/>
      <sheetName val="Thang_04"/>
      <sheetName val="Thang_05"/>
      <sheetName val="Thang_06"/>
      <sheetName val="so_sanh_SL,CP"/>
      <sheetName val="luy_ke_thu_von"/>
      <sheetName val="So_SL"/>
      <sheetName val="So_TVon"/>
      <sheetName val="bao_cao_GD_hang_quÝ"/>
      <sheetName val="K_LUONG_duong_dby"/>
      <sheetName val="VL-NC_TZ0,4"/>
      <sheetName val="gia_vt,nc,may"/>
      <sheetName val="DM_56"/>
      <sheetName val="Thuc_thanh"/>
      <sheetName val="Gia_VL"/>
      <sheetName val="Kind_of_Service"/>
      <sheetName val="2004_Labor"/>
      <sheetName val="Service_Coming"/>
      <sheetName val="DG-Don_vi"/>
      <sheetName val="BK_MB"/>
      <sheetName val="So_Cai"/>
      <sheetName val="Trung_the_1_pha_"/>
      <sheetName val="Trung_the_3_pha"/>
      <sheetName val="Ha_the"/>
      <sheetName val="CT_THAO_D၏"/>
      <sheetName val="Khung_t"/>
      <sheetName val="[KHUTEN_XLSၝdienthoai"/>
      <sheetName val="Sheet"/>
      <sheetName val="kstk"/>
      <sheetName val="CT THAO D?"/>
      <sheetName val="0000000?"/>
      <sheetName val="[KHUTEN.XLS?dienthoai"/>
      <sheetName val="t?endien"/>
      <sheetName val="_KHUTEN.XLS?dienthoai"/>
      <sheetName val="DT chi tiet"/>
      <sheetName val="CT THAO D_"/>
      <sheetName val="0000000_"/>
      <sheetName val="_KHUTEN.XLS_dienthoai"/>
      <sheetName val="t_endien"/>
      <sheetName val="_x0000__x0000__x0000__x0000__x0000__x0000__x0000__x0000_"/>
      <sheetName val="khung ten HC Hoa_Khanh"/>
      <sheetName val="_KHUTEN_XLSၝdienthoai"/>
      <sheetName val="QG"/>
      <sheetName val="DG vat tu"/>
      <sheetName val="V¹_x0017_AR_x0002_"/>
      <sheetName val="bt-DZ04"/>
      <sheetName val="bt-DZ22"/>
      <sheetName val="4"/>
      <sheetName val="CT-TR"/>
      <sheetName val="THDZ"/>
      <sheetName val="TH-TR"/>
      <sheetName val="7606-DZ"/>
      <sheetName val="V.5 MUA SAM"/>
      <sheetName val="VatLieu"/>
      <sheetName val="t_ke_22"/>
      <sheetName val="bia"/>
      <sheetName val="cot_xa"/>
      <sheetName val="Mong"/>
      <sheetName val="COEFF"/>
      <sheetName val="????????"/>
      <sheetName val="Gia vat tu"/>
      <sheetName val="PhÇnCK"/>
      <sheetName val="TH-TA"/>
      <sheetName val="Sbq18"/>
      <sheetName val="________"/>
      <sheetName val="Sheet_x005f_x005f_x005f_x0016_"/>
      <sheetName val="Sheet1_x005f_x005f_x005f_x0014_"/>
      <sheetName val="CDPS"/>
      <sheetName val="Gia VL den HT"/>
      <sheetName val="du lieu du toan"/>
      <sheetName val="DKTSHIPPED 2002"/>
      <sheetName val="Go ne"/>
      <sheetName val="DO AM DT"/>
      <sheetName val="kesoTTtheoHd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refreshError="1"/>
      <sheetData sheetId="110" refreshError="1"/>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sheetData sheetId="181"/>
      <sheetData sheetId="182" refreshError="1"/>
      <sheetData sheetId="183" refreshError="1"/>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DQ"/>
    </sheetNames>
    <sheetDataSet>
      <sheetData sheetId="0"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6,MAY"/>
      <sheetName val="A6_MAY"/>
      <sheetName val="Temp"/>
      <sheetName val="BDON"/>
      <sheetName val="khung ten TD"/>
      <sheetName val="DM 56"/>
    </sheetNames>
    <sheetDataSet>
      <sheetData sheetId="0" refreshError="1">
        <row r="3">
          <cell r="A3" t="str">
            <v>B. Nhán cäng 2,0/7</v>
          </cell>
          <cell r="B3" t="str">
            <v>2,0/7</v>
          </cell>
          <cell r="C3">
            <v>9437</v>
          </cell>
          <cell r="D3">
            <v>10466</v>
          </cell>
          <cell r="E3" t="str">
            <v>B. Nhán cäng 2,0/7</v>
          </cell>
          <cell r="F3" t="str">
            <v>cäng</v>
          </cell>
        </row>
        <row r="4">
          <cell r="A4" t="str">
            <v>B. Nhán cäng 2,5/7</v>
          </cell>
          <cell r="B4" t="str">
            <v>2,5/7</v>
          </cell>
          <cell r="C4">
            <v>10431.5</v>
          </cell>
          <cell r="D4">
            <v>11012</v>
          </cell>
          <cell r="E4" t="str">
            <v>B. Nhán cäng 2,5/7</v>
          </cell>
          <cell r="F4" t="str">
            <v>cäng</v>
          </cell>
        </row>
        <row r="5">
          <cell r="A5" t="str">
            <v>B. Nhán cäng 2,7/7</v>
          </cell>
          <cell r="B5" t="str">
            <v>2,7/7</v>
          </cell>
          <cell r="C5">
            <v>10629.3</v>
          </cell>
          <cell r="D5">
            <v>11239</v>
          </cell>
          <cell r="E5" t="str">
            <v>B. Nhán cäng 2,7/7</v>
          </cell>
          <cell r="F5" t="str">
            <v>cäng</v>
          </cell>
        </row>
        <row r="6">
          <cell r="A6" t="str">
            <v>B. Nhán cäng 3,0/7</v>
          </cell>
          <cell r="B6" t="str">
            <v>3,0/7</v>
          </cell>
          <cell r="C6">
            <v>10926</v>
          </cell>
          <cell r="D6">
            <v>11565</v>
          </cell>
          <cell r="E6" t="str">
            <v>B. Nhán cäng 3,0/7</v>
          </cell>
          <cell r="F6" t="str">
            <v>cäng</v>
          </cell>
        </row>
        <row r="7">
          <cell r="A7" t="str">
            <v>B. Nhán cäng 3,2/7</v>
          </cell>
          <cell r="B7" t="str">
            <v>3,2/7</v>
          </cell>
          <cell r="C7">
            <v>11216</v>
          </cell>
          <cell r="D7">
            <v>11870</v>
          </cell>
          <cell r="E7" t="str">
            <v>B. Nhán cäng 3,2/7</v>
          </cell>
          <cell r="F7" t="str">
            <v>cäng</v>
          </cell>
        </row>
        <row r="8">
          <cell r="A8" t="str">
            <v>B. Nhán cäng 3,5/7</v>
          </cell>
          <cell r="B8" t="str">
            <v>3,5/7</v>
          </cell>
          <cell r="C8">
            <v>11507.5</v>
          </cell>
          <cell r="D8">
            <v>12175</v>
          </cell>
          <cell r="E8" t="str">
            <v>B. Nhán cäng 3,5/7</v>
          </cell>
          <cell r="F8" t="str">
            <v>cäng</v>
          </cell>
        </row>
        <row r="9">
          <cell r="A9" t="str">
            <v>B. Nhán cäng 3,7/7</v>
          </cell>
          <cell r="B9" t="str">
            <v>3,7/7</v>
          </cell>
          <cell r="C9">
            <v>11790</v>
          </cell>
          <cell r="D9">
            <v>12480</v>
          </cell>
          <cell r="E9" t="str">
            <v>B. Nhán cäng 3,7/7</v>
          </cell>
          <cell r="F9" t="str">
            <v>cäng</v>
          </cell>
        </row>
        <row r="10">
          <cell r="A10" t="str">
            <v>B. Nhán cäng 4,0/7</v>
          </cell>
          <cell r="B10" t="str">
            <v>4,0/7</v>
          </cell>
          <cell r="C10">
            <v>12089</v>
          </cell>
          <cell r="D10">
            <v>12786</v>
          </cell>
          <cell r="E10" t="str">
            <v>B. Nhán cäng 4,0/7</v>
          </cell>
          <cell r="F10" t="str">
            <v>cäng</v>
          </cell>
        </row>
        <row r="11">
          <cell r="A11" t="str">
            <v>B. Nhán cäng 4,5/7</v>
          </cell>
          <cell r="B11" t="str">
            <v>4,5/7</v>
          </cell>
          <cell r="C11">
            <v>13281</v>
          </cell>
          <cell r="D11">
            <v>14094.5</v>
          </cell>
          <cell r="E11" t="str">
            <v>B. Nhán cäng 4,5/7</v>
          </cell>
          <cell r="F11" t="str">
            <v>cäng</v>
          </cell>
        </row>
        <row r="12">
          <cell r="A12" t="str">
            <v>B. Nhán cäng 5,0/7</v>
          </cell>
          <cell r="B12" t="str">
            <v>5,0/7</v>
          </cell>
          <cell r="C12">
            <v>14473</v>
          </cell>
          <cell r="D12">
            <v>15403</v>
          </cell>
          <cell r="E12" t="str">
            <v>B. Nhán cäng 5,0/7</v>
          </cell>
          <cell r="F12" t="str">
            <v>cäng</v>
          </cell>
        </row>
        <row r="13">
          <cell r="A13" t="str">
            <v>B. Nhán cäng 5,1/7</v>
          </cell>
          <cell r="B13" t="str">
            <v>5,1/7</v>
          </cell>
          <cell r="C13">
            <v>14769.6</v>
          </cell>
          <cell r="D13">
            <v>15728.7</v>
          </cell>
          <cell r="E13" t="str">
            <v>B. Nhán cäng 5,1/7</v>
          </cell>
          <cell r="F13" t="str">
            <v>cäng</v>
          </cell>
        </row>
      </sheetData>
      <sheetData sheetId="1"/>
      <sheetData sheetId="2" refreshError="1"/>
      <sheetData sheetId="3" refreshError="1"/>
      <sheetData sheetId="4" refreshError="1"/>
      <sheetData sheetId="5"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mau"/>
    </sheetNames>
    <sheetDataSet>
      <sheetData sheetId="0"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Dr-Tk)"/>
      <sheetName val="PLV(Dr-Tk)"/>
      <sheetName val="DGCT (DR-TK)"/>
      <sheetName val="DTCT Phat Sinh (DR-TK)"/>
      <sheetName val="TH Phat Sinh (DR-TK)"/>
      <sheetName val="GVL (HN-AD)"/>
      <sheetName val="PLV (HN-AD)"/>
      <sheetName val="DGCT (HN-AD)"/>
      <sheetName val="DTCT Phat Sinh (HN-AD)"/>
      <sheetName val="TH Phat Sinh (HN-AD)"/>
      <sheetName val="GVL(AD-TR)"/>
      <sheetName val="PLV(AD-TR)"/>
      <sheetName val="DGCT(AD-TR)"/>
      <sheetName val="DTCT Phat Sinh (AD-TR)"/>
      <sheetName val="TH Phat Sinh (AD-TR)"/>
      <sheetName val="XL4Poppy"/>
      <sheetName val="GVL_Dr_Tk_"/>
      <sheetName val="dtct cong"/>
      <sheetName val="TV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mes"/>
      <sheetName val="Detailed Analysis for Breakdown"/>
      <sheetName val="Cash Flow (2)"/>
      <sheetName val="Cash Flow"/>
      <sheetName val="Phu tam"/>
      <sheetName val="Rate &amp; Price"/>
      <sheetName val="Discount"/>
      <sheetName val="Summary of Bid Price"/>
      <sheetName val="Summary of Bid Price (Viet)"/>
      <sheetName val="KL &amp; don gia chinh"/>
      <sheetName val="Sheet1"/>
      <sheetName val="Sheet2"/>
      <sheetName val="Sheet3"/>
      <sheetName val="Sheet10"/>
      <sheetName val="Sheet9"/>
      <sheetName val="Sheet7"/>
      <sheetName val="Sheet6"/>
      <sheetName val="Sheet5"/>
      <sheetName val="Sheet4"/>
      <sheetName val="CD L1phai"/>
      <sheetName val="1-2"/>
      <sheetName val="3-4"/>
      <sheetName val="XL4Poppy"/>
      <sheetName val="Ban giam tai -lien ket ban"/>
      <sheetName val="Via he"/>
      <sheetName val="Mat duong"/>
      <sheetName val="Mu cong"/>
      <sheetName val="Tong hop - m "/>
      <sheetName val="Don gia goc"/>
      <sheetName val="XXXXXXXX"/>
      <sheetName val="XXXXXXX0"/>
      <sheetName val="XL4Test5"/>
      <sheetName val="DTCT D"/>
      <sheetName val="PTVT D"/>
      <sheetName val="THVL D"/>
      <sheetName val="GTVT D"/>
      <sheetName val="Sheet8"/>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Sheet101"/>
      <sheetName val="Sheet102"/>
      <sheetName val="Sheet103"/>
      <sheetName val="Sheet104"/>
      <sheetName val="Sheet105"/>
      <sheetName val="Sheet106"/>
      <sheetName val="Sheet107"/>
      <sheetName val="Sheet108"/>
      <sheetName val="Sheet109"/>
      <sheetName val="Sheet110"/>
      <sheetName val="Sheet111"/>
      <sheetName val="Sheet112"/>
      <sheetName val="Sheet113"/>
      <sheetName val="Sheet114"/>
      <sheetName val="Sheet115"/>
      <sheetName val="Sheet116"/>
      <sheetName val="Sheet117"/>
      <sheetName val="Sheet118"/>
      <sheetName val="Sheet119"/>
      <sheetName val="Sheet120"/>
      <sheetName val="Sheet121"/>
      <sheetName val="Sheet122"/>
      <sheetName val="Sheet123"/>
      <sheetName val="Sheet124"/>
      <sheetName val="Sheet125"/>
      <sheetName val="Sheet126"/>
      <sheetName val="Sheet127"/>
      <sheetName val="Sheet128"/>
      <sheetName val="Sheet129"/>
      <sheetName val="Sheet130"/>
      <sheetName val="Sheet131"/>
      <sheetName val="Sheet132"/>
      <sheetName val="Sheet133"/>
      <sheetName val="Sheet134"/>
      <sheetName val="Sheet135"/>
      <sheetName val="Sheet136"/>
      <sheetName val="Sheet137"/>
      <sheetName val="Sheet138"/>
      <sheetName val="Sheet139"/>
      <sheetName val="Sheet140"/>
      <sheetName val="Sheet141"/>
      <sheetName val="Sheet142"/>
      <sheetName val="Sheet143"/>
      <sheetName val="Sheet144"/>
      <sheetName val="Sheet145"/>
      <sheetName val="Sheet146"/>
      <sheetName val="Sheet147"/>
      <sheetName val="Sheet148"/>
      <sheetName val="Sheet149"/>
      <sheetName val="Sheet150"/>
      <sheetName val="Sheet151"/>
      <sheetName val="Sheet152"/>
      <sheetName val="Sheet153"/>
      <sheetName val="Sheet154"/>
      <sheetName val="Sheet155"/>
      <sheetName val="Sheet156"/>
      <sheetName val="Sheet157"/>
      <sheetName val="Sheet158"/>
      <sheetName val="Sheet159"/>
      <sheetName val="Sheet160"/>
      <sheetName val="Sheet161"/>
      <sheetName val="Sheet162"/>
      <sheetName val="Sheet163"/>
      <sheetName val="Sheet164"/>
      <sheetName val="Sheet165"/>
      <sheetName val="Sheet166"/>
      <sheetName val="Sheet167"/>
      <sheetName val="Sheet168"/>
      <sheetName val="Sheet169"/>
      <sheetName val="Sheet170"/>
      <sheetName val="Sheet171"/>
      <sheetName val="Sheet172"/>
      <sheetName val="Sheet173"/>
      <sheetName val="Sheet174"/>
      <sheetName val="Sheet175"/>
      <sheetName val="Sheet176"/>
      <sheetName val="Sheet177"/>
      <sheetName val="Sheet178"/>
      <sheetName val="Sheet179"/>
      <sheetName val="Sheet180"/>
      <sheetName val="Sheet181"/>
      <sheetName val="Sheet182"/>
      <sheetName val="Sheet183"/>
      <sheetName val="Sheet184"/>
      <sheetName val="Sheet185"/>
      <sheetName val="Sheet186"/>
      <sheetName val="Sheet187"/>
      <sheetName val="Sheet188"/>
      <sheetName val="Sheet189"/>
      <sheetName val="Sheet190"/>
      <sheetName val="Sheet191"/>
      <sheetName val="Sheet192"/>
      <sheetName val="Sheet193"/>
      <sheetName val="Sheet194"/>
      <sheetName val="Sheet195"/>
      <sheetName val="Sheet196"/>
      <sheetName val="Sheet197"/>
      <sheetName val="Sheet198"/>
      <sheetName val="Sheet199"/>
      <sheetName val="Sheet200"/>
      <sheetName val="Sheet201"/>
      <sheetName val="Sheet202"/>
      <sheetName val="Sheet203"/>
      <sheetName val="Sheet204"/>
      <sheetName val="Sheet205"/>
      <sheetName val="Sheet206"/>
      <sheetName val="Sheet207"/>
      <sheetName val="Sheet208"/>
      <sheetName val="Sheet209"/>
      <sheetName val="Sheet210"/>
      <sheetName val="Sheet211"/>
      <sheetName val="Sheet212"/>
      <sheetName val="Sheet213"/>
      <sheetName val="Sheet214"/>
      <sheetName val="Sheet215"/>
      <sheetName val="Sheet216"/>
      <sheetName val="Sheet217"/>
      <sheetName val="Sheet218"/>
      <sheetName val="Sheet219"/>
      <sheetName val="Sheet220"/>
      <sheetName val="Sheet221"/>
      <sheetName val="Sheet222"/>
      <sheetName val="Sheet223"/>
      <sheetName val="Sheet224"/>
      <sheetName val="Sheet225"/>
      <sheetName val="Sheet226"/>
      <sheetName val="Sheet227"/>
      <sheetName val="Sheet228"/>
      <sheetName val="Sheet229"/>
      <sheetName val="Sheet230"/>
      <sheetName val="Sheet231"/>
      <sheetName val="Sheet232"/>
      <sheetName val="Sheet233"/>
      <sheetName val="Sheet234"/>
      <sheetName val="Sheet235"/>
      <sheetName val="Sheet236"/>
      <sheetName val="Sheet237"/>
      <sheetName val="Sheet238"/>
      <sheetName val="Sheet239"/>
      <sheetName val="Sheet240"/>
      <sheetName val="Sheet241"/>
      <sheetName val="Sheet242"/>
      <sheetName val="Sheet243"/>
      <sheetName val="Sheet244"/>
      <sheetName val="Sheet245"/>
      <sheetName val="Sheet246"/>
      <sheetName val="Sheet247"/>
      <sheetName val="Sheet248"/>
      <sheetName val="Sheet249"/>
      <sheetName val="Sheet250"/>
      <sheetName val="Sheet251"/>
      <sheetName val="Sheet252"/>
      <sheetName val="Sheet253"/>
      <sheetName val="Sheet254"/>
      <sheetName val="Sheet255"/>
      <sheetName val="Rate _ Price"/>
      <sheetName val="GTXLas"/>
      <sheetName val="DTas"/>
      <sheetName val="PTas"/>
      <sheetName val="THas"/>
      <sheetName val="GTXL1"/>
      <sheetName val="DT1"/>
      <sheetName val="PT1"/>
      <sheetName val="TH1"/>
      <sheetName val="VC1"/>
      <sheetName val="Tong hop QTCT"/>
      <sheetName val="HeSo TH DuToan"/>
      <sheetName val="TongHopKinhPhi"/>
      <sheetName val="ApGia"/>
      <sheetName val="KL"/>
      <sheetName val="Gia VL NC M"/>
      <sheetName val="Luong"/>
      <sheetName val="may"/>
      <sheetName val="BANG10"/>
      <sheetName val="info"/>
      <sheetName val="BIA"/>
      <sheetName val="TM"/>
      <sheetName val="BuVT"/>
      <sheetName val="Tronthu"/>
      <sheetName val="BB lop1"/>
      <sheetName val="KLSN lop1"/>
      <sheetName val="BB lop2"/>
      <sheetName val="KLsn lop2"/>
      <sheetName val="BB lop 3"/>
      <sheetName val="KLSN lop3"/>
      <sheetName val="BB lop4"/>
      <sheetName val="KLSN lop4"/>
      <sheetName val="BB lop5"/>
      <sheetName val="KLSN lop5"/>
      <sheetName val="BB lop 6"/>
      <sheetName val="KL SN lop6"/>
      <sheetName val="KLSnen tong"/>
      <sheetName val="PL KL"/>
      <sheetName val="TINH GT TT"/>
      <sheetName val="Cty GThuy"/>
      <sheetName val="GTKLHT"/>
      <sheetName val="~         "/>
      <sheetName val="QuangNgai_Gia"/>
      <sheetName val="THANG 1-2006"/>
      <sheetName val="THANG 2-2006"/>
      <sheetName val="THANH TOAN NHAN CONG"/>
      <sheetName val="CHAM CONG"/>
      <sheetName val="TONG HOP TT DAU MAY"/>
      <sheetName val="TONG HOP TIEN AN, UNG"/>
      <sheetName val="TH CONG"/>
      <sheetName val="XXXXXXXXXX"/>
      <sheetName val="0000000000"/>
      <sheetName val="1000000000"/>
      <sheetName val="BangChietTinhDonGia"/>
      <sheetName val="_x0000__x0000_h Flow (2)"/>
      <sheetName val="chung"/>
      <sheetName val="00000000"/>
      <sheetName val="PLBS"/>
      <sheetName val="HelpMe"/>
      <sheetName val="Tong KL Toan Cau "/>
      <sheetName val="duong chinh"/>
      <sheetName val="duong tranh"/>
      <sheetName val="so sanh KL"/>
      <sheetName val="BCTKQKD"/>
      <sheetName val="BCTCDCK"/>
      <sheetName val="BCTCDDN"/>
      <sheetName val="THKL k0+954"/>
      <sheetName val="KL TKBVTC"/>
      <sheetName val="KL TKKT"/>
      <sheetName val="SSKL TKKT - NO CONG HOP"/>
      <sheetName val="KLCT - CONG HOP (2)"/>
      <sheetName val="KLTH - CONG HOP"/>
      <sheetName val="SOSANH KL"/>
      <sheetName val="THKL"/>
      <sheetName val="DINHHINH-D100"/>
      <sheetName val="DINHHINH-D150"/>
      <sheetName val="km15"/>
      <sheetName val="10000000"/>
      <sheetName val="20000000"/>
      <sheetName val="30000000"/>
      <sheetName val="40000000"/>
      <sheetName val="50000000"/>
      <sheetName val="60000000"/>
      <sheetName val="TLC-8-6"/>
      <sheetName val="TKN"/>
      <sheetName val="CSCEC"/>
      <sheetName val="NK+CH"/>
      <sheetName val="Phí DV trả JBIC"/>
      <sheetName val="Lãi vay JBIC"/>
      <sheetName val="Tổng hợp quí"/>
      <sheetName val="Tổng hợp chung"/>
      <sheetName val="3311"/>
      <sheetName val="XL"/>
      <sheetName val="XL(TT)"/>
      <sheetName val="kl cua van"/>
      <sheetName val="LAN CAN CCT KENH TAY"/>
      <sheetName val="LAN CAN CCT KENH T9"/>
      <sheetName val="LAN CAN CAU CONG TAC"/>
      <sheetName val="ST(BS) (TT)"/>
      <sheetName val="TONG KL"/>
      <sheetName val="XL (HT)"/>
      <sheetName val="CT(HT)"/>
      <sheetName val="THKL (HT)"/>
      <sheetName val="ST(HT)"/>
      <sheetName val="VTCong"/>
      <sheetName val="THDT"/>
      <sheetName val="DGKS"/>
      <sheetName val="CT"/>
      <sheetName val="PT"/>
      <sheetName val="THVT"/>
      <sheetName val="PTMTC"/>
      <sheetName val="BUGIANHIENLIEU"/>
      <sheetName val="STKL(3.5x6.0m)"/>
      <sheetName val="CUA VAN"/>
      <sheetName val="TONG HOP KL"/>
      <sheetName val="STKLCMSO 01"/>
      <sheetName val="TONG KL2"/>
      <sheetName val="STKLCMSO 02"/>
      <sheetName val="TONG KL3"/>
      <sheetName val="TONG KL4"/>
      <sheetName val="TONG KL5"/>
      <sheetName val="TONGHOPKL"/>
      <sheetName val="THKP"/>
      <sheetName val="cong 1"/>
      <sheetName val="dao dap cong 1"/>
      <sheetName val="cong 2"/>
      <sheetName val="dao dap cong 2"/>
      <sheetName val="cong 3"/>
      <sheetName val="dao dap cong 3"/>
      <sheetName val="NC-MTC"/>
      <sheetName val="PTVT"/>
      <sheetName val="TH vat tu"/>
      <sheetName val="vc"/>
      <sheetName val="giacat"/>
      <sheetName val="PT BNL"/>
      <sheetName val="BNL"/>
      <sheetName val="Bang tinh gia VL"/>
      <sheetName val="TH Kinh phi"/>
      <sheetName val="TH thiet bi"/>
      <sheetName val="TH Nhan cong"/>
      <sheetName val="DM Chi phi"/>
      <sheetName val="TONG CHI PHI"/>
      <sheetName val="CPKS"/>
      <sheetName val="CPXD"/>
      <sheetName val="BO BAC SNT"/>
      <sheetName val="BO NAM SNT"/>
      <sheetName val="CT DON GIA"/>
      <sheetName val="Du toan"/>
      <sheetName val="Phan tich vat tu"/>
      <sheetName val="Tong hop vat tu"/>
      <sheetName val="Gia tri vat tu"/>
      <sheetName val="Chenh lech vat tu"/>
      <sheetName val="Chi phi van chuyen"/>
      <sheetName val="Gia giao VL den HT"/>
      <sheetName val="Gia VL den HT"/>
      <sheetName val="Don gia chi tiet"/>
      <sheetName val="Du thau"/>
      <sheetName val="Tong hop kinh phi"/>
      <sheetName val="QD 957-2009"/>
      <sheetName val="Cong van 1751"/>
      <sheetName val="Tu van Thiet ke"/>
      <sheetName val="Tong hop DTCT"/>
      <sheetName val="Tong hop CPTB"/>
      <sheetName val="Tong hop DT CPXD TH"/>
      <sheetName val="Tien do thi cong"/>
      <sheetName val="Bia du toan"/>
      <sheetName val="Config"/>
      <sheetName val="TLg Laitau"/>
      <sheetName val="TLg CN&amp;Laixe"/>
      <sheetName val="TLg Laitau (2)"/>
      <sheetName val="TLg CN&amp;Laixe (2)"/>
      <sheetName val="TDCV"/>
      <sheetName val="DM_User"/>
      <sheetName val="TDCM"/>
      <sheetName val="PLV"/>
      <sheetName val="TDVT"/>
      <sheetName val="DM"/>
      <sheetName val="GVT"/>
      <sheetName val="DG"/>
      <sheetName val="TDVT_User"/>
      <sheetName val="tu non mo"/>
      <sheetName val="BANG CAO DO"/>
      <sheetName val="THIET BI THI CONG CHU YEU"/>
      <sheetName val="THI CONG"/>
      <sheetName val="Th"/>
      <sheetName val="K0-1"/>
      <sheetName val="K1-2"/>
      <sheetName val="K2-3"/>
      <sheetName val="K3-4"/>
      <sheetName val="k4-5"/>
      <sheetName val="ctkt"/>
      <sheetName val="DC"/>
      <sheetName val="Duong giao"/>
      <sheetName val="tenbien"/>
      <sheetName val="tenbien "/>
      <sheetName val="Xu ly md"/>
      <sheetName val="solieu"/>
      <sheetName val="tcanh"/>
      <sheetName val="san"/>
      <sheetName val="Thanbien"/>
      <sheetName val="km243+124"/>
      <sheetName val="Ptich (cau)"/>
      <sheetName val="foxz"/>
      <sheetName val="2t"/>
      <sheetName val="1t"/>
      <sheetName val="Tách "/>
      <sheetName val="Dat-Bieu10"/>
      <sheetName val="tài sản"/>
      <sheetName val="cây cối"/>
      <sheetName val="hỗ trợ"/>
      <sheetName val="TONG HOP TUNG NGUOI"/>
    </sheetNames>
    <sheetDataSet>
      <sheetData sheetId="0" refreshError="1"/>
      <sheetData sheetId="1" refreshError="1"/>
      <sheetData sheetId="2" refreshError="1"/>
      <sheetData sheetId="3" refreshError="1"/>
      <sheetData sheetId="4" refreshError="1"/>
      <sheetData sheetId="5" refreshError="1">
        <row r="191">
          <cell r="H191">
            <v>1.07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xe bit 1-5"/>
    </sheetNames>
    <sheetDataSet>
      <sheetData sheetId="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toan CS"/>
      <sheetName val="Ktoan CS (2)"/>
      <sheetName val="DG Vlieu"/>
      <sheetName val="Dnhua"/>
      <sheetName val="Ho ga"/>
      <sheetName val="MT328"/>
      <sheetName val="Mthep"/>
      <sheetName val="Mcap"/>
      <sheetName val="Tdia LL"/>
      <sheetName val="Tru,Den,Tu"/>
      <sheetName val="DegangT tri"/>
      <sheetName val="Chup, Can den"/>
      <sheetName val="Colie "/>
      <sheetName val="Xa "/>
      <sheetName val="Day, Pkien,Vchuyen"/>
      <sheetName val="Ong"/>
      <sheetName val="DG Ncong"/>
      <sheetName val="Betong  Tai cho"/>
      <sheetName val="Tinh toan"/>
      <sheetName val="VL chua VAT"/>
      <sheetName val="Mbtlt"/>
      <sheetName val="Tru Pilol Mong"/>
      <sheetName val="Tru,Den,Tu,Bdcc"/>
      <sheetName val="T tri Degang"/>
      <sheetName val="THGT"/>
      <sheetName val="DG328"/>
      <sheetName val="DG33"/>
      <sheetName val="Chi phi Tu van"/>
      <sheetName val="Thi nghiem"/>
      <sheetName val="GiaVL HTXL"/>
      <sheetName val="Be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DV"/>
      <sheetName val="DSCNV"/>
      <sheetName val="Cngay"/>
      <sheetName val="BCC CNV"/>
      <sheetName val="T_An"/>
      <sheetName val="L.KyI"/>
      <sheetName val="L.KyII"/>
      <sheetName val="DNLkyI"/>
      <sheetName val="DNLkyII"/>
      <sheetName val="MSTN"/>
      <sheetName val="CngayTN"/>
      <sheetName val="BC.TN"/>
      <sheetName val="T.an"/>
      <sheetName val="L.kyI_TN"/>
      <sheetName val="L.KyII_TN"/>
      <sheetName val="LL.TN"/>
      <sheetName val="DS PL"/>
      <sheetName val="MauBCC"/>
      <sheetName val="BCC"/>
      <sheetName val="Sheet1"/>
      <sheetName val="BHLDNV"/>
      <sheetName val="BHLD"/>
      <sheetName val="PBD"/>
      <sheetName val="BC_TN"/>
      <sheetName val="gia vt,nc,may"/>
      <sheetName val="TDTKP _2_"/>
      <sheetName val="TONGKE3p"/>
      <sheetName val="CHITIET VL_NC_DDTT3PHA "/>
      <sheetName val="CHITIET VL_NC_TT1p"/>
      <sheetName val="thop"/>
      <sheetName val="tuong"/>
      <sheetName val="hsnv"/>
      <sheetName val="cong"/>
      <sheetName val="thuong"/>
      <sheetName val="btra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7">
          <cell r="B7" t="str">
            <v>BÑD</v>
          </cell>
        </row>
        <row r="8">
          <cell r="B8" t="str">
            <v>BVNA</v>
          </cell>
        </row>
        <row r="9">
          <cell r="B9" t="str">
            <v>BQKH</v>
          </cell>
        </row>
        <row r="10">
          <cell r="B10" t="str">
            <v>BTX</v>
          </cell>
        </row>
        <row r="11">
          <cell r="B11" t="str">
            <v>CVTU</v>
          </cell>
        </row>
        <row r="12">
          <cell r="B12" t="str">
            <v>CCTH</v>
          </cell>
        </row>
        <row r="13">
          <cell r="B13" t="str">
            <v>CCT</v>
          </cell>
        </row>
        <row r="14">
          <cell r="B14" t="str">
            <v>HMINH</v>
          </cell>
        </row>
        <row r="15">
          <cell r="B15" t="str">
            <v>HVE</v>
          </cell>
        </row>
        <row r="16">
          <cell r="B16" t="str">
            <v>HNN</v>
          </cell>
        </row>
        <row r="17">
          <cell r="B17" t="str">
            <v>KDTA</v>
          </cell>
        </row>
        <row r="18">
          <cell r="B18" t="str">
            <v>KNPH</v>
          </cell>
        </row>
        <row r="19">
          <cell r="B19" t="str">
            <v>KVD</v>
          </cell>
        </row>
        <row r="20">
          <cell r="B20" t="str">
            <v>KVNA</v>
          </cell>
        </row>
        <row r="21">
          <cell r="B21" t="str">
            <v>LTHAI</v>
          </cell>
        </row>
        <row r="22">
          <cell r="B22" t="str">
            <v>LTNG</v>
          </cell>
        </row>
        <row r="23">
          <cell r="B23" t="str">
            <v>LVM</v>
          </cell>
        </row>
        <row r="24">
          <cell r="B24" t="str">
            <v>LKL</v>
          </cell>
        </row>
        <row r="25">
          <cell r="B25" t="str">
            <v>LHT</v>
          </cell>
        </row>
        <row r="26">
          <cell r="B26" t="str">
            <v>MAVU</v>
          </cell>
        </row>
        <row r="27">
          <cell r="B27" t="str">
            <v>MDQ</v>
          </cell>
        </row>
        <row r="28">
          <cell r="B28" t="str">
            <v>MNP</v>
          </cell>
        </row>
        <row r="29">
          <cell r="B29" t="str">
            <v>MÑD</v>
          </cell>
        </row>
        <row r="30">
          <cell r="B30" t="str">
            <v>MTCH</v>
          </cell>
        </row>
        <row r="31">
          <cell r="B31" t="str">
            <v>ÑTNG</v>
          </cell>
        </row>
        <row r="32">
          <cell r="B32" t="str">
            <v>ÑMK</v>
          </cell>
        </row>
        <row r="33">
          <cell r="B33" t="str">
            <v>NTD</v>
          </cell>
        </row>
        <row r="34">
          <cell r="B34" t="str">
            <v>NICH</v>
          </cell>
        </row>
        <row r="35">
          <cell r="B35" t="str">
            <v>NTX</v>
          </cell>
        </row>
        <row r="36">
          <cell r="B36" t="str">
            <v>NTHO</v>
          </cell>
        </row>
        <row r="37">
          <cell r="B37" t="str">
            <v>NVCA</v>
          </cell>
        </row>
        <row r="38">
          <cell r="B38" t="str">
            <v>NVCU</v>
          </cell>
        </row>
        <row r="39">
          <cell r="B39" t="str">
            <v>NVMA</v>
          </cell>
        </row>
        <row r="40">
          <cell r="B40" t="str">
            <v>NVQU</v>
          </cell>
        </row>
        <row r="41">
          <cell r="B41" t="str">
            <v>PVÑ</v>
          </cell>
        </row>
        <row r="42">
          <cell r="B42" t="str">
            <v>PVQ</v>
          </cell>
        </row>
        <row r="43">
          <cell r="B43" t="str">
            <v>QHG</v>
          </cell>
        </row>
        <row r="44">
          <cell r="B44" t="str">
            <v>TNSA</v>
          </cell>
        </row>
        <row r="45">
          <cell r="B45" t="str">
            <v>TVHO</v>
          </cell>
        </row>
        <row r="46">
          <cell r="B46" t="str">
            <v>TVT</v>
          </cell>
        </row>
        <row r="47">
          <cell r="B47" t="str">
            <v>TK</v>
          </cell>
        </row>
        <row r="48">
          <cell r="B48" t="str">
            <v>TDN</v>
          </cell>
        </row>
        <row r="49">
          <cell r="B49" t="str">
            <v>VVHA</v>
          </cell>
        </row>
        <row r="50">
          <cell r="B50" t="str">
            <v>VPT</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DV"/>
      <sheetName val="DSCNV"/>
      <sheetName val="Cngay"/>
      <sheetName val="BCC CNV"/>
      <sheetName val="T_An"/>
      <sheetName val="L.KyI"/>
      <sheetName val="L.KyII"/>
      <sheetName val="DNLkyI"/>
      <sheetName val="DNLkyII"/>
      <sheetName val="MSTN"/>
      <sheetName val="CngayTN"/>
      <sheetName val="BC.TN"/>
      <sheetName val="T.an"/>
      <sheetName val="L.kyI_TN"/>
      <sheetName val="L.KyII_TN"/>
      <sheetName val="LL.TN"/>
      <sheetName val="DS PL"/>
      <sheetName val="MauBCC"/>
      <sheetName val="BCC"/>
      <sheetName val="Sheet1"/>
      <sheetName val="BHLDNV"/>
      <sheetName val="BHLD"/>
      <sheetName val="PBD"/>
      <sheetName val="Sheet2"/>
      <sheetName val="XL4Test5"/>
      <sheetName val="XL4Poppy"/>
      <sheetName val="BC_TN"/>
      <sheetName val="hsnv"/>
      <sheetName val="cong"/>
      <sheetName val="thuong"/>
    </sheetNames>
    <sheetDataSet>
      <sheetData sheetId="0"/>
      <sheetData sheetId="1"/>
      <sheetData sheetId="2"/>
      <sheetData sheetId="3"/>
      <sheetData sheetId="4"/>
      <sheetData sheetId="5"/>
      <sheetData sheetId="6"/>
      <sheetData sheetId="7"/>
      <sheetData sheetId="8"/>
      <sheetData sheetId="9" refreshError="1">
        <row r="9">
          <cell r="B9" t="str">
            <v>BÑD</v>
          </cell>
          <cell r="C9" t="str">
            <v>CTHC</v>
          </cell>
          <cell r="D9" t="str">
            <v>CT HOAØ CAÀM</v>
          </cell>
          <cell r="E9" t="str">
            <v>Baù Ñaêng Döông</v>
          </cell>
          <cell r="F9" t="str">
            <v>LÑPT</v>
          </cell>
          <cell r="G9">
            <v>1.4</v>
          </cell>
          <cell r="H9">
            <v>294000</v>
          </cell>
          <cell r="J9" t="str">
            <v>Bình Thuaän</v>
          </cell>
          <cell r="K9">
            <v>37458</v>
          </cell>
        </row>
        <row r="10">
          <cell r="B10" t="str">
            <v>BVT</v>
          </cell>
          <cell r="C10" t="str">
            <v>CTHC</v>
          </cell>
          <cell r="D10" t="str">
            <v>CT HOAØ CAÀM</v>
          </cell>
          <cell r="E10" t="str">
            <v>Baù Vaên Thaân</v>
          </cell>
          <cell r="F10" t="str">
            <v>LÑPT</v>
          </cell>
          <cell r="G10">
            <v>1.4</v>
          </cell>
          <cell r="H10">
            <v>294000</v>
          </cell>
          <cell r="J10" t="str">
            <v>Bình Thuaän</v>
          </cell>
          <cell r="K10" t="str">
            <v>21/09/00</v>
          </cell>
        </row>
        <row r="11">
          <cell r="B11" t="str">
            <v>BVNA</v>
          </cell>
          <cell r="C11" t="str">
            <v>CTHC</v>
          </cell>
          <cell r="D11" t="str">
            <v>CT HOAØ CAÀM</v>
          </cell>
          <cell r="E11" t="str">
            <v>Bích Vaên Nam A</v>
          </cell>
          <cell r="F11" t="str">
            <v>LÑPT</v>
          </cell>
          <cell r="G11">
            <v>1.4</v>
          </cell>
          <cell r="H11">
            <v>294000</v>
          </cell>
          <cell r="J11" t="str">
            <v>Bình Thuaän</v>
          </cell>
          <cell r="K11" t="str">
            <v>21/09/00</v>
          </cell>
        </row>
        <row r="12">
          <cell r="B12" t="str">
            <v>BVNB</v>
          </cell>
          <cell r="C12" t="str">
            <v>CTHC</v>
          </cell>
          <cell r="D12" t="str">
            <v>CT HOAØ CAÀM</v>
          </cell>
          <cell r="E12" t="str">
            <v>Bích Vaên Nam B</v>
          </cell>
          <cell r="F12" t="str">
            <v>LÑPT</v>
          </cell>
          <cell r="G12">
            <v>1.4</v>
          </cell>
          <cell r="H12">
            <v>294000</v>
          </cell>
          <cell r="J12" t="str">
            <v>Bình Thuaän</v>
          </cell>
          <cell r="K12" t="str">
            <v>21/09/00</v>
          </cell>
        </row>
        <row r="13">
          <cell r="B13" t="str">
            <v>BÑ</v>
          </cell>
          <cell r="C13" t="str">
            <v>CTHC</v>
          </cell>
          <cell r="D13" t="str">
            <v>CT HOAØ CAÀM</v>
          </cell>
          <cell r="E13" t="str">
            <v>Bình Ñuû</v>
          </cell>
          <cell r="F13" t="str">
            <v>LÑPT</v>
          </cell>
          <cell r="G13">
            <v>1.4</v>
          </cell>
          <cell r="H13">
            <v>294000</v>
          </cell>
          <cell r="J13" t="str">
            <v>Bình Thuaän</v>
          </cell>
          <cell r="K13">
            <v>37428</v>
          </cell>
        </row>
        <row r="14">
          <cell r="B14" t="str">
            <v>NVCU</v>
          </cell>
          <cell r="C14" t="str">
            <v>CTHC</v>
          </cell>
          <cell r="D14" t="str">
            <v>CT HOAØ CAÀM</v>
          </cell>
          <cell r="E14" t="str">
            <v>Nguyeãn Vaên Cöôøng</v>
          </cell>
          <cell r="F14" t="str">
            <v>LÑPT</v>
          </cell>
          <cell r="G14">
            <v>1.4</v>
          </cell>
          <cell r="H14">
            <v>294000</v>
          </cell>
        </row>
        <row r="15">
          <cell r="B15" t="str">
            <v>MÑMI</v>
          </cell>
          <cell r="C15" t="str">
            <v>CTHC</v>
          </cell>
          <cell r="D15" t="str">
            <v>CT HOAØ CAÀM</v>
          </cell>
          <cell r="E15" t="str">
            <v>Mai Ñaéc Minh</v>
          </cell>
          <cell r="F15" t="str">
            <v>LÑPT</v>
          </cell>
          <cell r="G15">
            <v>1.4</v>
          </cell>
          <cell r="H15">
            <v>294000</v>
          </cell>
        </row>
        <row r="16">
          <cell r="B16" t="str">
            <v>BTX</v>
          </cell>
          <cell r="C16" t="str">
            <v>CTHC</v>
          </cell>
          <cell r="D16" t="str">
            <v>CT HOAØ CAÀM</v>
          </cell>
          <cell r="E16" t="str">
            <v>Bình Thanh Xuyeân</v>
          </cell>
          <cell r="F16" t="str">
            <v>LÑPT</v>
          </cell>
          <cell r="G16">
            <v>1.4</v>
          </cell>
          <cell r="H16">
            <v>294000</v>
          </cell>
          <cell r="J16" t="str">
            <v>Bình Thuaän</v>
          </cell>
          <cell r="K16">
            <v>37458</v>
          </cell>
        </row>
        <row r="17">
          <cell r="B17" t="str">
            <v>BTP</v>
          </cell>
          <cell r="C17" t="str">
            <v>CTHC</v>
          </cell>
          <cell r="D17" t="str">
            <v>CT HOAØ CAÀM</v>
          </cell>
          <cell r="E17" t="str">
            <v>Buøi Taán Phaùp</v>
          </cell>
          <cell r="F17" t="str">
            <v>T.ÑIEÄN</v>
          </cell>
          <cell r="G17">
            <v>1.72</v>
          </cell>
          <cell r="H17">
            <v>361200</v>
          </cell>
          <cell r="J17" t="str">
            <v>Ñaø Naüng</v>
          </cell>
          <cell r="K17">
            <v>37458</v>
          </cell>
        </row>
        <row r="18">
          <cell r="B18" t="str">
            <v>BVNH</v>
          </cell>
          <cell r="C18" t="str">
            <v>CTHC</v>
          </cell>
          <cell r="D18" t="str">
            <v>CT HOAØ CAÀM</v>
          </cell>
          <cell r="E18" t="str">
            <v>Buøi Vaên Nhieân</v>
          </cell>
          <cell r="F18" t="str">
            <v>LÑPT</v>
          </cell>
          <cell r="G18">
            <v>1.4</v>
          </cell>
          <cell r="H18">
            <v>294000</v>
          </cell>
          <cell r="J18" t="str">
            <v>Ñaø Naüng</v>
          </cell>
          <cell r="K18">
            <v>37458</v>
          </cell>
        </row>
        <row r="19">
          <cell r="B19" t="str">
            <v>CVTU</v>
          </cell>
          <cell r="C19" t="str">
            <v>CTHC</v>
          </cell>
          <cell r="D19" t="str">
            <v>CT HOAØ CAÀM</v>
          </cell>
          <cell r="E19" t="str">
            <v>Chaâu Vaên Töù</v>
          </cell>
          <cell r="F19" t="str">
            <v>LÑPT</v>
          </cell>
          <cell r="G19">
            <v>1.4</v>
          </cell>
          <cell r="H19">
            <v>294000</v>
          </cell>
          <cell r="J19" t="str">
            <v>Vónh Long</v>
          </cell>
          <cell r="K19">
            <v>37458</v>
          </cell>
        </row>
        <row r="20">
          <cell r="B20" t="str">
            <v>CXNH</v>
          </cell>
          <cell r="C20" t="str">
            <v>CTHC</v>
          </cell>
          <cell r="D20" t="str">
            <v>CT HOAØ CAÀM</v>
          </cell>
          <cell r="E20" t="str">
            <v>Chung Xuaân Nhaät</v>
          </cell>
          <cell r="F20" t="str">
            <v>LÑPT</v>
          </cell>
          <cell r="G20">
            <v>1.4</v>
          </cell>
          <cell r="H20">
            <v>294000</v>
          </cell>
          <cell r="J20" t="str">
            <v>Bình Thuaän</v>
          </cell>
          <cell r="K20">
            <v>37216</v>
          </cell>
        </row>
        <row r="21">
          <cell r="B21" t="str">
            <v>CCT</v>
          </cell>
          <cell r="C21" t="str">
            <v>CTHC</v>
          </cell>
          <cell r="D21" t="str">
            <v>CT HOAØ CAÀM</v>
          </cell>
          <cell r="E21" t="str">
            <v>Cöûu Chi Thö</v>
          </cell>
          <cell r="F21" t="str">
            <v>LÑPT</v>
          </cell>
          <cell r="G21">
            <v>1.4</v>
          </cell>
          <cell r="H21">
            <v>294000</v>
          </cell>
          <cell r="J21" t="str">
            <v>Bình Thuaän</v>
          </cell>
          <cell r="K21">
            <v>37428</v>
          </cell>
        </row>
        <row r="22">
          <cell r="B22" t="str">
            <v>DTHU</v>
          </cell>
          <cell r="C22" t="str">
            <v>CTHC</v>
          </cell>
          <cell r="D22" t="str">
            <v>CT HOAØ CAÀM</v>
          </cell>
          <cell r="E22" t="str">
            <v>Duïng Thu</v>
          </cell>
          <cell r="F22" t="str">
            <v>LÑPT</v>
          </cell>
          <cell r="G22">
            <v>1.4</v>
          </cell>
          <cell r="H22">
            <v>294000</v>
          </cell>
          <cell r="J22" t="str">
            <v>Bình Thuaän</v>
          </cell>
          <cell r="K22" t="str">
            <v>21/09/00</v>
          </cell>
        </row>
        <row r="23">
          <cell r="B23" t="str">
            <v>HVV</v>
          </cell>
          <cell r="C23" t="str">
            <v>CTHC</v>
          </cell>
          <cell r="D23" t="str">
            <v>CT HOAØ CAÀM</v>
          </cell>
          <cell r="E23" t="str">
            <v>Hoaøng Vaên Vöôïng</v>
          </cell>
          <cell r="F23" t="str">
            <v>LÑPT</v>
          </cell>
          <cell r="G23">
            <v>1.4</v>
          </cell>
          <cell r="H23">
            <v>294000</v>
          </cell>
        </row>
        <row r="24">
          <cell r="B24" t="str">
            <v>PHNB</v>
          </cell>
          <cell r="C24" t="str">
            <v>CTHC</v>
          </cell>
          <cell r="D24" t="str">
            <v>CT HOAØ CAÀM</v>
          </cell>
          <cell r="E24" t="str">
            <v>Phaïm Nguyeân Bình</v>
          </cell>
          <cell r="F24" t="str">
            <v>LÑPT</v>
          </cell>
          <cell r="G24">
            <v>1.4</v>
          </cell>
          <cell r="H24">
            <v>294000</v>
          </cell>
        </row>
        <row r="25">
          <cell r="B25" t="str">
            <v>HVT</v>
          </cell>
          <cell r="C25" t="str">
            <v>CTHC</v>
          </cell>
          <cell r="D25" t="str">
            <v>CT HOAØ CAÀM</v>
          </cell>
          <cell r="E25" t="str">
            <v>Hoaøng Vaên Thaûnh</v>
          </cell>
          <cell r="F25" t="str">
            <v>LÑPT</v>
          </cell>
          <cell r="G25">
            <v>1.4</v>
          </cell>
          <cell r="H25">
            <v>294000</v>
          </cell>
          <cell r="J25" t="str">
            <v>Höng Yeân</v>
          </cell>
          <cell r="K25">
            <v>37428</v>
          </cell>
        </row>
        <row r="26">
          <cell r="B26" t="str">
            <v>HNN</v>
          </cell>
          <cell r="C26" t="str">
            <v>CTHC</v>
          </cell>
          <cell r="D26" t="str">
            <v>CT HOAØ CAÀM</v>
          </cell>
          <cell r="E26" t="str">
            <v>Huyønh Nhö Nhaân</v>
          </cell>
          <cell r="F26" t="str">
            <v>LÑPT</v>
          </cell>
          <cell r="G26">
            <v>1.4</v>
          </cell>
          <cell r="H26">
            <v>294000</v>
          </cell>
          <cell r="J26" t="str">
            <v>Ñaø Naüng</v>
          </cell>
          <cell r="K26">
            <v>37458</v>
          </cell>
        </row>
        <row r="27">
          <cell r="B27" t="str">
            <v>KDTA</v>
          </cell>
          <cell r="C27" t="str">
            <v>CTHC</v>
          </cell>
          <cell r="D27" t="str">
            <v>CT HOAØ CAÀM</v>
          </cell>
          <cell r="E27" t="str">
            <v>Kinh Duy Taân</v>
          </cell>
          <cell r="F27" t="str">
            <v>LÑPT</v>
          </cell>
          <cell r="G27">
            <v>1.4</v>
          </cell>
          <cell r="H27">
            <v>294000</v>
          </cell>
          <cell r="J27" t="str">
            <v>Bình Thuaän</v>
          </cell>
          <cell r="K27">
            <v>37216</v>
          </cell>
        </row>
        <row r="28">
          <cell r="B28" t="str">
            <v>KTD</v>
          </cell>
          <cell r="C28" t="str">
            <v>CTHC</v>
          </cell>
          <cell r="D28" t="str">
            <v>CT HOAØ CAÀM</v>
          </cell>
          <cell r="E28" t="str">
            <v>Kinh Troïng Duy</v>
          </cell>
          <cell r="F28" t="str">
            <v>LÑPT</v>
          </cell>
          <cell r="G28">
            <v>1.4</v>
          </cell>
          <cell r="H28">
            <v>294000</v>
          </cell>
          <cell r="J28" t="str">
            <v>Bình Thuaän</v>
          </cell>
          <cell r="K28">
            <v>37428</v>
          </cell>
        </row>
        <row r="29">
          <cell r="B29" t="str">
            <v>KVD</v>
          </cell>
          <cell r="C29" t="str">
            <v>CTHC</v>
          </cell>
          <cell r="D29" t="str">
            <v>CT HOAØ CAÀM</v>
          </cell>
          <cell r="E29" t="str">
            <v>Kinh Vaên Döïng</v>
          </cell>
          <cell r="F29" t="str">
            <v>B.VEÄ</v>
          </cell>
          <cell r="G29">
            <v>1.4</v>
          </cell>
          <cell r="H29">
            <v>294000</v>
          </cell>
          <cell r="J29" t="str">
            <v>Bình Thuaän</v>
          </cell>
          <cell r="K29">
            <v>37458</v>
          </cell>
        </row>
        <row r="30">
          <cell r="B30" t="str">
            <v>KVNA</v>
          </cell>
          <cell r="C30" t="str">
            <v>CTHC</v>
          </cell>
          <cell r="D30" t="str">
            <v>CT HOAØ CAÀM</v>
          </cell>
          <cell r="E30" t="str">
            <v>Kinh Vaên Nam</v>
          </cell>
          <cell r="F30" t="str">
            <v>LÑPT</v>
          </cell>
          <cell r="G30">
            <v>1.4</v>
          </cell>
          <cell r="H30">
            <v>294000</v>
          </cell>
          <cell r="J30" t="str">
            <v>Bình Thuaän</v>
          </cell>
        </row>
        <row r="31">
          <cell r="B31" t="str">
            <v>KNPH</v>
          </cell>
          <cell r="C31" t="str">
            <v>CTHC</v>
          </cell>
          <cell r="D31" t="str">
            <v>CT HOAØ CAÀM</v>
          </cell>
          <cell r="E31" t="str">
            <v>Kinh Ngoïc Pheùp</v>
          </cell>
          <cell r="F31" t="str">
            <v>LÑPT</v>
          </cell>
          <cell r="G31">
            <v>1.4</v>
          </cell>
          <cell r="H31">
            <v>294000</v>
          </cell>
          <cell r="J31" t="str">
            <v>Bình Thuaän</v>
          </cell>
        </row>
        <row r="32">
          <cell r="B32" t="str">
            <v>LDT</v>
          </cell>
          <cell r="C32" t="str">
            <v>CTHC</v>
          </cell>
          <cell r="D32" t="str">
            <v>CT HOAØ CAÀM</v>
          </cell>
          <cell r="E32" t="str">
            <v>Laâm Duy Tuaán</v>
          </cell>
          <cell r="F32" t="str">
            <v>LÑPT</v>
          </cell>
          <cell r="G32">
            <v>1.4</v>
          </cell>
          <cell r="H32">
            <v>294000</v>
          </cell>
          <cell r="J32" t="str">
            <v>Bình Thuaän</v>
          </cell>
          <cell r="K32">
            <v>37093</v>
          </cell>
        </row>
        <row r="33">
          <cell r="B33" t="str">
            <v>LLV</v>
          </cell>
          <cell r="C33" t="str">
            <v>CTHC</v>
          </cell>
          <cell r="D33" t="str">
            <v>CT HOAØ CAÀM</v>
          </cell>
          <cell r="E33" t="str">
            <v>Laâm Lan Vieân</v>
          </cell>
          <cell r="F33" t="str">
            <v>LÑPT</v>
          </cell>
          <cell r="G33">
            <v>1.4</v>
          </cell>
          <cell r="H33">
            <v>294000</v>
          </cell>
          <cell r="J33" t="str">
            <v>Bình Thuaän</v>
          </cell>
          <cell r="K33">
            <v>37458</v>
          </cell>
        </row>
        <row r="34">
          <cell r="B34" t="str">
            <v>LHKA</v>
          </cell>
          <cell r="C34" t="str">
            <v>CTHC</v>
          </cell>
          <cell r="D34" t="str">
            <v>CT HOAØ CAÀM</v>
          </cell>
          <cell r="E34" t="str">
            <v>Leâ Hoàng Khanh</v>
          </cell>
          <cell r="F34" t="str">
            <v>CNKT</v>
          </cell>
          <cell r="G34">
            <v>1.72</v>
          </cell>
          <cell r="H34">
            <v>361200</v>
          </cell>
          <cell r="J34" t="str">
            <v>Ñaø Naüng</v>
          </cell>
          <cell r="K34">
            <v>37520</v>
          </cell>
        </row>
        <row r="35">
          <cell r="B35" t="str">
            <v>LTT</v>
          </cell>
          <cell r="C35" t="str">
            <v>CTHC</v>
          </cell>
          <cell r="D35" t="str">
            <v>CT HOAØ CAÀM</v>
          </cell>
          <cell r="E35" t="str">
            <v>Leâ Taát Thaéng</v>
          </cell>
          <cell r="F35" t="str">
            <v>LÑPT</v>
          </cell>
          <cell r="G35">
            <v>1.4</v>
          </cell>
          <cell r="H35">
            <v>294000</v>
          </cell>
        </row>
        <row r="36">
          <cell r="B36" t="str">
            <v>LVM</v>
          </cell>
          <cell r="C36" t="str">
            <v>CTHC</v>
          </cell>
          <cell r="D36" t="str">
            <v>CT HOAØ CAÀM</v>
          </cell>
          <cell r="E36" t="str">
            <v>Leâ Vaên Minh</v>
          </cell>
          <cell r="F36" t="str">
            <v>LÑPT</v>
          </cell>
          <cell r="G36">
            <v>1.4</v>
          </cell>
          <cell r="H36">
            <v>294000</v>
          </cell>
          <cell r="J36" t="str">
            <v>Ñaø Naüng</v>
          </cell>
          <cell r="K36">
            <v>37458</v>
          </cell>
        </row>
        <row r="37">
          <cell r="B37" t="str">
            <v>LKL</v>
          </cell>
          <cell r="C37" t="str">
            <v>CTHC</v>
          </cell>
          <cell r="D37" t="str">
            <v>CT HOAØ CAÀM</v>
          </cell>
          <cell r="E37" t="str">
            <v>Lö Kim Laëng</v>
          </cell>
          <cell r="F37" t="str">
            <v>LÑPT</v>
          </cell>
          <cell r="G37">
            <v>1.4</v>
          </cell>
          <cell r="H37">
            <v>294000</v>
          </cell>
          <cell r="J37" t="str">
            <v>Bình Thuaän</v>
          </cell>
          <cell r="K37">
            <v>37458</v>
          </cell>
        </row>
        <row r="38">
          <cell r="B38" t="str">
            <v>LMTH</v>
          </cell>
          <cell r="C38" t="str">
            <v>CTHC</v>
          </cell>
          <cell r="D38" t="str">
            <v>CT HOAØ CAÀM</v>
          </cell>
          <cell r="E38" t="str">
            <v>Löôïng Minh Thuøy</v>
          </cell>
          <cell r="F38" t="str">
            <v>LÑPT</v>
          </cell>
          <cell r="G38">
            <v>1.4</v>
          </cell>
          <cell r="H38">
            <v>294000</v>
          </cell>
          <cell r="J38" t="str">
            <v>Bình Thuaän</v>
          </cell>
          <cell r="K38">
            <v>37216</v>
          </cell>
        </row>
        <row r="39">
          <cell r="B39" t="str">
            <v>LNTR</v>
          </cell>
          <cell r="C39" t="str">
            <v>CTHC</v>
          </cell>
          <cell r="D39" t="str">
            <v>CT HOAØ CAÀM</v>
          </cell>
          <cell r="E39" t="str">
            <v>Löôïng Ngoïc Tröôøng</v>
          </cell>
          <cell r="F39" t="str">
            <v>LÑPT</v>
          </cell>
          <cell r="G39">
            <v>1.4</v>
          </cell>
          <cell r="H39">
            <v>294000</v>
          </cell>
          <cell r="J39" t="str">
            <v>Bình Thuaän</v>
          </cell>
          <cell r="K39" t="str">
            <v>21/09/00</v>
          </cell>
        </row>
        <row r="40">
          <cell r="B40" t="str">
            <v>LQVU</v>
          </cell>
          <cell r="C40" t="str">
            <v>CTHC</v>
          </cell>
          <cell r="D40" t="str">
            <v>CT HOAØ CAÀM</v>
          </cell>
          <cell r="E40" t="str">
            <v>Löôïng Quoác Vöôïng</v>
          </cell>
          <cell r="F40" t="str">
            <v>LÑPT</v>
          </cell>
          <cell r="G40">
            <v>1.4</v>
          </cell>
          <cell r="H40">
            <v>294000</v>
          </cell>
          <cell r="J40" t="str">
            <v>Bình Thuaän</v>
          </cell>
          <cell r="K40">
            <v>37489</v>
          </cell>
        </row>
        <row r="41">
          <cell r="B41" t="str">
            <v>LTB</v>
          </cell>
          <cell r="C41" t="str">
            <v>CTHC</v>
          </cell>
          <cell r="D41" t="str">
            <v>CT HOAØ CAÀM</v>
          </cell>
          <cell r="E41" t="str">
            <v>Löông Trung Bình</v>
          </cell>
          <cell r="F41" t="str">
            <v>LÑPT</v>
          </cell>
          <cell r="G41">
            <v>1.4</v>
          </cell>
          <cell r="H41">
            <v>294000</v>
          </cell>
        </row>
        <row r="42">
          <cell r="B42" t="str">
            <v>LBQT</v>
          </cell>
          <cell r="C42" t="str">
            <v>CTHC</v>
          </cell>
          <cell r="D42" t="str">
            <v>CT HOAØ CAÀM</v>
          </cell>
          <cell r="E42" t="str">
            <v>Löu Bình Quang Thanh</v>
          </cell>
          <cell r="F42" t="str">
            <v>LÑPT</v>
          </cell>
          <cell r="G42">
            <v>1.4</v>
          </cell>
          <cell r="H42">
            <v>294000</v>
          </cell>
          <cell r="J42" t="str">
            <v>Ñaø Naüng</v>
          </cell>
          <cell r="K42">
            <v>37489</v>
          </cell>
        </row>
        <row r="43">
          <cell r="B43" t="str">
            <v>LCT</v>
          </cell>
          <cell r="C43" t="str">
            <v>CTHC</v>
          </cell>
          <cell r="D43" t="str">
            <v>CT HOAØ CAÀM</v>
          </cell>
          <cell r="E43" t="str">
            <v>Löu Cao Theá</v>
          </cell>
          <cell r="F43" t="str">
            <v>LÑPT</v>
          </cell>
          <cell r="G43">
            <v>1.4</v>
          </cell>
          <cell r="H43">
            <v>294000</v>
          </cell>
          <cell r="J43" t="str">
            <v>Bình Thuaän</v>
          </cell>
          <cell r="K43">
            <v>37428</v>
          </cell>
        </row>
        <row r="44">
          <cell r="B44" t="str">
            <v>LMK</v>
          </cell>
          <cell r="C44" t="str">
            <v>CTHC</v>
          </cell>
          <cell r="D44" t="str">
            <v>CT HOAØ CAÀM</v>
          </cell>
          <cell r="E44" t="str">
            <v>Löu Minh Kieät</v>
          </cell>
          <cell r="F44" t="str">
            <v>LÑPT</v>
          </cell>
          <cell r="G44">
            <v>1.4</v>
          </cell>
          <cell r="H44">
            <v>294000</v>
          </cell>
          <cell r="J44" t="str">
            <v>Bình Thuaän</v>
          </cell>
          <cell r="K44">
            <v>37428</v>
          </cell>
        </row>
        <row r="45">
          <cell r="B45" t="str">
            <v>LVMA</v>
          </cell>
          <cell r="C45" t="str">
            <v>CTHC</v>
          </cell>
          <cell r="D45" t="str">
            <v>CT HOAØ CAÀM</v>
          </cell>
          <cell r="E45" t="str">
            <v>Löu Vaên Maïnh</v>
          </cell>
          <cell r="F45" t="str">
            <v>LÑPT</v>
          </cell>
          <cell r="G45">
            <v>1.4</v>
          </cell>
          <cell r="H45">
            <v>294000</v>
          </cell>
          <cell r="J45" t="str">
            <v>Bình Thuaän</v>
          </cell>
          <cell r="K45" t="str">
            <v>21/09/00</v>
          </cell>
        </row>
        <row r="46">
          <cell r="B46" t="str">
            <v>LHT</v>
          </cell>
          <cell r="C46" t="str">
            <v>CTHC</v>
          </cell>
          <cell r="D46" t="str">
            <v>CT HOAØ CAÀM</v>
          </cell>
          <cell r="E46" t="str">
            <v>Lyù Huøng Toaùn</v>
          </cell>
          <cell r="F46" t="str">
            <v>LÑPT</v>
          </cell>
          <cell r="G46">
            <v>1.4</v>
          </cell>
          <cell r="H46">
            <v>294000</v>
          </cell>
          <cell r="J46" t="str">
            <v>Bình Thuaän</v>
          </cell>
          <cell r="K46">
            <v>37458</v>
          </cell>
        </row>
        <row r="47">
          <cell r="B47" t="str">
            <v>MNP</v>
          </cell>
          <cell r="C47" t="str">
            <v>CTHC</v>
          </cell>
          <cell r="D47" t="str">
            <v>CT HOAØ CAÀM</v>
          </cell>
          <cell r="E47" t="str">
            <v>Mai Ngoïc Phöôùc</v>
          </cell>
          <cell r="F47" t="str">
            <v>LÑPT</v>
          </cell>
          <cell r="G47">
            <v>1.4</v>
          </cell>
          <cell r="H47">
            <v>294000</v>
          </cell>
          <cell r="J47" t="str">
            <v>Bình Thuaän</v>
          </cell>
          <cell r="K47">
            <v>37458</v>
          </cell>
        </row>
        <row r="48">
          <cell r="B48" t="str">
            <v>MÑD</v>
          </cell>
          <cell r="C48" t="str">
            <v>CTHC</v>
          </cell>
          <cell r="D48" t="str">
            <v>CT HOAØ CAÀM</v>
          </cell>
          <cell r="E48" t="str">
            <v>Mai Ñình Duõng</v>
          </cell>
          <cell r="F48" t="str">
            <v>LÑPT</v>
          </cell>
          <cell r="G48">
            <v>1.4</v>
          </cell>
          <cell r="H48">
            <v>294000</v>
          </cell>
          <cell r="J48" t="str">
            <v>Ñaø Naüng</v>
          </cell>
          <cell r="K48">
            <v>37216</v>
          </cell>
        </row>
        <row r="49">
          <cell r="B49" t="str">
            <v>MVTH</v>
          </cell>
          <cell r="C49" t="str">
            <v>CTHC</v>
          </cell>
          <cell r="D49" t="str">
            <v>CT HOAØ CAÀM</v>
          </cell>
          <cell r="E49" t="str">
            <v>Mai Vaên Thaân</v>
          </cell>
          <cell r="F49" t="str">
            <v>LÑPT</v>
          </cell>
          <cell r="G49">
            <v>1.4</v>
          </cell>
          <cell r="H49">
            <v>294000</v>
          </cell>
          <cell r="J49" t="str">
            <v>Ñaø Naüng</v>
          </cell>
          <cell r="K49">
            <v>37216</v>
          </cell>
        </row>
        <row r="50">
          <cell r="B50" t="str">
            <v>MVT</v>
          </cell>
          <cell r="C50" t="str">
            <v>CTHC</v>
          </cell>
          <cell r="D50" t="str">
            <v>CT HOAØ CAÀM</v>
          </cell>
          <cell r="E50" t="str">
            <v>Mai Vaên Thoï</v>
          </cell>
          <cell r="F50" t="str">
            <v>LÑPT</v>
          </cell>
          <cell r="G50">
            <v>1.4</v>
          </cell>
          <cell r="H50">
            <v>294000</v>
          </cell>
          <cell r="J50" t="str">
            <v>Bình Thuaän</v>
          </cell>
          <cell r="K50">
            <v>37458</v>
          </cell>
        </row>
        <row r="51">
          <cell r="B51" t="str">
            <v>MVTU</v>
          </cell>
          <cell r="C51" t="str">
            <v>CTHC</v>
          </cell>
          <cell r="D51" t="str">
            <v>CT HOAØ CAÀM</v>
          </cell>
          <cell r="E51" t="str">
            <v>Mai Vaên Tuø</v>
          </cell>
          <cell r="F51" t="str">
            <v>LÑPT</v>
          </cell>
          <cell r="G51">
            <v>1.4</v>
          </cell>
          <cell r="H51">
            <v>294000</v>
          </cell>
          <cell r="J51" t="str">
            <v>Bình Thuaän</v>
          </cell>
          <cell r="K51">
            <v>37458</v>
          </cell>
        </row>
        <row r="52">
          <cell r="B52" t="str">
            <v>ÑTNG</v>
          </cell>
          <cell r="C52" t="str">
            <v>CTHC</v>
          </cell>
          <cell r="D52" t="str">
            <v>CT HOAØ CAÀM</v>
          </cell>
          <cell r="E52" t="str">
            <v>Ñaëng Taøi Nguyeân</v>
          </cell>
          <cell r="F52" t="str">
            <v>LÑPT</v>
          </cell>
          <cell r="G52">
            <v>1.4</v>
          </cell>
          <cell r="H52">
            <v>294000</v>
          </cell>
          <cell r="J52" t="str">
            <v>Bình Thuaän</v>
          </cell>
          <cell r="K52" t="str">
            <v>21/09/00</v>
          </cell>
        </row>
        <row r="53">
          <cell r="B53" t="str">
            <v>ÑB</v>
          </cell>
          <cell r="C53" t="str">
            <v>CTHC</v>
          </cell>
          <cell r="D53" t="str">
            <v>CT HOAØ CAÀM</v>
          </cell>
          <cell r="E53" t="str">
            <v>Ñaøng Baây</v>
          </cell>
          <cell r="F53" t="str">
            <v>LÑPT</v>
          </cell>
          <cell r="G53">
            <v>1.4</v>
          </cell>
          <cell r="H53">
            <v>294000</v>
          </cell>
          <cell r="J53" t="str">
            <v>Bình Thuaän</v>
          </cell>
          <cell r="K53">
            <v>37458</v>
          </cell>
        </row>
        <row r="54">
          <cell r="B54" t="str">
            <v>ÑMK</v>
          </cell>
          <cell r="C54" t="str">
            <v>CTHC</v>
          </cell>
          <cell r="D54" t="str">
            <v>CT HOAØ CAÀM</v>
          </cell>
          <cell r="E54" t="str">
            <v>Ñaøo Mai Khoâng</v>
          </cell>
          <cell r="F54" t="str">
            <v>LÑPT</v>
          </cell>
          <cell r="G54">
            <v>1.4</v>
          </cell>
          <cell r="H54">
            <v>294000</v>
          </cell>
          <cell r="J54" t="str">
            <v>Bình Thuaän</v>
          </cell>
          <cell r="K54">
            <v>37458</v>
          </cell>
        </row>
        <row r="55">
          <cell r="B55" t="str">
            <v>NTD</v>
          </cell>
          <cell r="C55" t="str">
            <v>CTHC</v>
          </cell>
          <cell r="D55" t="str">
            <v>CT HOAØ CAÀM</v>
          </cell>
          <cell r="E55" t="str">
            <v>Ngoâ Taán Duõng</v>
          </cell>
          <cell r="F55" t="str">
            <v>LÑPT</v>
          </cell>
          <cell r="G55">
            <v>1.4</v>
          </cell>
          <cell r="H55">
            <v>294000</v>
          </cell>
        </row>
        <row r="56">
          <cell r="B56" t="str">
            <v>NVTR</v>
          </cell>
          <cell r="C56" t="str">
            <v>CTHC</v>
          </cell>
          <cell r="D56" t="str">
            <v>CT HOAØ CAÀM</v>
          </cell>
          <cell r="E56" t="str">
            <v>Nguyeãn Thanh Truùc</v>
          </cell>
          <cell r="F56" t="str">
            <v>LÑPT</v>
          </cell>
          <cell r="G56">
            <v>1.4</v>
          </cell>
          <cell r="H56">
            <v>294000</v>
          </cell>
          <cell r="J56" t="str">
            <v>Bình Thuaän</v>
          </cell>
          <cell r="K56">
            <v>37458</v>
          </cell>
        </row>
        <row r="57">
          <cell r="B57" t="str">
            <v>NDH</v>
          </cell>
          <cell r="C57" t="str">
            <v>CTHC</v>
          </cell>
          <cell r="D57" t="str">
            <v>CT HOAØ CAÀM</v>
          </cell>
          <cell r="E57" t="str">
            <v>Nguyeãn Duy Huøng</v>
          </cell>
          <cell r="F57" t="str">
            <v>LÑPT</v>
          </cell>
          <cell r="G57">
            <v>1.4</v>
          </cell>
          <cell r="H57">
            <v>294000</v>
          </cell>
          <cell r="J57" t="str">
            <v>Bình Thuaän</v>
          </cell>
          <cell r="K57">
            <v>37458</v>
          </cell>
        </row>
        <row r="58">
          <cell r="B58" t="str">
            <v>NQH</v>
          </cell>
          <cell r="C58" t="str">
            <v>CTHC</v>
          </cell>
          <cell r="D58" t="str">
            <v>CT HOAØ CAÀM</v>
          </cell>
          <cell r="E58" t="str">
            <v>Nguyeãn Quoác Hoaøn</v>
          </cell>
          <cell r="F58" t="str">
            <v>LÑPT</v>
          </cell>
          <cell r="G58">
            <v>1.4</v>
          </cell>
          <cell r="H58">
            <v>294000</v>
          </cell>
          <cell r="J58" t="str">
            <v>Bình Thuaän</v>
          </cell>
        </row>
        <row r="59">
          <cell r="B59" t="str">
            <v>NTX</v>
          </cell>
          <cell r="C59" t="str">
            <v>CTHC</v>
          </cell>
          <cell r="D59" t="str">
            <v>CT HOAØ CAÀM</v>
          </cell>
          <cell r="E59" t="str">
            <v>Nguyeãn Theá Xoâ</v>
          </cell>
          <cell r="F59" t="str">
            <v>LÑPT</v>
          </cell>
          <cell r="G59">
            <v>1.4</v>
          </cell>
          <cell r="H59">
            <v>294000</v>
          </cell>
          <cell r="J59" t="str">
            <v>Quaûng Nam</v>
          </cell>
        </row>
        <row r="60">
          <cell r="B60" t="str">
            <v>LBVI</v>
          </cell>
          <cell r="C60" t="str">
            <v>CTHC</v>
          </cell>
          <cell r="D60" t="str">
            <v>CT HOAØ CAÀM</v>
          </cell>
          <cell r="E60" t="str">
            <v>Laâm Baûo Vinh</v>
          </cell>
          <cell r="F60" t="str">
            <v>T.ÑIEÄN</v>
          </cell>
          <cell r="G60">
            <v>1.72</v>
          </cell>
          <cell r="H60">
            <v>361200</v>
          </cell>
          <cell r="J60" t="str">
            <v>Höng Yeân</v>
          </cell>
          <cell r="K60">
            <v>37428</v>
          </cell>
        </row>
        <row r="61">
          <cell r="B61" t="str">
            <v>NTHO</v>
          </cell>
          <cell r="C61" t="str">
            <v>CTHC</v>
          </cell>
          <cell r="D61" t="str">
            <v>CT HOAØ CAÀM</v>
          </cell>
          <cell r="E61" t="str">
            <v>Nguyeãn Thoï</v>
          </cell>
          <cell r="F61" t="str">
            <v>LÑPT</v>
          </cell>
          <cell r="G61">
            <v>1.4</v>
          </cell>
          <cell r="H61">
            <v>294000</v>
          </cell>
          <cell r="J61" t="str">
            <v>Ñaø Naüng</v>
          </cell>
          <cell r="K61">
            <v>37458</v>
          </cell>
        </row>
        <row r="62">
          <cell r="B62" t="str">
            <v>VVHA</v>
          </cell>
          <cell r="C62" t="str">
            <v>CTHC</v>
          </cell>
          <cell r="D62" t="str">
            <v>CT HOAØ CAÀM</v>
          </cell>
          <cell r="E62" t="str">
            <v>Vuõ Vaên Haân</v>
          </cell>
          <cell r="F62" t="str">
            <v>LÑPT</v>
          </cell>
          <cell r="G62">
            <v>1.4</v>
          </cell>
          <cell r="H62">
            <v>294000</v>
          </cell>
          <cell r="J62" t="str">
            <v>Bình Thuaän</v>
          </cell>
          <cell r="K62">
            <v>37458</v>
          </cell>
        </row>
        <row r="63">
          <cell r="B63" t="str">
            <v>NVBI</v>
          </cell>
          <cell r="C63" t="str">
            <v>CTHC</v>
          </cell>
          <cell r="D63" t="str">
            <v>CT HOAØ CAÀM</v>
          </cell>
          <cell r="E63" t="str">
            <v>Nguyeãn Vaên Bieån</v>
          </cell>
          <cell r="F63" t="str">
            <v>LÑPT</v>
          </cell>
          <cell r="G63">
            <v>1.4</v>
          </cell>
          <cell r="H63">
            <v>294000</v>
          </cell>
          <cell r="J63" t="str">
            <v>Höng Yeân</v>
          </cell>
          <cell r="K63">
            <v>37428</v>
          </cell>
        </row>
        <row r="64">
          <cell r="B64" t="str">
            <v>NVMA</v>
          </cell>
          <cell r="C64" t="str">
            <v>CTHC</v>
          </cell>
          <cell r="D64" t="str">
            <v>CT HOAØ CAÀM</v>
          </cell>
          <cell r="E64" t="str">
            <v>Nguyeãn Vaên Maïnh</v>
          </cell>
          <cell r="F64" t="str">
            <v>LÑPT</v>
          </cell>
          <cell r="G64">
            <v>1.4</v>
          </cell>
          <cell r="H64">
            <v>294000</v>
          </cell>
          <cell r="J64" t="str">
            <v>Ñaø Naüng</v>
          </cell>
          <cell r="K64">
            <v>37489</v>
          </cell>
        </row>
        <row r="65">
          <cell r="B65" t="str">
            <v>NVN</v>
          </cell>
          <cell r="C65" t="str">
            <v>CTHC</v>
          </cell>
          <cell r="D65" t="str">
            <v>CT HOAØ CAÀM</v>
          </cell>
          <cell r="E65" t="str">
            <v>Nguyeãn Vaên Ngheä</v>
          </cell>
          <cell r="F65" t="str">
            <v>LÑPT</v>
          </cell>
          <cell r="G65">
            <v>1.4</v>
          </cell>
          <cell r="H65">
            <v>294000</v>
          </cell>
          <cell r="J65" t="str">
            <v>Höng Yeân</v>
          </cell>
          <cell r="K65">
            <v>37428</v>
          </cell>
        </row>
        <row r="66">
          <cell r="B66" t="str">
            <v>NVQ</v>
          </cell>
          <cell r="C66" t="str">
            <v>CTHC</v>
          </cell>
          <cell r="D66" t="str">
            <v>CT HOAØ CAÀM</v>
          </cell>
          <cell r="E66" t="str">
            <v>Nguyeãn Vaên Quyeát</v>
          </cell>
          <cell r="F66" t="str">
            <v>T.ÑIEÄN</v>
          </cell>
          <cell r="G66">
            <v>1.72</v>
          </cell>
          <cell r="H66">
            <v>361200</v>
          </cell>
          <cell r="J66" t="str">
            <v>Ñaø Naüng</v>
          </cell>
          <cell r="K66">
            <v>37458</v>
          </cell>
        </row>
        <row r="67">
          <cell r="B67" t="str">
            <v>NVB</v>
          </cell>
          <cell r="C67" t="str">
            <v>CTHC</v>
          </cell>
          <cell r="D67" t="str">
            <v>CT HOAØ CAÀM</v>
          </cell>
          <cell r="E67" t="str">
            <v>Nguyeãn Vuõ Baùu</v>
          </cell>
          <cell r="F67" t="str">
            <v>LÑPT</v>
          </cell>
          <cell r="G67">
            <v>1.4</v>
          </cell>
          <cell r="H67">
            <v>294000</v>
          </cell>
          <cell r="J67" t="str">
            <v>Höng Yeân</v>
          </cell>
          <cell r="K67">
            <v>37428</v>
          </cell>
        </row>
        <row r="68">
          <cell r="B68" t="str">
            <v>NLAN</v>
          </cell>
          <cell r="C68" t="str">
            <v>CTHC</v>
          </cell>
          <cell r="D68" t="str">
            <v>CT HOAØ CAÀM</v>
          </cell>
          <cell r="E68" t="str">
            <v>Nguyeãn Long Anh</v>
          </cell>
          <cell r="F68" t="str">
            <v>LÑPT</v>
          </cell>
          <cell r="G68">
            <v>1.4</v>
          </cell>
          <cell r="H68">
            <v>294000</v>
          </cell>
          <cell r="J68" t="str">
            <v>Höng Yeân</v>
          </cell>
          <cell r="K68">
            <v>37428</v>
          </cell>
        </row>
        <row r="69">
          <cell r="B69" t="str">
            <v>NHTH</v>
          </cell>
          <cell r="C69" t="str">
            <v>CTHC</v>
          </cell>
          <cell r="D69" t="str">
            <v>CT HOAØ CAÀM</v>
          </cell>
          <cell r="E69" t="str">
            <v>Nguyeãn Höõu Thuûy</v>
          </cell>
          <cell r="F69" t="str">
            <v>LÑPT</v>
          </cell>
          <cell r="G69">
            <v>1.4</v>
          </cell>
          <cell r="H69">
            <v>294000</v>
          </cell>
          <cell r="J69" t="str">
            <v>Höng Yeân</v>
          </cell>
          <cell r="K69">
            <v>37428</v>
          </cell>
        </row>
        <row r="70">
          <cell r="B70" t="str">
            <v>PHN</v>
          </cell>
          <cell r="C70" t="str">
            <v>CTHC</v>
          </cell>
          <cell r="D70" t="str">
            <v>CT HOAØ CAÀM</v>
          </cell>
          <cell r="E70" t="str">
            <v>Phaïm Hoaøng Nhaát</v>
          </cell>
          <cell r="F70" t="str">
            <v>LÑPT</v>
          </cell>
          <cell r="G70">
            <v>1.4</v>
          </cell>
          <cell r="H70">
            <v>294000</v>
          </cell>
          <cell r="J70" t="str">
            <v>Höng Yeân</v>
          </cell>
          <cell r="K70">
            <v>37458</v>
          </cell>
        </row>
        <row r="71">
          <cell r="B71" t="str">
            <v>PVD</v>
          </cell>
          <cell r="C71" t="str">
            <v>CTHC</v>
          </cell>
          <cell r="D71" t="str">
            <v>CT HOAØ CAÀM</v>
          </cell>
          <cell r="E71" t="str">
            <v>Phaïm Vaên Duõng</v>
          </cell>
          <cell r="F71" t="str">
            <v>LÑPT</v>
          </cell>
          <cell r="G71">
            <v>1.4</v>
          </cell>
          <cell r="H71">
            <v>294000</v>
          </cell>
          <cell r="J71" t="str">
            <v>Höng Yeân</v>
          </cell>
          <cell r="K71">
            <v>37428</v>
          </cell>
        </row>
        <row r="72">
          <cell r="B72" t="str">
            <v>NGIC</v>
          </cell>
          <cell r="C72" t="str">
            <v>CTHC</v>
          </cell>
          <cell r="D72" t="str">
            <v>CT HOAØ CAÀM</v>
          </cell>
          <cell r="E72" t="str">
            <v>Nguyeãn Ích</v>
          </cell>
          <cell r="F72" t="str">
            <v>LÑPT</v>
          </cell>
          <cell r="G72">
            <v>1.4</v>
          </cell>
          <cell r="H72">
            <v>294000</v>
          </cell>
          <cell r="J72" t="str">
            <v>Höng Yeân</v>
          </cell>
          <cell r="K72">
            <v>37428</v>
          </cell>
        </row>
        <row r="73">
          <cell r="B73" t="str">
            <v>PHNH</v>
          </cell>
          <cell r="C73" t="str">
            <v>CTHC</v>
          </cell>
          <cell r="D73" t="str">
            <v>CT HOAØ CAÀM</v>
          </cell>
          <cell r="E73" t="str">
            <v>Phaïm Höõu Nhaát</v>
          </cell>
          <cell r="F73" t="str">
            <v>LÑPT</v>
          </cell>
          <cell r="G73">
            <v>1.4</v>
          </cell>
          <cell r="H73">
            <v>294000</v>
          </cell>
        </row>
        <row r="74">
          <cell r="B74" t="str">
            <v>PVQ</v>
          </cell>
          <cell r="C74" t="str">
            <v>CTHC</v>
          </cell>
          <cell r="D74" t="str">
            <v>CT HOAØ CAÀM</v>
          </cell>
          <cell r="E74" t="str">
            <v>Phaïm Vaên Quyeàn</v>
          </cell>
          <cell r="F74" t="str">
            <v>LÑPT</v>
          </cell>
          <cell r="G74">
            <v>1.4</v>
          </cell>
          <cell r="H74">
            <v>294000</v>
          </cell>
          <cell r="J74" t="str">
            <v>Höng Yeân</v>
          </cell>
          <cell r="K74">
            <v>37428</v>
          </cell>
        </row>
        <row r="75">
          <cell r="B75" t="str">
            <v>PVÑ</v>
          </cell>
          <cell r="C75" t="str">
            <v>CTHC</v>
          </cell>
          <cell r="D75" t="str">
            <v>CT HOAØ CAÀM</v>
          </cell>
          <cell r="E75" t="str">
            <v>Phaïm Vaên Ñaït</v>
          </cell>
          <cell r="F75" t="str">
            <v>LÑPT</v>
          </cell>
          <cell r="G75">
            <v>1.4</v>
          </cell>
          <cell r="H75">
            <v>294000</v>
          </cell>
          <cell r="J75" t="str">
            <v>Höng Yeân</v>
          </cell>
          <cell r="K75">
            <v>37428</v>
          </cell>
        </row>
        <row r="76">
          <cell r="B76" t="str">
            <v>LTNG</v>
          </cell>
          <cell r="C76" t="str">
            <v>CTHC</v>
          </cell>
          <cell r="D76" t="str">
            <v>CT HOAØ CAÀM</v>
          </cell>
          <cell r="E76" t="str">
            <v>Leâ Thuùc Ngaân</v>
          </cell>
          <cell r="F76" t="str">
            <v>LÑPT</v>
          </cell>
          <cell r="G76">
            <v>1.4</v>
          </cell>
          <cell r="H76">
            <v>294000</v>
          </cell>
          <cell r="J76" t="str">
            <v>Ñaø Naüng</v>
          </cell>
          <cell r="K76">
            <v>37458</v>
          </cell>
        </row>
        <row r="77">
          <cell r="B77" t="str">
            <v>PMTR</v>
          </cell>
          <cell r="C77" t="str">
            <v>CTHC</v>
          </cell>
          <cell r="D77" t="str">
            <v>CT HOAØ CAÀM</v>
          </cell>
          <cell r="E77" t="str">
            <v>Phan Minh Trung</v>
          </cell>
          <cell r="F77" t="str">
            <v>LÑPT</v>
          </cell>
          <cell r="G77">
            <v>1.4</v>
          </cell>
          <cell r="H77">
            <v>294000</v>
          </cell>
          <cell r="J77" t="str">
            <v>Ñaø Naüng</v>
          </cell>
          <cell r="K77">
            <v>37489</v>
          </cell>
        </row>
        <row r="78">
          <cell r="B78" t="str">
            <v>HMINH</v>
          </cell>
          <cell r="C78" t="str">
            <v>CTHC</v>
          </cell>
          <cell r="D78" t="str">
            <v>CT HOAØ CAÀM</v>
          </cell>
          <cell r="E78" t="str">
            <v>Hoà Vaên Minh</v>
          </cell>
          <cell r="F78" t="str">
            <v>LÑPT</v>
          </cell>
          <cell r="G78">
            <v>1.4</v>
          </cell>
          <cell r="H78">
            <v>294000</v>
          </cell>
          <cell r="J78" t="str">
            <v>Ngheä An</v>
          </cell>
          <cell r="K78">
            <v>37458</v>
          </cell>
        </row>
        <row r="79">
          <cell r="B79" t="str">
            <v>THTR</v>
          </cell>
          <cell r="C79" t="str">
            <v>CTHC</v>
          </cell>
          <cell r="D79" t="str">
            <v>CT HOAØ CAÀM</v>
          </cell>
          <cell r="E79" t="str">
            <v>Taï Hoàng Trung</v>
          </cell>
          <cell r="F79" t="str">
            <v>LÑPT</v>
          </cell>
          <cell r="G79">
            <v>1.4</v>
          </cell>
          <cell r="H79">
            <v>294000</v>
          </cell>
          <cell r="J79" t="str">
            <v>Bình Thuaän</v>
          </cell>
          <cell r="K79" t="str">
            <v>21/09/00</v>
          </cell>
        </row>
        <row r="80">
          <cell r="B80" t="str">
            <v>TTRU</v>
          </cell>
          <cell r="C80" t="str">
            <v>CTHC</v>
          </cell>
          <cell r="D80" t="str">
            <v>CT HOAØ CAÀM</v>
          </cell>
          <cell r="E80" t="str">
            <v>Thöôøng Thanh Tröø</v>
          </cell>
          <cell r="F80" t="str">
            <v>LÑPT</v>
          </cell>
          <cell r="G80">
            <v>1.4</v>
          </cell>
          <cell r="H80">
            <v>294000</v>
          </cell>
          <cell r="J80" t="str">
            <v>Bình Thuaän</v>
          </cell>
          <cell r="K80" t="str">
            <v>21/09/00</v>
          </cell>
        </row>
        <row r="81">
          <cell r="B81" t="str">
            <v>TVH</v>
          </cell>
          <cell r="C81" t="str">
            <v>CTHC</v>
          </cell>
          <cell r="D81" t="str">
            <v>CT HOAØ CAÀM</v>
          </cell>
          <cell r="E81" t="str">
            <v>Traàn Vaên Hieán</v>
          </cell>
          <cell r="F81" t="str">
            <v>LÑPT</v>
          </cell>
          <cell r="G81">
            <v>1.4</v>
          </cell>
          <cell r="H81">
            <v>294000</v>
          </cell>
          <cell r="J81" t="str">
            <v>Höng Yeân</v>
          </cell>
          <cell r="K81">
            <v>37428</v>
          </cell>
        </row>
        <row r="82">
          <cell r="B82" t="str">
            <v>TVHO</v>
          </cell>
          <cell r="C82" t="str">
            <v>CTHC</v>
          </cell>
          <cell r="D82" t="str">
            <v>CT HOAØ CAÀM</v>
          </cell>
          <cell r="E82" t="str">
            <v>Traàn Vaên Hoài</v>
          </cell>
          <cell r="F82" t="str">
            <v>LÑPT</v>
          </cell>
          <cell r="G82">
            <v>1.4</v>
          </cell>
          <cell r="H82">
            <v>294000</v>
          </cell>
          <cell r="J82" t="str">
            <v>Höng Yeân</v>
          </cell>
          <cell r="K82">
            <v>37458</v>
          </cell>
        </row>
        <row r="83">
          <cell r="B83" t="str">
            <v>NHIEN</v>
          </cell>
          <cell r="C83" t="str">
            <v>CTHC</v>
          </cell>
          <cell r="D83" t="str">
            <v>CT HOAØ CAÀM</v>
          </cell>
          <cell r="E83" t="str">
            <v>Nguyeãn Vaên Hieàn</v>
          </cell>
          <cell r="F83" t="str">
            <v>LÑPT</v>
          </cell>
          <cell r="G83">
            <v>1.4</v>
          </cell>
          <cell r="H83">
            <v>294000</v>
          </cell>
          <cell r="K83">
            <v>37550</v>
          </cell>
        </row>
        <row r="84">
          <cell r="B84" t="str">
            <v>TVHU</v>
          </cell>
          <cell r="C84" t="str">
            <v>CTHC</v>
          </cell>
          <cell r="D84" t="str">
            <v>CT HOAØ CAÀM</v>
          </cell>
          <cell r="E84" t="str">
            <v>Traàn Vaên Huyeán</v>
          </cell>
          <cell r="F84" t="str">
            <v>LÑPT</v>
          </cell>
          <cell r="G84">
            <v>1.4</v>
          </cell>
          <cell r="H84">
            <v>294000</v>
          </cell>
          <cell r="J84" t="str">
            <v>Höng Yeân</v>
          </cell>
          <cell r="K84">
            <v>37428</v>
          </cell>
        </row>
        <row r="85">
          <cell r="B85" t="str">
            <v>TVT</v>
          </cell>
          <cell r="C85" t="str">
            <v>CTHC</v>
          </cell>
          <cell r="D85" t="str">
            <v>CT HOAØ CAÀM</v>
          </cell>
          <cell r="E85" t="str">
            <v>Traàn Vaên Taï</v>
          </cell>
          <cell r="F85" t="str">
            <v>LÑPT</v>
          </cell>
          <cell r="G85">
            <v>1.4</v>
          </cell>
          <cell r="H85">
            <v>294000</v>
          </cell>
        </row>
        <row r="86">
          <cell r="B86" t="str">
            <v>QHG</v>
          </cell>
          <cell r="C86" t="str">
            <v>CTHC</v>
          </cell>
          <cell r="D86" t="str">
            <v>CT HOAØ CAÀM</v>
          </cell>
          <cell r="E86" t="str">
            <v>Qua Hoaøng P.Giang</v>
          </cell>
          <cell r="F86" t="str">
            <v>LÑPT</v>
          </cell>
          <cell r="G86">
            <v>1.4</v>
          </cell>
          <cell r="H86">
            <v>294000</v>
          </cell>
          <cell r="K86" t="str">
            <v>21/09/00</v>
          </cell>
        </row>
        <row r="87">
          <cell r="B87" t="str">
            <v>THH</v>
          </cell>
          <cell r="C87" t="str">
            <v>CTHC</v>
          </cell>
          <cell r="D87" t="str">
            <v>CT HOAØ CAÀM</v>
          </cell>
          <cell r="E87" t="str">
            <v>Trònh Höõu Haïnh</v>
          </cell>
          <cell r="F87" t="str">
            <v>LÑPT</v>
          </cell>
          <cell r="G87">
            <v>1.4</v>
          </cell>
          <cell r="H87">
            <v>294000</v>
          </cell>
          <cell r="J87" t="str">
            <v>Ñaø Naüng</v>
          </cell>
          <cell r="K87">
            <v>37458</v>
          </cell>
        </row>
        <row r="88">
          <cell r="B88" t="str">
            <v>TK</v>
          </cell>
          <cell r="C88" t="str">
            <v>CTHC</v>
          </cell>
          <cell r="D88" t="str">
            <v>CT HOAØ CAÀM</v>
          </cell>
          <cell r="E88" t="str">
            <v>Trònh Khuoân</v>
          </cell>
          <cell r="F88" t="str">
            <v>LÑPT</v>
          </cell>
          <cell r="G88">
            <v>1.4</v>
          </cell>
          <cell r="H88">
            <v>294000</v>
          </cell>
          <cell r="J88" t="str">
            <v>Ñaø Naüng</v>
          </cell>
          <cell r="K88">
            <v>37458</v>
          </cell>
        </row>
        <row r="89">
          <cell r="B89" t="str">
            <v>TDN</v>
          </cell>
          <cell r="C89" t="str">
            <v>CTHC</v>
          </cell>
          <cell r="D89" t="str">
            <v>CT HOAØ CAÀM</v>
          </cell>
          <cell r="E89" t="str">
            <v>Tröông Duy Noùc</v>
          </cell>
          <cell r="F89" t="str">
            <v>LÑPT</v>
          </cell>
          <cell r="G89">
            <v>1.4</v>
          </cell>
          <cell r="H89">
            <v>294000</v>
          </cell>
        </row>
        <row r="90">
          <cell r="B90" t="str">
            <v>VCC</v>
          </cell>
          <cell r="C90" t="str">
            <v>CTHC</v>
          </cell>
          <cell r="D90" t="str">
            <v>CT HOAØ CAÀM</v>
          </cell>
          <cell r="E90" t="str">
            <v>Vaên Coâng Cö</v>
          </cell>
          <cell r="F90" t="str">
            <v>LÑPT</v>
          </cell>
          <cell r="G90">
            <v>1.4</v>
          </cell>
          <cell r="H90">
            <v>294000</v>
          </cell>
          <cell r="J90" t="str">
            <v>Bình Thuaän</v>
          </cell>
        </row>
        <row r="91">
          <cell r="B91" t="str">
            <v>VPT</v>
          </cell>
          <cell r="C91" t="str">
            <v>CTHC</v>
          </cell>
          <cell r="D91" t="str">
            <v>CT HOAØ CAÀM</v>
          </cell>
          <cell r="E91" t="str">
            <v>Vaên Phuù Thònh</v>
          </cell>
          <cell r="F91" t="str">
            <v>LÑPT</v>
          </cell>
          <cell r="G91">
            <v>1.4</v>
          </cell>
          <cell r="H91">
            <v>294000</v>
          </cell>
          <cell r="J91" t="str">
            <v>Bình Thuaän</v>
          </cell>
        </row>
        <row r="92">
          <cell r="B92" t="str">
            <v>VOA</v>
          </cell>
          <cell r="C92" t="str">
            <v>CTHC</v>
          </cell>
          <cell r="D92" t="str">
            <v>CT HOAØ CAÀM</v>
          </cell>
          <cell r="E92" t="str">
            <v>Voõ A</v>
          </cell>
          <cell r="F92" t="str">
            <v>LÑPT</v>
          </cell>
          <cell r="G92">
            <v>1.4</v>
          </cell>
          <cell r="H92">
            <v>294000</v>
          </cell>
        </row>
        <row r="93">
          <cell r="B93" t="str">
            <v>MÑHUY</v>
          </cell>
          <cell r="C93" t="str">
            <v>CTHC</v>
          </cell>
          <cell r="D93" t="str">
            <v>CT HOAØ CAÀM</v>
          </cell>
          <cell r="E93" t="str">
            <v>Mai Ñaéc Huy</v>
          </cell>
          <cell r="F93" t="str">
            <v>LÑPT</v>
          </cell>
          <cell r="G93">
            <v>1.4</v>
          </cell>
          <cell r="H93">
            <v>294000</v>
          </cell>
        </row>
        <row r="94">
          <cell r="B94" t="str">
            <v>DVINH</v>
          </cell>
          <cell r="C94" t="str">
            <v>CTHC</v>
          </cell>
          <cell r="D94" t="str">
            <v>CT HOAØ CAÀM</v>
          </cell>
          <cell r="E94" t="str">
            <v>Duïng Thieän Vinh</v>
          </cell>
          <cell r="F94" t="str">
            <v>LÑPT</v>
          </cell>
          <cell r="G94">
            <v>1.4</v>
          </cell>
          <cell r="H94">
            <v>294000</v>
          </cell>
        </row>
        <row r="95">
          <cell r="B95" t="str">
            <v>HVE</v>
          </cell>
          <cell r="C95" t="str">
            <v>CTHC</v>
          </cell>
          <cell r="D95" t="str">
            <v>CT HOAØ CAÀM</v>
          </cell>
          <cell r="E95" t="str">
            <v>Hoaøng Vaên Veä</v>
          </cell>
          <cell r="F95" t="str">
            <v>LÑPT</v>
          </cell>
          <cell r="G95">
            <v>1.4</v>
          </cell>
          <cell r="H95">
            <v>294000</v>
          </cell>
        </row>
        <row r="96">
          <cell r="B96" t="str">
            <v>NG.HT</v>
          </cell>
          <cell r="C96" t="str">
            <v>CTHC</v>
          </cell>
          <cell r="D96" t="str">
            <v>CT HOAØ CAÀM</v>
          </cell>
          <cell r="E96" t="str">
            <v>Nguyeãn H. Thöông</v>
          </cell>
          <cell r="F96" t="str">
            <v>LÑPT</v>
          </cell>
          <cell r="G96">
            <v>1.4</v>
          </cell>
          <cell r="H96">
            <v>294000</v>
          </cell>
        </row>
        <row r="97">
          <cell r="B97" t="str">
            <v>BQKH</v>
          </cell>
          <cell r="C97" t="str">
            <v>CTHC</v>
          </cell>
          <cell r="D97" t="str">
            <v>CT HOAØ CAÀM</v>
          </cell>
          <cell r="E97" t="str">
            <v>Bình Quoác Khueâ</v>
          </cell>
          <cell r="F97" t="str">
            <v>LÑPT</v>
          </cell>
          <cell r="G97">
            <v>1.4</v>
          </cell>
          <cell r="H97">
            <v>294000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vc"/>
      <sheetName val="CauHinh"/>
      <sheetName val="NhapKL"/>
      <sheetName val="DGChiTiet"/>
      <sheetName val="VatTu"/>
      <sheetName val="DuToan"/>
      <sheetName val="Tong"/>
      <sheetName val="CVC"/>
      <sheetName val="DuToanPTTT"/>
      <sheetName val="PhanTichGiaPPTT"/>
      <sheetName val="VatLieuPPTT"/>
      <sheetName val="BangGiaMay"/>
      <sheetName val="GiaNhancong"/>
      <sheetName val="PhantichGCM"/>
      <sheetName val="PhantichGCM (2)Luulai"/>
      <sheetName val="THKP PTTT"/>
      <sheetName val="ChonCongViec"/>
    </sheetNames>
    <sheetDataSet>
      <sheetData sheetId="0"/>
      <sheetData sheetId="1"/>
      <sheetData sheetId="2"/>
      <sheetData sheetId="3"/>
      <sheetData sheetId="4"/>
      <sheetData sheetId="5"/>
      <sheetData sheetId="6"/>
      <sheetData sheetId="7"/>
      <sheetData sheetId="8">
        <row r="25">
          <cell r="I25">
            <v>158096720</v>
          </cell>
          <cell r="J25" t="e">
            <v>#N/A</v>
          </cell>
        </row>
      </sheetData>
      <sheetData sheetId="9"/>
      <sheetData sheetId="10"/>
      <sheetData sheetId="11"/>
      <sheetData sheetId="12"/>
      <sheetData sheetId="13"/>
      <sheetData sheetId="14"/>
      <sheetData sheetId="15"/>
      <sheetData sheetId="16"/>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CHITIET VL-NC"/>
    </sheetNames>
    <sheetDataSet>
      <sheetData sheetId="0">
        <row r="227">
          <cell r="G227">
            <v>201.11</v>
          </cell>
        </row>
      </sheetData>
      <sheetData sheetId="1">
        <row r="23">
          <cell r="G23">
            <v>178130</v>
          </cell>
        </row>
        <row r="28">
          <cell r="G28">
            <v>8925.616</v>
          </cell>
        </row>
        <row r="34">
          <cell r="G34">
            <v>1495857</v>
          </cell>
        </row>
        <row r="38">
          <cell r="G38">
            <v>80717.985000000001</v>
          </cell>
        </row>
        <row r="44">
          <cell r="G44">
            <v>228702.5</v>
          </cell>
        </row>
        <row r="48">
          <cell r="G48">
            <v>16697.916000000001</v>
          </cell>
        </row>
        <row r="53">
          <cell r="G53">
            <v>472808.75</v>
          </cell>
        </row>
        <row r="57">
          <cell r="G57">
            <v>22689.977999999999</v>
          </cell>
        </row>
        <row r="72">
          <cell r="G72">
            <v>446280.75000000006</v>
          </cell>
        </row>
        <row r="76">
          <cell r="G76">
            <v>30131.0736</v>
          </cell>
        </row>
        <row r="80">
          <cell r="G80">
            <v>563940</v>
          </cell>
        </row>
        <row r="85">
          <cell r="G85">
            <v>30267.152399999999</v>
          </cell>
        </row>
        <row r="90">
          <cell r="G90">
            <v>179199.5</v>
          </cell>
        </row>
        <row r="94">
          <cell r="G94">
            <v>16685.5452</v>
          </cell>
        </row>
        <row r="99">
          <cell r="G99">
            <v>363125</v>
          </cell>
        </row>
        <row r="107">
          <cell r="G107" t="e">
            <v>#N/A</v>
          </cell>
        </row>
      </sheetData>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ApGia"/>
      <sheetName val="KhoiLuong"/>
      <sheetName val="PhanTichDonGia"/>
      <sheetName val="TinhVanChuyen"/>
      <sheetName val="GiaVatLieu"/>
      <sheetName val="GiaNhanCong"/>
      <sheetName val="GiaXeMay"/>
      <sheetName val="TongHopDuToan"/>
      <sheetName val="PtVatLieu"/>
      <sheetName val="PtNhanCong"/>
      <sheetName val="PtXeMay"/>
      <sheetName val="ThNhienLieu"/>
    </sheetNames>
    <sheetDataSet>
      <sheetData sheetId="0"/>
      <sheetData sheetId="1"/>
      <sheetData sheetId="2">
        <row r="8">
          <cell r="B8" t="str">
            <v>AD-1115</v>
          </cell>
          <cell r="C8" t="str">
            <v>Uûi quang phaïm vi neàn ñöôøng</v>
          </cell>
          <cell r="D8" t="str">
            <v>m2</v>
          </cell>
          <cell r="F8">
            <v>680.48760599173545</v>
          </cell>
        </row>
        <row r="9">
          <cell r="B9" t="str">
            <v>L32</v>
          </cell>
          <cell r="C9" t="str">
            <v>Nhaân coâng 3,2/7</v>
          </cell>
          <cell r="D9" t="str">
            <v>Coâng</v>
          </cell>
          <cell r="E9">
            <v>5.4000000000000003E-3</v>
          </cell>
          <cell r="F9">
            <v>12636.096</v>
          </cell>
          <cell r="H9">
            <v>68.234918399999998</v>
          </cell>
        </row>
        <row r="10">
          <cell r="B10" t="str">
            <v>M040</v>
          </cell>
          <cell r="C10" t="str">
            <v>Maùy uûi 140CV</v>
          </cell>
          <cell r="D10" t="str">
            <v>ca</v>
          </cell>
          <cell r="E10">
            <v>2.9999999999999997E-4</v>
          </cell>
          <cell r="F10">
            <v>865868</v>
          </cell>
          <cell r="H10">
            <v>259.7604</v>
          </cell>
        </row>
        <row r="11">
          <cell r="B11" t="str">
            <v>M084</v>
          </cell>
          <cell r="C11" t="str">
            <v>Maùy caøy xôùi + ñaàu keùo 80CV</v>
          </cell>
          <cell r="D11" t="str">
            <v>ca</v>
          </cell>
          <cell r="E11">
            <v>4.1E-5</v>
          </cell>
          <cell r="F11">
            <v>345825</v>
          </cell>
          <cell r="H11">
            <v>14.178825</v>
          </cell>
        </row>
        <row r="12">
          <cell r="B12" t="str">
            <v>M088</v>
          </cell>
          <cell r="C12" t="str">
            <v>Maùy böøa + ñaàu keùo 75CV</v>
          </cell>
          <cell r="D12" t="str">
            <v>ca</v>
          </cell>
          <cell r="E12">
            <v>3.4E-5</v>
          </cell>
          <cell r="F12">
            <v>353731</v>
          </cell>
          <cell r="H12">
            <v>12.026854</v>
          </cell>
        </row>
        <row r="13">
          <cell r="C13" t="str">
            <v xml:space="preserve">  b-\ Chi phí nhaân coâng + caùc khoaûn phuï caáp </v>
          </cell>
          <cell r="G13">
            <v>2.2412999999999998</v>
          </cell>
          <cell r="H13">
            <v>152.93492260991999</v>
          </cell>
        </row>
        <row r="14">
          <cell r="C14" t="str">
            <v xml:space="preserve">  c-\ Chi phí maùy +caùc khoaûn phuï caáp</v>
          </cell>
          <cell r="G14">
            <v>1.1914</v>
          </cell>
          <cell r="H14">
            <v>340.69998652060002</v>
          </cell>
        </row>
        <row r="15">
          <cell r="C15" t="str">
            <v xml:space="preserve">   d-\Coäng chi phí tröï tieáp : T=a+b+c</v>
          </cell>
          <cell r="H15">
            <v>493.63490913051999</v>
          </cell>
        </row>
        <row r="16">
          <cell r="C16" t="str">
            <v xml:space="preserve">   e-\ Chi phí chung : CPC=NC*Hs</v>
          </cell>
          <cell r="G16">
            <v>0.66</v>
          </cell>
          <cell r="H16">
            <v>100.93704892254721</v>
          </cell>
        </row>
        <row r="17">
          <cell r="C17" t="str">
            <v xml:space="preserve">   f-\Coäng : Z=T+CPC</v>
          </cell>
          <cell r="H17">
            <v>594.57195805306719</v>
          </cell>
        </row>
        <row r="18">
          <cell r="C18" t="str">
            <v xml:space="preserve">   g-\Thu nhaäp tröôùc thueá : L=Z*Hs</v>
          </cell>
          <cell r="G18">
            <v>0.06</v>
          </cell>
          <cell r="H18">
            <v>35.674317483184034</v>
          </cell>
        </row>
        <row r="19">
          <cell r="C19" t="str">
            <v xml:space="preserve">   i-\ Laùn traïi : Lt=Z*Hs</v>
          </cell>
          <cell r="G19">
            <v>0.02</v>
          </cell>
          <cell r="H19">
            <v>11.891439161061344</v>
          </cell>
        </row>
        <row r="20">
          <cell r="C20" t="str">
            <v xml:space="preserve">   j-\ Ñaûm baûo giao thoâng : Gt =Z*Hs</v>
          </cell>
          <cell r="G20">
            <v>0.01</v>
          </cell>
          <cell r="H20">
            <v>5.945719580530672</v>
          </cell>
        </row>
        <row r="21">
          <cell r="C21" t="str">
            <v xml:space="preserve">   K-\ Giaù döï thaàu tröôùc thueá : G1 =f+g+i+j</v>
          </cell>
          <cell r="H21">
            <v>648.08343427784325</v>
          </cell>
        </row>
        <row r="22">
          <cell r="C22" t="str">
            <v xml:space="preserve">   l-\Thueá giaù trò gia taêng : VAT =G1*Hs</v>
          </cell>
          <cell r="G22">
            <v>0.05</v>
          </cell>
          <cell r="H22">
            <v>32.404171713892161</v>
          </cell>
        </row>
        <row r="23">
          <cell r="C23" t="str">
            <v xml:space="preserve">    t-\ Giaù döï thaàu sau thueá</v>
          </cell>
          <cell r="H23">
            <v>680.48760599173545</v>
          </cell>
        </row>
        <row r="24">
          <cell r="B24" t="str">
            <v>AE-1111</v>
          </cell>
          <cell r="C24" t="str">
            <v>Chaët caây + ñaøo goác D10cm</v>
          </cell>
          <cell r="D24" t="str">
            <v>caây</v>
          </cell>
          <cell r="F24">
            <v>5919.8630076182008</v>
          </cell>
        </row>
        <row r="25">
          <cell r="B25" t="str">
            <v>L30</v>
          </cell>
          <cell r="C25" t="str">
            <v>Nhaân coâng 3/7</v>
          </cell>
          <cell r="D25" t="str">
            <v>Coâng</v>
          </cell>
          <cell r="E25">
            <v>0.112</v>
          </cell>
          <cell r="F25">
            <v>12412.8</v>
          </cell>
          <cell r="H25">
            <v>1390.2336</v>
          </cell>
        </row>
        <row r="26">
          <cell r="C26" t="str">
            <v xml:space="preserve">   b-\ Chi phí nhaân coâng + caùc khoaûn phuï caáp</v>
          </cell>
          <cell r="G26">
            <v>2.2412999999999998</v>
          </cell>
          <cell r="H26">
            <v>3115.93056768</v>
          </cell>
        </row>
        <row r="27">
          <cell r="C27" t="str">
            <v xml:space="preserve">   d-\Coäng chi phí tröï tieáp : T=a+b+c</v>
          </cell>
          <cell r="H27">
            <v>3115.93056768</v>
          </cell>
        </row>
        <row r="28">
          <cell r="C28" t="str">
            <v xml:space="preserve">   e-\ Chi phí chung : CPC=NC*Hs</v>
          </cell>
          <cell r="G28">
            <v>0.66</v>
          </cell>
          <cell r="H28">
            <v>2056.5141746688</v>
          </cell>
        </row>
        <row r="29">
          <cell r="C29" t="str">
            <v xml:space="preserve">   f-\Coäng : Z=T+CPC</v>
          </cell>
          <cell r="H29">
            <v>5172.4447423488</v>
          </cell>
        </row>
        <row r="30">
          <cell r="C30" t="str">
            <v xml:space="preserve">   g-\Thu nhaäp tröôùc thueá : L=Z*Hs</v>
          </cell>
          <cell r="G30">
            <v>0.06</v>
          </cell>
          <cell r="H30">
            <v>310.34668454092798</v>
          </cell>
        </row>
        <row r="31">
          <cell r="C31" t="str">
            <v xml:space="preserve">   i-\ Laùn traïi : Lt=Z*Hs</v>
          </cell>
          <cell r="G31">
            <v>0.02</v>
          </cell>
          <cell r="H31">
            <v>103.448894846976</v>
          </cell>
        </row>
        <row r="32">
          <cell r="C32" t="str">
            <v xml:space="preserve">   j-\ Ñaûm baûo giao thoâng : Gt =Z*Hs</v>
          </cell>
          <cell r="G32">
            <v>0.01</v>
          </cell>
          <cell r="H32">
            <v>51.724447423488002</v>
          </cell>
        </row>
        <row r="33">
          <cell r="C33" t="str">
            <v xml:space="preserve">   K-\ Giaù döï thaàu tröôùc thueá : G1 =f+g+i+j</v>
          </cell>
          <cell r="H33">
            <v>5637.9647691601913</v>
          </cell>
        </row>
        <row r="34">
          <cell r="C34" t="str">
            <v xml:space="preserve">   l-\Thueá giaù trò gia taêng : VAT =G1*Hs</v>
          </cell>
          <cell r="G34">
            <v>0.05</v>
          </cell>
          <cell r="H34">
            <v>281.89823845800959</v>
          </cell>
        </row>
        <row r="35">
          <cell r="C35" t="str">
            <v xml:space="preserve">    t-\ Giaù döï thaàu sau thueá</v>
          </cell>
          <cell r="H35">
            <v>5919.8630076182008</v>
          </cell>
        </row>
        <row r="36">
          <cell r="B36" t="str">
            <v>AE-1211</v>
          </cell>
          <cell r="C36" t="str">
            <v>Chaët caây + ñaøo goác D20cm</v>
          </cell>
          <cell r="D36" t="str">
            <v>caây</v>
          </cell>
          <cell r="F36">
            <v>16913.894307480572</v>
          </cell>
        </row>
        <row r="37">
          <cell r="B37" t="str">
            <v>L30</v>
          </cell>
          <cell r="C37" t="str">
            <v>Nhaân coâng 3/7</v>
          </cell>
          <cell r="D37" t="str">
            <v>Coâng</v>
          </cell>
          <cell r="E37">
            <v>0.32</v>
          </cell>
          <cell r="F37">
            <v>12412.8</v>
          </cell>
          <cell r="H37">
            <v>3972.096</v>
          </cell>
        </row>
        <row r="38">
          <cell r="C38" t="str">
            <v xml:space="preserve">   b-\ Chi phí nhaân coâng + caùc khoaûn phuï caáp</v>
          </cell>
          <cell r="G38">
            <v>2.2412999999999998</v>
          </cell>
          <cell r="H38">
            <v>8902.6587647999986</v>
          </cell>
        </row>
        <row r="39">
          <cell r="C39" t="str">
            <v xml:space="preserve">   d-\Coäng chi phí tröï tieáp : T=a+b+c</v>
          </cell>
          <cell r="H39">
            <v>8902.6587647999986</v>
          </cell>
        </row>
        <row r="40">
          <cell r="C40" t="str">
            <v xml:space="preserve">   e-\ Chi phí chung : CPC=NC*Hs</v>
          </cell>
          <cell r="G40">
            <v>0.66</v>
          </cell>
          <cell r="H40">
            <v>5875.7547847679998</v>
          </cell>
        </row>
        <row r="41">
          <cell r="C41" t="str">
            <v xml:space="preserve">   f-\Coäng : Z=T+CPC</v>
          </cell>
          <cell r="H41">
            <v>14778.413549567998</v>
          </cell>
        </row>
        <row r="42">
          <cell r="C42" t="str">
            <v xml:space="preserve">   g-\Thu nhaäp tröôùc thueá : L=Z*Hs</v>
          </cell>
          <cell r="G42">
            <v>0.06</v>
          </cell>
          <cell r="H42">
            <v>886.70481297407991</v>
          </cell>
        </row>
        <row r="43">
          <cell r="C43" t="str">
            <v xml:space="preserve">   i-\ Laùn traïi : Lt=Z*Hs</v>
          </cell>
          <cell r="G43">
            <v>0.02</v>
          </cell>
          <cell r="H43">
            <v>295.56827099135995</v>
          </cell>
        </row>
        <row r="44">
          <cell r="C44" t="str">
            <v xml:space="preserve">   j-\ Ñaûm baûo giao thoâng : Gt =Z*Hs</v>
          </cell>
          <cell r="G44">
            <v>0.01</v>
          </cell>
          <cell r="H44">
            <v>147.78413549567998</v>
          </cell>
        </row>
        <row r="45">
          <cell r="C45" t="str">
            <v xml:space="preserve">   K-\ Giaù döï thaàu tröôùc thueá : G1 =f+g+i+j</v>
          </cell>
          <cell r="H45">
            <v>16108.470769029118</v>
          </cell>
        </row>
        <row r="46">
          <cell r="C46" t="str">
            <v xml:space="preserve">   l-\Thueá giaù trò gia taêng : VAT =G1*Hs</v>
          </cell>
          <cell r="G46">
            <v>0.05</v>
          </cell>
          <cell r="H46">
            <v>805.4235384514559</v>
          </cell>
        </row>
        <row r="47">
          <cell r="C47" t="str">
            <v xml:space="preserve">    t-\ Giaù döï thaàu sau thueá</v>
          </cell>
          <cell r="H47">
            <v>16913.894307480572</v>
          </cell>
        </row>
        <row r="48">
          <cell r="B48" t="str">
            <v>AE-1212</v>
          </cell>
          <cell r="C48" t="str">
            <v>Chaët caây + ñaøo goác D&lt;=30cm</v>
          </cell>
          <cell r="D48" t="str">
            <v>caây</v>
          </cell>
          <cell r="F48">
            <v>32242.11102363484</v>
          </cell>
        </row>
        <row r="49">
          <cell r="B49" t="str">
            <v>L30</v>
          </cell>
          <cell r="C49" t="str">
            <v>Nhaân coâng 3/7</v>
          </cell>
          <cell r="D49" t="str">
            <v>Coâng</v>
          </cell>
          <cell r="E49">
            <v>0.61</v>
          </cell>
          <cell r="F49">
            <v>12412.8</v>
          </cell>
          <cell r="H49">
            <v>7571.8079999999991</v>
          </cell>
        </row>
        <row r="50">
          <cell r="C50" t="str">
            <v xml:space="preserve">   b-\ Chi phí nhaân coâng + caùc khoaûn phuï caáp</v>
          </cell>
          <cell r="G50">
            <v>2.2412999999999998</v>
          </cell>
          <cell r="H50">
            <v>16970.693270399996</v>
          </cell>
        </row>
        <row r="51">
          <cell r="C51" t="str">
            <v xml:space="preserve">   d-\Coäng chi phí tröï tieáp : T=a+b+c</v>
          </cell>
          <cell r="H51">
            <v>16970.693270399996</v>
          </cell>
        </row>
        <row r="52">
          <cell r="C52" t="str">
            <v xml:space="preserve">   e-\ Chi phí chung : CPC=NC*Hs</v>
          </cell>
          <cell r="G52">
            <v>0.66</v>
          </cell>
          <cell r="H52">
            <v>11200.657558463998</v>
          </cell>
        </row>
        <row r="53">
          <cell r="C53" t="str">
            <v xml:space="preserve">   f-\Coäng : Z=T+CPC</v>
          </cell>
          <cell r="H53">
            <v>28171.350828863993</v>
          </cell>
        </row>
        <row r="54">
          <cell r="C54" t="str">
            <v xml:space="preserve">   g-\Thu nhaäp tröôùc thueá : L=Z*Hs</v>
          </cell>
          <cell r="G54">
            <v>0.06</v>
          </cell>
          <cell r="H54">
            <v>1690.2810497318396</v>
          </cell>
        </row>
        <row r="55">
          <cell r="C55" t="str">
            <v xml:space="preserve">   i-\ Laùn traïi : Lt=Z*Hs</v>
          </cell>
          <cell r="G55">
            <v>0.02</v>
          </cell>
          <cell r="H55">
            <v>563.42701657727991</v>
          </cell>
        </row>
        <row r="56">
          <cell r="C56" t="str">
            <v xml:space="preserve">   j-\ Ñaûm baûo giao thoâng : Gt =Z*Hs</v>
          </cell>
          <cell r="G56">
            <v>0.01</v>
          </cell>
          <cell r="H56">
            <v>281.71350828863996</v>
          </cell>
        </row>
        <row r="57">
          <cell r="C57" t="str">
            <v xml:space="preserve">   K-\ Giaù döï thaàu tröôùc thueá : G1 =f+g+i+j</v>
          </cell>
          <cell r="H57">
            <v>30706.772403461753</v>
          </cell>
        </row>
        <row r="58">
          <cell r="C58" t="str">
            <v xml:space="preserve">   l-\Thueá giaù trò gia taêng : VAT =G1*Hs</v>
          </cell>
          <cell r="G58">
            <v>0.05</v>
          </cell>
          <cell r="H58">
            <v>1535.3386201730877</v>
          </cell>
        </row>
        <row r="59">
          <cell r="C59" t="str">
            <v xml:space="preserve">    t-\ Giaù döï thaàu sau thueá</v>
          </cell>
          <cell r="H59">
            <v>32242.11102363484</v>
          </cell>
        </row>
        <row r="60">
          <cell r="B60" t="str">
            <v>AE-1217</v>
          </cell>
          <cell r="C60" t="str">
            <v>Ñaøo goác caây D&gt;70cm</v>
          </cell>
          <cell r="D60" t="str">
            <v>goác caây</v>
          </cell>
          <cell r="F60">
            <v>577715.20243988337</v>
          </cell>
        </row>
        <row r="61">
          <cell r="B61" t="str">
            <v>L30</v>
          </cell>
          <cell r="C61" t="str">
            <v>Nhaân coâng 3/7</v>
          </cell>
          <cell r="D61" t="str">
            <v>Coâng</v>
          </cell>
          <cell r="E61">
            <v>10.93</v>
          </cell>
          <cell r="F61">
            <v>12412.8</v>
          </cell>
          <cell r="H61">
            <v>135671.90399999998</v>
          </cell>
        </row>
        <row r="62">
          <cell r="C62" t="str">
            <v xml:space="preserve">   b-\ Chi phí nhaân coâng + caùc khoaûn phuï caáp</v>
          </cell>
          <cell r="G62">
            <v>2.2412999999999998</v>
          </cell>
          <cell r="H62">
            <v>304081.43843519996</v>
          </cell>
        </row>
        <row r="63">
          <cell r="C63" t="str">
            <v xml:space="preserve">   d-\Coäng chi phí tröï tieáp : T=a+b+c</v>
          </cell>
          <cell r="H63">
            <v>304081.43843519996</v>
          </cell>
        </row>
        <row r="64">
          <cell r="C64" t="str">
            <v xml:space="preserve">   e-\ Chi phí chung : CPC=NC*Hs</v>
          </cell>
          <cell r="G64">
            <v>0.66</v>
          </cell>
          <cell r="H64">
            <v>200693.749367232</v>
          </cell>
        </row>
        <row r="65">
          <cell r="C65" t="str">
            <v xml:space="preserve">   f-\Coäng : Z=T+CPC</v>
          </cell>
          <cell r="H65">
            <v>504775.18780243199</v>
          </cell>
        </row>
        <row r="66">
          <cell r="C66" t="str">
            <v xml:space="preserve">   g-\Thu nhaäp tröôùc thueá : L=Z*Hs</v>
          </cell>
          <cell r="G66">
            <v>0.06</v>
          </cell>
          <cell r="H66">
            <v>30286.511268145918</v>
          </cell>
        </row>
        <row r="67">
          <cell r="C67" t="str">
            <v xml:space="preserve">   i-\ Laùn traïi : Lt=Z*Hs</v>
          </cell>
          <cell r="G67">
            <v>0.02</v>
          </cell>
          <cell r="H67">
            <v>10095.50375604864</v>
          </cell>
        </row>
        <row r="68">
          <cell r="C68" t="str">
            <v xml:space="preserve">   j-\ Ñaûm baûo giao thoâng : Gt =Z*Hs</v>
          </cell>
          <cell r="G68">
            <v>0.01</v>
          </cell>
          <cell r="H68">
            <v>5047.7518780243199</v>
          </cell>
        </row>
        <row r="69">
          <cell r="C69" t="str">
            <v xml:space="preserve">   K-\ Giaù döï thaàu tröôùc thueá : G1 =f+g+i+j</v>
          </cell>
          <cell r="H69">
            <v>550204.95470465079</v>
          </cell>
        </row>
        <row r="70">
          <cell r="C70" t="str">
            <v xml:space="preserve">   l-\Thueá giaù trò gia taêng : VAT =G1*Hs</v>
          </cell>
          <cell r="G70">
            <v>0.05</v>
          </cell>
          <cell r="H70">
            <v>27510.24773523254</v>
          </cell>
        </row>
        <row r="71">
          <cell r="C71" t="str">
            <v xml:space="preserve">    t-\ Giaù döï thaàu sau thueá</v>
          </cell>
          <cell r="H71">
            <v>577715.20243988337</v>
          </cell>
        </row>
        <row r="72">
          <cell r="B72" t="str">
            <v>BH-1774</v>
          </cell>
          <cell r="C72" t="str">
            <v>Ñaøo neàn ñöôøng môû roäng ñaát caáp 4, cöï ly 1,5km</v>
          </cell>
          <cell r="D72" t="str">
            <v>m3</v>
          </cell>
          <cell r="F72">
            <v>34997.013057460768</v>
          </cell>
        </row>
        <row r="73">
          <cell r="B73" t="str">
            <v>L30</v>
          </cell>
          <cell r="C73" t="str">
            <v>Nhaân coâng 3/7</v>
          </cell>
          <cell r="D73" t="str">
            <v>Coâng</v>
          </cell>
          <cell r="E73">
            <v>0.22600000000000001</v>
          </cell>
          <cell r="F73">
            <v>12412.8</v>
          </cell>
          <cell r="H73">
            <v>2805.2927999999997</v>
          </cell>
        </row>
        <row r="74">
          <cell r="B74" t="str">
            <v>M010</v>
          </cell>
          <cell r="C74" t="str">
            <v>Maùy ñaøo baùnh xích 1,25m3</v>
          </cell>
          <cell r="D74" t="str">
            <v>ca</v>
          </cell>
          <cell r="E74">
            <v>4.4000000000000003E-3</v>
          </cell>
          <cell r="F74">
            <v>1238930</v>
          </cell>
          <cell r="H74">
            <v>5451.2920000000004</v>
          </cell>
        </row>
        <row r="75">
          <cell r="B75" t="str">
            <v>M038</v>
          </cell>
          <cell r="C75" t="str">
            <v>Maùy uûi 108CV</v>
          </cell>
          <cell r="D75" t="str">
            <v>ca</v>
          </cell>
          <cell r="E75">
            <v>7.7999999999999999E-4</v>
          </cell>
          <cell r="F75">
            <v>669348</v>
          </cell>
          <cell r="H75">
            <v>522.09144000000003</v>
          </cell>
        </row>
        <row r="76">
          <cell r="B76" t="str">
            <v>M106</v>
          </cell>
          <cell r="C76" t="str">
            <v>OÂtoâ töï ñoå 10T</v>
          </cell>
          <cell r="D76" t="str">
            <v>ca</v>
          </cell>
          <cell r="E76">
            <v>1.2E-2</v>
          </cell>
          <cell r="F76">
            <v>525740</v>
          </cell>
          <cell r="H76">
            <v>6308.88</v>
          </cell>
        </row>
        <row r="77">
          <cell r="C77" t="str">
            <v xml:space="preserve">   b-\ Chi phí nhaân coâng + caùc khoaûn phuï caáp</v>
          </cell>
          <cell r="G77">
            <v>2.2412999999999998</v>
          </cell>
          <cell r="H77">
            <v>6287.502752639999</v>
          </cell>
        </row>
        <row r="78">
          <cell r="C78" t="str">
            <v xml:space="preserve">  c-\ Chi phí maùy + caùc khoaûn phuï caáp </v>
          </cell>
          <cell r="G78">
            <v>1.1914</v>
          </cell>
          <cell r="H78">
            <v>14633.088662416001</v>
          </cell>
        </row>
        <row r="79">
          <cell r="C79" t="str">
            <v xml:space="preserve">   d-\Coäng chi phí tröï tieáp : T=a+b+c</v>
          </cell>
          <cell r="H79">
            <v>20920.591415055998</v>
          </cell>
        </row>
        <row r="80">
          <cell r="C80" t="str">
            <v xml:space="preserve">   e-\ Chi phí chung : CPC=NC*Hs</v>
          </cell>
          <cell r="G80">
            <v>0.66</v>
          </cell>
          <cell r="H80">
            <v>9657.8385171945611</v>
          </cell>
        </row>
        <row r="81">
          <cell r="C81" t="str">
            <v xml:space="preserve">   f-\Coäng : Z=T+CPC</v>
          </cell>
          <cell r="H81">
            <v>30578.429932250561</v>
          </cell>
        </row>
        <row r="82">
          <cell r="C82" t="str">
            <v xml:space="preserve">   g-\Thu nhaäp tröôùc thueá : L=Z*Hs</v>
          </cell>
          <cell r="G82">
            <v>0.06</v>
          </cell>
          <cell r="H82">
            <v>1834.7057959350336</v>
          </cell>
        </row>
        <row r="83">
          <cell r="C83" t="str">
            <v xml:space="preserve">   i-\ Laùn traïi : Lt=Z*Hs</v>
          </cell>
          <cell r="G83">
            <v>0.02</v>
          </cell>
          <cell r="H83">
            <v>611.56859864501121</v>
          </cell>
        </row>
        <row r="84">
          <cell r="C84" t="str">
            <v xml:space="preserve">   j-\ Ñaûm baûo giao thoâng : Gt =Z*Hs</v>
          </cell>
          <cell r="G84">
            <v>0.01</v>
          </cell>
          <cell r="H84">
            <v>305.7842993225056</v>
          </cell>
        </row>
        <row r="85">
          <cell r="C85" t="str">
            <v xml:space="preserve">   K-\ Giaù döï thaàu tröôùc thueá : G1 =f+g+i+j</v>
          </cell>
          <cell r="H85">
            <v>33330.488626153114</v>
          </cell>
        </row>
        <row r="86">
          <cell r="C86" t="str">
            <v xml:space="preserve">   l-\Thueá giaù trò gia taêng : VAT =G1*Hs</v>
          </cell>
          <cell r="G86">
            <v>0.05</v>
          </cell>
          <cell r="H86">
            <v>1666.5244313076557</v>
          </cell>
        </row>
        <row r="87">
          <cell r="C87" t="str">
            <v xml:space="preserve">    t-\ Giaù döï thaàu sau thueá</v>
          </cell>
          <cell r="H87">
            <v>34997.013057460768</v>
          </cell>
        </row>
        <row r="88">
          <cell r="B88" t="str">
            <v>BH-1773</v>
          </cell>
          <cell r="C88" t="str">
            <v>Ñaøo neàn ñöôøng môû roäng ñaát caáp 3, cöï ly 1,5km</v>
          </cell>
          <cell r="D88" t="str">
            <v>m3</v>
          </cell>
          <cell r="F88">
            <v>23520.483084994055</v>
          </cell>
        </row>
        <row r="89">
          <cell r="B89" t="str">
            <v>L30</v>
          </cell>
          <cell r="C89" t="str">
            <v>Nhaân coâng 3/7</v>
          </cell>
          <cell r="D89" t="str">
            <v>Coâng</v>
          </cell>
          <cell r="E89">
            <v>0.19500000000000001</v>
          </cell>
          <cell r="F89">
            <v>12412.8</v>
          </cell>
          <cell r="H89">
            <v>2420.4960000000001</v>
          </cell>
        </row>
        <row r="90">
          <cell r="B90" t="str">
            <v>M010</v>
          </cell>
          <cell r="C90" t="str">
            <v>Maùy ñaøo baùnh xích 1,25m3</v>
          </cell>
          <cell r="D90" t="str">
            <v>ca</v>
          </cell>
          <cell r="E90">
            <v>3.2000000000000002E-3</v>
          </cell>
          <cell r="F90">
            <v>1238930</v>
          </cell>
          <cell r="H90">
            <v>3964.576</v>
          </cell>
        </row>
        <row r="91">
          <cell r="B91" t="str">
            <v>M038</v>
          </cell>
          <cell r="C91" t="str">
            <v>Maùy uûi 108CV</v>
          </cell>
          <cell r="D91" t="str">
            <v>ca</v>
          </cell>
          <cell r="E91">
            <v>6.9999999999999999E-4</v>
          </cell>
          <cell r="F91">
            <v>669348</v>
          </cell>
          <cell r="H91">
            <v>468.54359999999997</v>
          </cell>
        </row>
        <row r="92">
          <cell r="B92" t="str">
            <v>M106</v>
          </cell>
          <cell r="C92" t="str">
            <v>OÂtoâ töï ñoå 10T</v>
          </cell>
          <cell r="D92" t="str">
            <v>ca</v>
          </cell>
          <cell r="E92">
            <v>0.01</v>
          </cell>
          <cell r="F92">
            <v>525740</v>
          </cell>
          <cell r="H92">
            <v>5257.4000000000005</v>
          </cell>
        </row>
        <row r="93">
          <cell r="C93" t="str">
            <v xml:space="preserve">   b-\ Chi phí nhaân coâng + caùc khoaûn phuï caáp</v>
          </cell>
          <cell r="G93">
            <v>2.2412999999999998</v>
          </cell>
          <cell r="H93">
            <v>5425.0576848000001</v>
          </cell>
        </row>
        <row r="94">
          <cell r="C94" t="str">
            <v xml:space="preserve">  c-\ Chi phí maùy + caùc khoaûn phuï caáp </v>
          </cell>
          <cell r="G94">
            <v>1.1914</v>
          </cell>
          <cell r="H94">
            <v>11545.28505144</v>
          </cell>
        </row>
        <row r="95">
          <cell r="C95" t="str">
            <v xml:space="preserve">   d-\Coäng chi phí tröï tieáp : T=a+b+c</v>
          </cell>
          <cell r="H95">
            <v>16970.34273624</v>
          </cell>
        </row>
        <row r="96">
          <cell r="C96" t="str">
            <v xml:space="preserve">   e-\ Chi phí chung : CPC=NC*Hs</v>
          </cell>
          <cell r="G96">
            <v>0.66</v>
          </cell>
          <cell r="H96">
            <v>3580.5380719680002</v>
          </cell>
        </row>
        <row r="97">
          <cell r="C97" t="str">
            <v xml:space="preserve">   f-\Coäng : Z=T+CPC</v>
          </cell>
          <cell r="H97">
            <v>20550.880808208</v>
          </cell>
        </row>
        <row r="98">
          <cell r="C98" t="str">
            <v xml:space="preserve">   g-\Thu nhaäp tröôùc thueá : L=Z*Hs</v>
          </cell>
          <cell r="G98">
            <v>0.06</v>
          </cell>
          <cell r="H98">
            <v>1233.0528484924798</v>
          </cell>
        </row>
        <row r="99">
          <cell r="C99" t="str">
            <v xml:space="preserve">   i-\ Laùn traïi : Lt=Z*Hs</v>
          </cell>
          <cell r="G99">
            <v>0.02</v>
          </cell>
          <cell r="H99">
            <v>411.01761616416002</v>
          </cell>
        </row>
        <row r="100">
          <cell r="C100" t="str">
            <v xml:space="preserve">   j-\ Ñaûm baûo giao thoâng : Gt =Z*Hs</v>
          </cell>
          <cell r="G100">
            <v>0.01</v>
          </cell>
          <cell r="H100">
            <v>205.50880808208001</v>
          </cell>
        </row>
        <row r="101">
          <cell r="C101" t="str">
            <v xml:space="preserve">   K-\ Giaù döï thaàu tröôùc thueá : G1 =f+g+i+j</v>
          </cell>
          <cell r="H101">
            <v>22400.460080946719</v>
          </cell>
        </row>
        <row r="102">
          <cell r="C102" t="str">
            <v xml:space="preserve">   l-\Thueá giaù trò gia taêng : VAT =G1*Hs</v>
          </cell>
          <cell r="G102">
            <v>0.05</v>
          </cell>
          <cell r="H102">
            <v>1120.0230040473359</v>
          </cell>
        </row>
        <row r="103">
          <cell r="C103" t="str">
            <v xml:space="preserve">    t-\ Giaù döï thaàu sau thueá</v>
          </cell>
          <cell r="H103">
            <v>23520.483084994055</v>
          </cell>
        </row>
        <row r="104">
          <cell r="B104" t="str">
            <v>BH-1772</v>
          </cell>
          <cell r="C104" t="str">
            <v>Ñaøo neàn ñöôøng môû roäng ñaát caáp 2, cöï ly 1,5km</v>
          </cell>
          <cell r="D104" t="str">
            <v>m3</v>
          </cell>
          <cell r="F104">
            <v>19694.616660747433</v>
          </cell>
        </row>
        <row r="105">
          <cell r="B105" t="str">
            <v>L30</v>
          </cell>
          <cell r="C105" t="str">
            <v>Nhaân coâng 3/7</v>
          </cell>
          <cell r="D105" t="str">
            <v>Coâng</v>
          </cell>
          <cell r="E105">
            <v>0.16320000000000001</v>
          </cell>
          <cell r="F105">
            <v>12412.8</v>
          </cell>
          <cell r="H105">
            <v>2025.7689600000001</v>
          </cell>
        </row>
        <row r="106">
          <cell r="B106" t="str">
            <v>M010</v>
          </cell>
          <cell r="C106" t="str">
            <v>Maùy ñaøo baùnh xích 1,25m3</v>
          </cell>
          <cell r="D106" t="str">
            <v>ca</v>
          </cell>
          <cell r="E106">
            <v>2.6099999999999999E-3</v>
          </cell>
          <cell r="F106">
            <v>1238930</v>
          </cell>
          <cell r="H106">
            <v>3233.6072999999997</v>
          </cell>
        </row>
        <row r="107">
          <cell r="B107" t="str">
            <v>M038</v>
          </cell>
          <cell r="C107" t="str">
            <v>Maùy uûi 108CV</v>
          </cell>
          <cell r="D107" t="str">
            <v>ca</v>
          </cell>
          <cell r="E107">
            <v>6.2E-4</v>
          </cell>
          <cell r="F107">
            <v>669348</v>
          </cell>
          <cell r="H107">
            <v>414.99576000000002</v>
          </cell>
        </row>
        <row r="108">
          <cell r="B108" t="str">
            <v>M106</v>
          </cell>
          <cell r="C108" t="str">
            <v>OÂtoâ töï ñoå 10T</v>
          </cell>
          <cell r="D108" t="str">
            <v>ca</v>
          </cell>
          <cell r="E108">
            <v>8.5000000000000006E-3</v>
          </cell>
          <cell r="F108">
            <v>525740</v>
          </cell>
          <cell r="H108">
            <v>4468.79</v>
          </cell>
        </row>
        <row r="109">
          <cell r="C109" t="str">
            <v xml:space="preserve">   b-\ Chi phí nhaân coâng + caùc khoaûn phuï caáp</v>
          </cell>
          <cell r="G109">
            <v>2.2412999999999998</v>
          </cell>
          <cell r="H109">
            <v>4540.355970048</v>
          </cell>
        </row>
        <row r="110">
          <cell r="C110" t="str">
            <v xml:space="preserve">  c-\ Chi phí maùy + caùc khoaûn phuï caáp </v>
          </cell>
          <cell r="G110">
            <v>1.1914</v>
          </cell>
          <cell r="H110">
            <v>9671.0620916839998</v>
          </cell>
        </row>
        <row r="111">
          <cell r="C111" t="str">
            <v xml:space="preserve">   d-\Coäng chi phí tröï tieáp : T=a+b+c</v>
          </cell>
          <cell r="H111">
            <v>14211.418061732</v>
          </cell>
        </row>
        <row r="112">
          <cell r="C112" t="str">
            <v xml:space="preserve">   e-\ Chi phí chung : CPC=NC*Hs</v>
          </cell>
          <cell r="G112">
            <v>0.66</v>
          </cell>
          <cell r="H112">
            <v>2996.63494023168</v>
          </cell>
        </row>
        <row r="113">
          <cell r="C113" t="str">
            <v xml:space="preserve">   f-\Coäng : Z=T+CPC</v>
          </cell>
          <cell r="H113">
            <v>17208.053001963679</v>
          </cell>
        </row>
        <row r="114">
          <cell r="C114" t="str">
            <v xml:space="preserve">   g-\Thu nhaäp tröôùc thueá : L=Z*Hs</v>
          </cell>
          <cell r="G114">
            <v>0.06</v>
          </cell>
          <cell r="H114">
            <v>1032.4831801178207</v>
          </cell>
        </row>
        <row r="115">
          <cell r="C115" t="str">
            <v xml:space="preserve">   i-\ Laùn traïi : Lt=Z*Hs</v>
          </cell>
          <cell r="G115">
            <v>0.02</v>
          </cell>
          <cell r="H115">
            <v>344.16106003927359</v>
          </cell>
        </row>
        <row r="116">
          <cell r="C116" t="str">
            <v xml:space="preserve">   j-\ Ñaûm baûo giao thoâng : Gt =Z*Hs</v>
          </cell>
          <cell r="G116">
            <v>0.01</v>
          </cell>
          <cell r="H116">
            <v>172.0805300196368</v>
          </cell>
        </row>
        <row r="117">
          <cell r="C117" t="str">
            <v xml:space="preserve">   K-\ Giaù döï thaàu tröôùc thueá : G1 =f+g+i+j</v>
          </cell>
          <cell r="H117">
            <v>18756.777772140413</v>
          </cell>
        </row>
        <row r="118">
          <cell r="C118" t="str">
            <v xml:space="preserve">   l-\Thueá giaù trò gia taêng : VAT =G1*Hs</v>
          </cell>
          <cell r="G118">
            <v>0.05</v>
          </cell>
          <cell r="H118">
            <v>937.83888860702064</v>
          </cell>
        </row>
        <row r="119">
          <cell r="C119" t="str">
            <v xml:space="preserve">    t-\ Giaù döï thaàu sau thueá</v>
          </cell>
          <cell r="H119">
            <v>19694.616660747433</v>
          </cell>
        </row>
        <row r="120">
          <cell r="B120" t="str">
            <v>BH-1364</v>
          </cell>
          <cell r="C120" t="str">
            <v>Ñaøo neàn ñöôøng môû roäng, cöï ly &lt;=500m, ñaát caáp 4</v>
          </cell>
          <cell r="D120" t="str">
            <v>m3</v>
          </cell>
          <cell r="F120">
            <v>26757.440968557868</v>
          </cell>
        </row>
        <row r="121">
          <cell r="B121" t="str">
            <v>L30</v>
          </cell>
          <cell r="C121" t="str">
            <v>Nhaân coâng 3/7</v>
          </cell>
          <cell r="D121" t="str">
            <v>Coâng</v>
          </cell>
          <cell r="E121">
            <v>0.22600000000000001</v>
          </cell>
          <cell r="F121">
            <v>12412.8</v>
          </cell>
          <cell r="H121">
            <v>2805.2927999999997</v>
          </cell>
        </row>
        <row r="122">
          <cell r="B122" t="str">
            <v>M010</v>
          </cell>
          <cell r="C122" t="str">
            <v>Maùy ñaøo baùnh xích 1,25m3</v>
          </cell>
          <cell r="D122" t="str">
            <v>ca</v>
          </cell>
          <cell r="E122">
            <v>4.4000000000000003E-3</v>
          </cell>
          <cell r="F122">
            <v>1238930</v>
          </cell>
          <cell r="H122">
            <v>5451.2920000000004</v>
          </cell>
        </row>
        <row r="123">
          <cell r="B123" t="str">
            <v>M038</v>
          </cell>
          <cell r="C123" t="str">
            <v>Maùy uûi 108CV</v>
          </cell>
          <cell r="D123" t="str">
            <v>ca</v>
          </cell>
          <cell r="E123">
            <v>7.7999999999999999E-4</v>
          </cell>
          <cell r="F123">
            <v>669348</v>
          </cell>
          <cell r="H123">
            <v>522.09144000000003</v>
          </cell>
        </row>
        <row r="124">
          <cell r="B124" t="str">
            <v>M106</v>
          </cell>
          <cell r="C124" t="str">
            <v>OÂtoâ töï ñoå 10T</v>
          </cell>
          <cell r="D124" t="str">
            <v>ca</v>
          </cell>
          <cell r="E124">
            <v>9.2999999999999992E-3</v>
          </cell>
          <cell r="F124">
            <v>525740</v>
          </cell>
          <cell r="H124">
            <v>4889.3819999999996</v>
          </cell>
        </row>
        <row r="125">
          <cell r="C125" t="str">
            <v xml:space="preserve">   b-\ Chi phí nhaân coâng + caùc khoaûn phuï caáp</v>
          </cell>
          <cell r="G125">
            <v>2.2412999999999998</v>
          </cell>
          <cell r="H125">
            <v>6287.502752639999</v>
          </cell>
        </row>
        <row r="126">
          <cell r="C126" t="str">
            <v xml:space="preserve">  c-\ Chi phí maùy + caùc khoaûn phuï caáp </v>
          </cell>
          <cell r="G126">
            <v>1.1914</v>
          </cell>
          <cell r="H126">
            <v>12941.898745216</v>
          </cell>
        </row>
        <row r="127">
          <cell r="C127" t="str">
            <v xml:space="preserve">   d-\Coäng chi phí tröï tieáp : T=a+b+c</v>
          </cell>
          <cell r="H127">
            <v>19229.401497856001</v>
          </cell>
        </row>
        <row r="128">
          <cell r="C128" t="str">
            <v xml:space="preserve">   e-\ Chi phí chung : CPC=NC*Hs</v>
          </cell>
          <cell r="G128">
            <v>0.66</v>
          </cell>
          <cell r="H128">
            <v>4149.7518167423996</v>
          </cell>
        </row>
        <row r="129">
          <cell r="C129" t="str">
            <v xml:space="preserve">   f-\Coäng : Z=T+CPC</v>
          </cell>
          <cell r="H129">
            <v>23379.153314598399</v>
          </cell>
        </row>
        <row r="130">
          <cell r="C130" t="str">
            <v xml:space="preserve">   g-\Thu nhaäp tröôùc thueá : L=Z*Hs</v>
          </cell>
          <cell r="G130">
            <v>0.06</v>
          </cell>
          <cell r="H130">
            <v>1402.7491988759039</v>
          </cell>
        </row>
        <row r="131">
          <cell r="C131" t="str">
            <v xml:space="preserve">   i-\ Laùn traïi : Lt=Z*Hs</v>
          </cell>
          <cell r="G131">
            <v>0.02</v>
          </cell>
          <cell r="H131">
            <v>467.58306629196801</v>
          </cell>
        </row>
        <row r="132">
          <cell r="C132" t="str">
            <v xml:space="preserve">   j-\ Ñaûm baûo giao thoâng : Gt =Z*Hs</v>
          </cell>
          <cell r="G132">
            <v>0.01</v>
          </cell>
          <cell r="H132">
            <v>233.791533145984</v>
          </cell>
        </row>
        <row r="133">
          <cell r="C133" t="str">
            <v xml:space="preserve">   K-\ Giaù döï thaàu tröôùc thueá : G1 =f+g+i+j</v>
          </cell>
          <cell r="H133">
            <v>25483.277112912256</v>
          </cell>
        </row>
        <row r="134">
          <cell r="C134" t="str">
            <v xml:space="preserve">   l-\Thueá giaù trò gia taêng : VAT =G1*Hs</v>
          </cell>
          <cell r="G134">
            <v>0.05</v>
          </cell>
          <cell r="H134">
            <v>1274.1638556456128</v>
          </cell>
        </row>
        <row r="135">
          <cell r="C135" t="str">
            <v xml:space="preserve">    t-\ Giaù döï thaàu sau thueá</v>
          </cell>
          <cell r="H135">
            <v>26757.440968557868</v>
          </cell>
        </row>
        <row r="136">
          <cell r="B136" t="str">
            <v>BH-1363</v>
          </cell>
          <cell r="C136" t="str">
            <v>Ñaøo neàn ñöôøng môû roäng cöï ly &lt;=500m, ñaát caáp 3</v>
          </cell>
          <cell r="D136" t="str">
            <v>m3</v>
          </cell>
          <cell r="F136">
            <v>20919.816557655002</v>
          </cell>
        </row>
        <row r="137">
          <cell r="B137" t="str">
            <v>L30</v>
          </cell>
          <cell r="C137" t="str">
            <v>Nhaân coâng 3/7</v>
          </cell>
          <cell r="D137" t="str">
            <v>Coâng</v>
          </cell>
          <cell r="E137">
            <v>0.19500000000000001</v>
          </cell>
          <cell r="F137">
            <v>12412.8</v>
          </cell>
          <cell r="H137">
            <v>2420.4960000000001</v>
          </cell>
        </row>
        <row r="138">
          <cell r="B138" t="str">
            <v>M010</v>
          </cell>
          <cell r="C138" t="str">
            <v>Maùy ñaøo baùnh xích 1,25m3</v>
          </cell>
          <cell r="D138" t="str">
            <v>ca</v>
          </cell>
          <cell r="E138">
            <v>3.2000000000000002E-3</v>
          </cell>
          <cell r="F138">
            <v>1238930</v>
          </cell>
          <cell r="H138">
            <v>3964.576</v>
          </cell>
        </row>
        <row r="139">
          <cell r="B139" t="str">
            <v>M038</v>
          </cell>
          <cell r="C139" t="str">
            <v>Maùy uûi 108CV</v>
          </cell>
          <cell r="D139" t="str">
            <v>ca</v>
          </cell>
          <cell r="E139">
            <v>6.9999999999999999E-4</v>
          </cell>
          <cell r="F139">
            <v>669348</v>
          </cell>
          <cell r="H139">
            <v>468.54359999999997</v>
          </cell>
        </row>
        <row r="140">
          <cell r="B140" t="str">
            <v>M106</v>
          </cell>
          <cell r="C140" t="str">
            <v>OÂtoâ töï ñoå 10T</v>
          </cell>
          <cell r="D140" t="str">
            <v>ca</v>
          </cell>
          <cell r="E140">
            <v>8.6E-3</v>
          </cell>
          <cell r="F140">
            <v>525740</v>
          </cell>
          <cell r="H140">
            <v>4521.3639999999996</v>
          </cell>
        </row>
        <row r="141">
          <cell r="C141" t="str">
            <v xml:space="preserve">   b-\ Chi phí nhaân coâng + caùc khoaûn phuï caáp</v>
          </cell>
          <cell r="G141">
            <v>2.2412999999999998</v>
          </cell>
          <cell r="H141">
            <v>5425.0576848000001</v>
          </cell>
        </row>
        <row r="142">
          <cell r="C142" t="str">
            <v xml:space="preserve">  c-\ Chi phí maùy + caùc khoaûn phuï caáp </v>
          </cell>
          <cell r="G142">
            <v>1.1914</v>
          </cell>
          <cell r="H142">
            <v>10668.37176104</v>
          </cell>
        </row>
        <row r="143">
          <cell r="C143" t="str">
            <v xml:space="preserve">   d-\Coäng chi phí tröï tieáp : T=a+b+c</v>
          </cell>
          <cell r="H143">
            <v>16093.42944584</v>
          </cell>
        </row>
        <row r="144">
          <cell r="C144" t="str">
            <v xml:space="preserve">   e-\ Chi phí chung : CPC=NC*Hs</v>
          </cell>
          <cell r="G144">
            <v>0.66</v>
          </cell>
          <cell r="H144">
            <v>3580.5380719680002</v>
          </cell>
        </row>
        <row r="145">
          <cell r="C145" t="str">
            <v xml:space="preserve">   f-\Coäng : Z=T+CPC</v>
          </cell>
          <cell r="H145">
            <v>19673.967517808</v>
          </cell>
        </row>
        <row r="146">
          <cell r="C146" t="str">
            <v xml:space="preserve">   g-\Thu nhaäp tröôùc thueá : L=Z*Hs</v>
          </cell>
          <cell r="G146">
            <v>0.06</v>
          </cell>
          <cell r="H146">
            <v>1180.43805106848</v>
          </cell>
        </row>
        <row r="147">
          <cell r="C147" t="str">
            <v xml:space="preserve">   i-\ Laùn traïi : Lt=Z*Hs</v>
          </cell>
          <cell r="G147">
            <v>0.02</v>
          </cell>
          <cell r="H147">
            <v>393.47935035616001</v>
          </cell>
        </row>
        <row r="148">
          <cell r="C148" t="str">
            <v xml:space="preserve">   j-\ Ñaûm baûo giao thoâng : Gt =Z*Hs</v>
          </cell>
          <cell r="G148">
            <v>0.01</v>
          </cell>
          <cell r="H148">
            <v>196.73967517808001</v>
          </cell>
        </row>
        <row r="149">
          <cell r="C149" t="str">
            <v xml:space="preserve">   K-\ Giaù döï thaàu tröôùc thueá : G1 =f+g+i+j</v>
          </cell>
          <cell r="H149">
            <v>21444.624594410718</v>
          </cell>
        </row>
        <row r="150">
          <cell r="C150" t="str">
            <v xml:space="preserve">   l-\Thueá giaù trò gia taêng : VAT =G1*Hs</v>
          </cell>
          <cell r="G150">
            <v>0.05</v>
          </cell>
          <cell r="H150">
            <v>1072.231229720536</v>
          </cell>
        </row>
        <row r="151">
          <cell r="C151" t="str">
            <v xml:space="preserve">    t-\ Giaù döï thaàu sau thueá</v>
          </cell>
          <cell r="H151">
            <v>22516.855824131253</v>
          </cell>
        </row>
        <row r="152">
          <cell r="B152" t="str">
            <v>BH-1362</v>
          </cell>
          <cell r="C152" t="str">
            <v>Ñaøo neàn ñöôøng môû roäng cöï ly &lt;=500m, ñaát caáp 2</v>
          </cell>
          <cell r="D152" t="str">
            <v>m3</v>
          </cell>
          <cell r="F152">
            <v>19113.94660267681</v>
          </cell>
        </row>
        <row r="153">
          <cell r="B153" t="str">
            <v>L30</v>
          </cell>
          <cell r="C153" t="str">
            <v>Nhaân coâng 3/7</v>
          </cell>
          <cell r="D153" t="str">
            <v>Coâng</v>
          </cell>
          <cell r="E153">
            <v>0.16320000000000001</v>
          </cell>
          <cell r="F153">
            <v>12412.8</v>
          </cell>
          <cell r="H153">
            <v>2025.7689600000001</v>
          </cell>
        </row>
        <row r="154">
          <cell r="B154" t="str">
            <v>M010</v>
          </cell>
          <cell r="C154" t="str">
            <v>Maùy ñaøo baùnh xích 1,25m3</v>
          </cell>
          <cell r="D154" t="str">
            <v>ca</v>
          </cell>
          <cell r="E154">
            <v>2.6099999999999999E-3</v>
          </cell>
          <cell r="F154">
            <v>1238930</v>
          </cell>
          <cell r="H154">
            <v>3233.6072999999997</v>
          </cell>
        </row>
        <row r="155">
          <cell r="B155" t="str">
            <v>M038</v>
          </cell>
          <cell r="C155" t="str">
            <v>Maùy uûi 108CV</v>
          </cell>
          <cell r="D155" t="str">
            <v>ca</v>
          </cell>
          <cell r="E155">
            <v>6.2E-4</v>
          </cell>
          <cell r="F155">
            <v>669348</v>
          </cell>
          <cell r="H155">
            <v>414.99576000000002</v>
          </cell>
        </row>
        <row r="156">
          <cell r="B156" t="str">
            <v>M106</v>
          </cell>
          <cell r="C156" t="str">
            <v>OÂtoâ töï ñoå 10T</v>
          </cell>
          <cell r="D156" t="str">
            <v>ca</v>
          </cell>
          <cell r="E156">
            <v>7.6899999999999998E-3</v>
          </cell>
          <cell r="F156">
            <v>525740</v>
          </cell>
          <cell r="H156">
            <v>4042.9405999999999</v>
          </cell>
        </row>
        <row r="157">
          <cell r="C157" t="str">
            <v xml:space="preserve">   b-\ Chi phí nhaân coâng + caùc khoaûn phuï caáp</v>
          </cell>
          <cell r="G157">
            <v>2.2412999999999998</v>
          </cell>
          <cell r="H157">
            <v>4540.355970048</v>
          </cell>
        </row>
        <row r="158">
          <cell r="C158" t="str">
            <v xml:space="preserve">  c-\ Chi phí maùy + caùc khoaûn phuï caáp </v>
          </cell>
          <cell r="G158">
            <v>1.1914</v>
          </cell>
          <cell r="H158">
            <v>9163.7051165239991</v>
          </cell>
        </row>
        <row r="159">
          <cell r="C159" t="str">
            <v xml:space="preserve">   d-\Coäng chi phí tröï tieáp : T=a+b+c</v>
          </cell>
          <cell r="H159">
            <v>13704.061086571999</v>
          </cell>
        </row>
        <row r="160">
          <cell r="C160" t="str">
            <v xml:space="preserve">   e-\ Chi phí chung : CPC=NC*Hs</v>
          </cell>
          <cell r="G160">
            <v>0.66</v>
          </cell>
          <cell r="H160">
            <v>2996.63494023168</v>
          </cell>
        </row>
        <row r="161">
          <cell r="C161" t="str">
            <v xml:space="preserve">   f-\Coäng : Z=T+CPC</v>
          </cell>
          <cell r="H161">
            <v>16700.696026803678</v>
          </cell>
        </row>
        <row r="162">
          <cell r="C162" t="str">
            <v xml:space="preserve">   g-\Thu nhaäp tröôùc thueá : L=Z*Hs</v>
          </cell>
          <cell r="G162">
            <v>0.06</v>
          </cell>
          <cell r="H162">
            <v>1002.0417616082207</v>
          </cell>
        </row>
        <row r="163">
          <cell r="C163" t="str">
            <v xml:space="preserve">   i-\ Laùn traïi : Lt=Z*Hs</v>
          </cell>
          <cell r="G163">
            <v>0.02</v>
          </cell>
          <cell r="H163">
            <v>334.01392053607356</v>
          </cell>
        </row>
        <row r="164">
          <cell r="C164" t="str">
            <v xml:space="preserve">   j-\ Ñaûm baûo giao thoâng : Gt =Z*Hs</v>
          </cell>
          <cell r="G164">
            <v>0.01</v>
          </cell>
          <cell r="H164">
            <v>167.00696026803678</v>
          </cell>
        </row>
        <row r="165">
          <cell r="C165" t="str">
            <v xml:space="preserve">   K-\ Giaù döï thaàu tröôùc thueá : G1 =f+g+i+j</v>
          </cell>
          <cell r="H165">
            <v>18203.758669216008</v>
          </cell>
        </row>
        <row r="166">
          <cell r="C166" t="str">
            <v xml:space="preserve">   l-\Thueá giaù trò gia taêng : VAT =G1*Hs</v>
          </cell>
          <cell r="G166">
            <v>0.05</v>
          </cell>
          <cell r="H166">
            <v>910.18793346080042</v>
          </cell>
        </row>
        <row r="167">
          <cell r="C167" t="str">
            <v xml:space="preserve">    t-\ Giaù döï thaàu sau thueá</v>
          </cell>
          <cell r="H167">
            <v>19113.94660267681</v>
          </cell>
        </row>
        <row r="168">
          <cell r="B168" t="str">
            <v>BG-2324</v>
          </cell>
          <cell r="C168" t="str">
            <v>Ñaøo ñaát neàn ñöôøng môû roäng cöï ly 100m, ñaát caáp 4</v>
          </cell>
          <cell r="D168" t="str">
            <v>m3</v>
          </cell>
          <cell r="F168">
            <v>19523.593987907698</v>
          </cell>
        </row>
        <row r="169">
          <cell r="B169" t="str">
            <v>L30</v>
          </cell>
          <cell r="C169" t="str">
            <v>Nhaân coâng 3/7</v>
          </cell>
          <cell r="D169" t="str">
            <v>Coâng</v>
          </cell>
          <cell r="E169">
            <v>9.8100000000000007E-2</v>
          </cell>
          <cell r="F169">
            <v>12412.8</v>
          </cell>
          <cell r="H169">
            <v>1217.69568</v>
          </cell>
        </row>
        <row r="170">
          <cell r="B170" t="str">
            <v>M038</v>
          </cell>
          <cell r="C170" t="str">
            <v>Maùy uûi 108CV</v>
          </cell>
          <cell r="D170" t="str">
            <v>ca</v>
          </cell>
          <cell r="E170">
            <v>1.5709999999999998E-2</v>
          </cell>
          <cell r="F170">
            <v>669348</v>
          </cell>
          <cell r="H170">
            <v>10515.457079999998</v>
          </cell>
        </row>
        <row r="171">
          <cell r="C171" t="str">
            <v xml:space="preserve">   b-\ Chi phí nhaân coâng + caùc khoaûn phuï caáp</v>
          </cell>
          <cell r="G171">
            <v>2.2412999999999998</v>
          </cell>
          <cell r="H171">
            <v>2729.2213275839999</v>
          </cell>
        </row>
        <row r="172">
          <cell r="C172" t="str">
            <v xml:space="preserve">  c-\ Chi phí maùy + caùc khoaûn phuï caáp </v>
          </cell>
          <cell r="G172">
            <v>1.1914</v>
          </cell>
          <cell r="H172">
            <v>12528.115565111999</v>
          </cell>
        </row>
        <row r="173">
          <cell r="C173" t="str">
            <v xml:space="preserve">   d-\Coäng chi phí tröï tieáp : T=a+b+c</v>
          </cell>
          <cell r="H173">
            <v>15257.336892695999</v>
          </cell>
        </row>
        <row r="174">
          <cell r="C174" t="str">
            <v xml:space="preserve">   e-\ Chi phí chung : CPC=NC*Hs</v>
          </cell>
          <cell r="G174">
            <v>0.66</v>
          </cell>
          <cell r="H174">
            <v>1801.2860762054399</v>
          </cell>
        </row>
        <row r="175">
          <cell r="C175" t="str">
            <v xml:space="preserve">   f-\Coäng : Z=T+CPC</v>
          </cell>
          <cell r="H175">
            <v>17058.62296890144</v>
          </cell>
        </row>
        <row r="176">
          <cell r="C176" t="str">
            <v xml:space="preserve">   g-\Thu nhaäp tröôùc thueá : L=Z*Hs</v>
          </cell>
          <cell r="G176">
            <v>0.06</v>
          </cell>
          <cell r="H176">
            <v>1023.5173781340864</v>
          </cell>
        </row>
        <row r="177">
          <cell r="C177" t="str">
            <v xml:space="preserve">   i-\ Laùn traïi : Lt=Z*Hs</v>
          </cell>
          <cell r="G177">
            <v>0.02</v>
          </cell>
          <cell r="H177">
            <v>341.1724593780288</v>
          </cell>
        </row>
        <row r="178">
          <cell r="C178" t="str">
            <v xml:space="preserve">   j-\ Ñaûm baûo giao thoâng : Gt =Z*Hs</v>
          </cell>
          <cell r="G178">
            <v>0.01</v>
          </cell>
          <cell r="H178">
            <v>170.5862296890144</v>
          </cell>
        </row>
        <row r="179">
          <cell r="C179" t="str">
            <v xml:space="preserve">   K-\ Giaù döï thaàu tröôùc thueá : G1 =f+g+i+j</v>
          </cell>
          <cell r="H179">
            <v>18593.899036102568</v>
          </cell>
        </row>
        <row r="180">
          <cell r="C180" t="str">
            <v xml:space="preserve">   l-\Thueá giaù trò gia taêng : VAT =G1*Hs</v>
          </cell>
          <cell r="G180">
            <v>0.05</v>
          </cell>
          <cell r="H180">
            <v>929.69495180512843</v>
          </cell>
        </row>
        <row r="181">
          <cell r="C181" t="str">
            <v xml:space="preserve">    t-\ Giaù döï thaàu sau thueá</v>
          </cell>
          <cell r="H181">
            <v>19523.593987907698</v>
          </cell>
        </row>
        <row r="182">
          <cell r="B182" t="str">
            <v>BG-2323</v>
          </cell>
          <cell r="C182" t="str">
            <v>Ñaøo ñaát neàn ñöôøng cöï ly 100m, ñaát caáp 3</v>
          </cell>
          <cell r="D182" t="str">
            <v>m3</v>
          </cell>
          <cell r="F182">
            <v>14041.791766991257</v>
          </cell>
        </row>
        <row r="183">
          <cell r="B183" t="str">
            <v>L30</v>
          </cell>
          <cell r="C183" t="str">
            <v>Nhaân coâng 3/7</v>
          </cell>
          <cell r="D183" t="str">
            <v>Coâng</v>
          </cell>
          <cell r="E183">
            <v>8.1000000000000003E-2</v>
          </cell>
          <cell r="F183">
            <v>12412.8</v>
          </cell>
          <cell r="H183">
            <v>1005.4367999999999</v>
          </cell>
        </row>
        <row r="184">
          <cell r="B184" t="str">
            <v>M038</v>
          </cell>
          <cell r="C184" t="str">
            <v>Maùy uûi 108CV</v>
          </cell>
          <cell r="D184" t="str">
            <v>ca</v>
          </cell>
          <cell r="E184">
            <v>1.1639999999999999E-2</v>
          </cell>
          <cell r="F184">
            <v>669348</v>
          </cell>
          <cell r="H184">
            <v>7791.2107199999991</v>
          </cell>
        </row>
        <row r="185">
          <cell r="C185" t="str">
            <v xml:space="preserve">   b-\ Chi phí nhaân coâng + caùc khoaûn phuï caáp</v>
          </cell>
          <cell r="G185">
            <v>2.2412999999999998</v>
          </cell>
          <cell r="H185">
            <v>2253.4854998399996</v>
          </cell>
        </row>
        <row r="186">
          <cell r="C186" t="str">
            <v xml:space="preserve">  c-\ Chi phí maùy + caùc khoaûn phuï caáp </v>
          </cell>
          <cell r="G186">
            <v>1.1914</v>
          </cell>
          <cell r="H186">
            <v>9282.4484518079989</v>
          </cell>
        </row>
        <row r="187">
          <cell r="C187" t="str">
            <v xml:space="preserve">   d-\Coäng chi phí tröï tieáp : T=a+b+c</v>
          </cell>
          <cell r="H187">
            <v>11535.933951647999</v>
          </cell>
        </row>
        <row r="188">
          <cell r="C188" t="str">
            <v xml:space="preserve">   e-\ Chi phí chung : CPC=NC*Hs</v>
          </cell>
          <cell r="G188">
            <v>0.66</v>
          </cell>
          <cell r="H188">
            <v>1487.3004298943999</v>
          </cell>
        </row>
        <row r="189">
          <cell r="C189" t="str">
            <v xml:space="preserve">   f-\Coäng : Z=T+CPC</v>
          </cell>
          <cell r="H189">
            <v>13023.234381542399</v>
          </cell>
        </row>
        <row r="190">
          <cell r="C190" t="str">
            <v xml:space="preserve">   g-\Thu nhaäp tröôùc thueá : L=Z*Hs</v>
          </cell>
          <cell r="G190">
            <v>0.06</v>
          </cell>
          <cell r="H190">
            <v>781.39406289254396</v>
          </cell>
        </row>
        <row r="191">
          <cell r="C191" t="str">
            <v xml:space="preserve">   i-\ Laùn traïi : Lt=Z*Hs</v>
          </cell>
          <cell r="G191">
            <v>0.02</v>
          </cell>
          <cell r="H191">
            <v>260.464687630848</v>
          </cell>
        </row>
        <row r="192">
          <cell r="C192" t="str">
            <v xml:space="preserve">   j-\ Ñaûm baûo giao thoâng : Gt =Z*Hs</v>
          </cell>
          <cell r="G192">
            <v>0.01</v>
          </cell>
          <cell r="H192">
            <v>130.232343815424</v>
          </cell>
        </row>
        <row r="193">
          <cell r="C193" t="str">
            <v xml:space="preserve">   K-\ Giaù döï thaàu tröôùc thueá : G1 =f+g+i+j</v>
          </cell>
          <cell r="H193">
            <v>14195.325475881216</v>
          </cell>
        </row>
        <row r="194">
          <cell r="C194" t="str">
            <v xml:space="preserve">   l-\Thueá giaù trò gia taêng : VAT =G1*Hs</v>
          </cell>
          <cell r="G194">
            <v>0.05</v>
          </cell>
          <cell r="H194">
            <v>709.76627379406091</v>
          </cell>
        </row>
        <row r="195">
          <cell r="C195" t="str">
            <v xml:space="preserve">    t-\ Giaù döï thaàu sau thueá</v>
          </cell>
          <cell r="H195">
            <v>14905.091749675277</v>
          </cell>
        </row>
        <row r="196">
          <cell r="B196" t="str">
            <v>BG-2322</v>
          </cell>
          <cell r="C196" t="str">
            <v>Ñaøo ñaát neàn ñöôøng môû roäng cöï ly &lt;=100m, ñaát caáp 2</v>
          </cell>
          <cell r="D196" t="str">
            <v>m3</v>
          </cell>
          <cell r="F196">
            <v>11692.694839152173</v>
          </cell>
        </row>
        <row r="197">
          <cell r="B197" t="str">
            <v>L30</v>
          </cell>
          <cell r="C197" t="str">
            <v>Nhaân coâng 3/7</v>
          </cell>
          <cell r="D197" t="str">
            <v>Coâng</v>
          </cell>
          <cell r="E197">
            <v>6.7500000000000004E-2</v>
          </cell>
          <cell r="F197">
            <v>12412.8</v>
          </cell>
          <cell r="H197">
            <v>837.86400000000003</v>
          </cell>
        </row>
        <row r="198">
          <cell r="B198" t="str">
            <v>M038</v>
          </cell>
          <cell r="C198" t="str">
            <v>Maùy uûi 108CV</v>
          </cell>
          <cell r="D198" t="str">
            <v>ca</v>
          </cell>
          <cell r="E198">
            <v>9.6900000000000007E-3</v>
          </cell>
          <cell r="F198">
            <v>669348</v>
          </cell>
          <cell r="H198">
            <v>6485.9821200000006</v>
          </cell>
        </row>
        <row r="199">
          <cell r="C199" t="str">
            <v xml:space="preserve">   b-\ Chi phí nhaân coâng + caùc khoaûn phuï caáp</v>
          </cell>
          <cell r="G199">
            <v>2.2412999999999998</v>
          </cell>
          <cell r="H199">
            <v>1877.9045831999999</v>
          </cell>
        </row>
        <row r="200">
          <cell r="C200" t="str">
            <v xml:space="preserve">  c-\ Chi phí maùy + caùc khoaûn phuï caáp </v>
          </cell>
          <cell r="G200">
            <v>1.1914</v>
          </cell>
          <cell r="H200">
            <v>7727.3990977680005</v>
          </cell>
        </row>
        <row r="201">
          <cell r="C201" t="str">
            <v xml:space="preserve">   d-\Coäng chi phí tröï tieáp : T=a+b+c</v>
          </cell>
          <cell r="H201">
            <v>9605.3036809679998</v>
          </cell>
        </row>
        <row r="202">
          <cell r="C202" t="str">
            <v xml:space="preserve">   e-\ Chi phí chung : CPC=NC*Hs</v>
          </cell>
          <cell r="G202">
            <v>0.66</v>
          </cell>
          <cell r="H202">
            <v>1239.417024912</v>
          </cell>
        </row>
        <row r="203">
          <cell r="C203" t="str">
            <v xml:space="preserve">   f-\Coäng : Z=T+CPC</v>
          </cell>
          <cell r="H203">
            <v>10844.72070588</v>
          </cell>
        </row>
        <row r="204">
          <cell r="C204" t="str">
            <v xml:space="preserve">   g-\Thu nhaäp tröôùc thueá : L=Z*Hs</v>
          </cell>
          <cell r="G204">
            <v>0.06</v>
          </cell>
          <cell r="H204">
            <v>650.68324235279999</v>
          </cell>
        </row>
        <row r="205">
          <cell r="C205" t="str">
            <v xml:space="preserve">   i-\ Laùn traïi : Lt=Z*Hs</v>
          </cell>
          <cell r="G205">
            <v>0.02</v>
          </cell>
          <cell r="H205">
            <v>216.89441411760001</v>
          </cell>
        </row>
        <row r="206">
          <cell r="C206" t="str">
            <v xml:space="preserve">   j-\ Ñaûm baûo giao thoâng : Gt =Z*Hs</v>
          </cell>
          <cell r="G206">
            <v>0.01</v>
          </cell>
          <cell r="H206">
            <v>108.4472070588</v>
          </cell>
        </row>
        <row r="207">
          <cell r="C207" t="str">
            <v xml:space="preserve">   K-\ Giaù döï thaàu tröôùc thueá : G1 =f+g+i+j</v>
          </cell>
          <cell r="H207">
            <v>11820.745569409199</v>
          </cell>
        </row>
        <row r="208">
          <cell r="C208" t="str">
            <v xml:space="preserve">   l-\Thueá giaù trò gia taêng : VAT =G1*Hs</v>
          </cell>
          <cell r="G208">
            <v>0.05</v>
          </cell>
          <cell r="H208">
            <v>591.03727847045991</v>
          </cell>
        </row>
        <row r="209">
          <cell r="C209" t="str">
            <v xml:space="preserve">    t-\ Giaù döï thaàu sau thueá</v>
          </cell>
          <cell r="H209">
            <v>12411.782847879658</v>
          </cell>
        </row>
        <row r="210">
          <cell r="B210" t="str">
            <v>BG-2124</v>
          </cell>
          <cell r="C210" t="str">
            <v>Ñaøo ñaát neàn ñöôøng môû roäng cöï ly 50m, ñaát caáp 4</v>
          </cell>
          <cell r="D210" t="str">
            <v>m3</v>
          </cell>
          <cell r="F210">
            <v>12011.081838151611</v>
          </cell>
        </row>
        <row r="211">
          <cell r="B211" t="str">
            <v>L30</v>
          </cell>
          <cell r="C211" t="str">
            <v>Nhaân coâng 3/7</v>
          </cell>
          <cell r="D211" t="str">
            <v>Coâng</v>
          </cell>
          <cell r="E211">
            <v>9.8100000000000007E-2</v>
          </cell>
          <cell r="F211">
            <v>12412.8</v>
          </cell>
          <cell r="H211">
            <v>1217.69568</v>
          </cell>
        </row>
        <row r="212">
          <cell r="B212" t="str">
            <v>M038</v>
          </cell>
          <cell r="C212" t="str">
            <v>Maùy uûi 108CV</v>
          </cell>
          <cell r="D212" t="str">
            <v>ca</v>
          </cell>
          <cell r="E212">
            <v>8.4200000000000004E-3</v>
          </cell>
          <cell r="F212">
            <v>669348</v>
          </cell>
          <cell r="H212">
            <v>5635.9101600000004</v>
          </cell>
        </row>
        <row r="213">
          <cell r="C213" t="str">
            <v xml:space="preserve">   b-\ Chi phí nhaân coâng + caùc khoaûn phuï caáp</v>
          </cell>
          <cell r="G213">
            <v>2.2412999999999998</v>
          </cell>
          <cell r="H213">
            <v>2729.2213275839999</v>
          </cell>
        </row>
        <row r="214">
          <cell r="C214" t="str">
            <v xml:space="preserve">  c-\ Chi phí maùy + caùc khoaûn phuï caáp </v>
          </cell>
          <cell r="G214">
            <v>1.1914</v>
          </cell>
          <cell r="H214">
            <v>6714.6233646240007</v>
          </cell>
        </row>
        <row r="215">
          <cell r="C215" t="str">
            <v xml:space="preserve">   d-\Coäng chi phí tröï tieáp : T=a+b+c</v>
          </cell>
          <cell r="H215">
            <v>9443.8446922080002</v>
          </cell>
        </row>
        <row r="216">
          <cell r="C216" t="str">
            <v xml:space="preserve">   e-\ Chi phí chung : CPC=NC*Hs</v>
          </cell>
          <cell r="G216">
            <v>0.66</v>
          </cell>
          <cell r="H216">
            <v>1801.2860762054399</v>
          </cell>
        </row>
        <row r="217">
          <cell r="C217" t="str">
            <v xml:space="preserve">   f-\Coäng : Z=T+CPC</v>
          </cell>
          <cell r="H217">
            <v>11245.130768413441</v>
          </cell>
        </row>
        <row r="218">
          <cell r="C218" t="str">
            <v xml:space="preserve">   g-\Thu nhaäp tröôùc thueá : L=Z*Hs</v>
          </cell>
          <cell r="G218">
            <v>0.06</v>
          </cell>
          <cell r="H218">
            <v>674.70784610480644</v>
          </cell>
        </row>
        <row r="219">
          <cell r="C219" t="str">
            <v xml:space="preserve">   i-\ Laùn traïi : Lt=Z*Hs</v>
          </cell>
          <cell r="G219">
            <v>0.02</v>
          </cell>
          <cell r="H219">
            <v>224.90261536826881</v>
          </cell>
        </row>
        <row r="220">
          <cell r="C220" t="str">
            <v xml:space="preserve">   j-\ Ñaûm baûo giao thoâng : Gt =Z*Hs</v>
          </cell>
          <cell r="G220">
            <v>0.01</v>
          </cell>
          <cell r="H220">
            <v>112.45130768413441</v>
          </cell>
        </row>
        <row r="221">
          <cell r="C221" t="str">
            <v xml:space="preserve">   K-\ Giaù döï thaàu tröôùc thueá : G1 =f+g+i+j</v>
          </cell>
          <cell r="H221">
            <v>12257.192537570649</v>
          </cell>
        </row>
        <row r="222">
          <cell r="C222" t="str">
            <v xml:space="preserve">   l-\Thueá giaù trò gia taêng : VAT =G1*Hs</v>
          </cell>
          <cell r="G222">
            <v>0.05</v>
          </cell>
          <cell r="H222">
            <v>612.85962687853248</v>
          </cell>
        </row>
        <row r="223">
          <cell r="C223" t="str">
            <v xml:space="preserve">    t-\ Giaù döï thaàu sau thueá</v>
          </cell>
          <cell r="H223">
            <v>12870.052164449182</v>
          </cell>
        </row>
        <row r="224">
          <cell r="B224" t="str">
            <v>BG-2123</v>
          </cell>
          <cell r="C224" t="str">
            <v>Ñaøo ñaát neàn ñöôøng môû roäng cöï ly 50m, ñaát caáp 3</v>
          </cell>
          <cell r="D224" t="str">
            <v>m3</v>
          </cell>
          <cell r="F224">
            <v>9290.7097630978587</v>
          </cell>
        </row>
        <row r="225">
          <cell r="B225" t="str">
            <v>L30</v>
          </cell>
          <cell r="C225" t="str">
            <v>Nhaân coâng 3/7</v>
          </cell>
          <cell r="D225" t="str">
            <v>Coâng</v>
          </cell>
          <cell r="E225">
            <v>8.1000000000000003E-2</v>
          </cell>
          <cell r="F225">
            <v>12412.8</v>
          </cell>
          <cell r="H225">
            <v>1005.4367999999999</v>
          </cell>
        </row>
        <row r="226">
          <cell r="B226" t="str">
            <v>M038</v>
          </cell>
          <cell r="C226" t="str">
            <v>Maùy uûi 108CV</v>
          </cell>
          <cell r="D226" t="str">
            <v>ca</v>
          </cell>
          <cell r="E226">
            <v>6.2399999999999999E-3</v>
          </cell>
          <cell r="F226">
            <v>669348</v>
          </cell>
          <cell r="H226">
            <v>4176.7315200000003</v>
          </cell>
        </row>
        <row r="227">
          <cell r="C227" t="str">
            <v xml:space="preserve">   b-\ Chi phí nhaân coâng + caùc khoaûn phuï caáp</v>
          </cell>
          <cell r="G227">
            <v>2.2412999999999998</v>
          </cell>
          <cell r="H227">
            <v>2253.4854998399996</v>
          </cell>
        </row>
        <row r="228">
          <cell r="C228" t="str">
            <v xml:space="preserve">  c-\ Chi phí maùy + caùc khoaûn phuï caáp </v>
          </cell>
          <cell r="G228">
            <v>1.1914</v>
          </cell>
          <cell r="H228">
            <v>4976.1579329280003</v>
          </cell>
        </row>
        <row r="229">
          <cell r="C229" t="str">
            <v xml:space="preserve">   d-\Coäng chi phí tröï tieáp : T=a+b+c</v>
          </cell>
          <cell r="H229">
            <v>7229.6434327679999</v>
          </cell>
        </row>
        <row r="230">
          <cell r="C230" t="str">
            <v xml:space="preserve">   e-\ Chi phí chung : CPC=NC*Hs</v>
          </cell>
          <cell r="G230">
            <v>0.66</v>
          </cell>
          <cell r="H230">
            <v>1487.3004298943999</v>
          </cell>
        </row>
        <row r="231">
          <cell r="C231" t="str">
            <v xml:space="preserve">   f-\Coäng : Z=T+CPC</v>
          </cell>
          <cell r="H231">
            <v>8716.9438626623996</v>
          </cell>
        </row>
        <row r="232">
          <cell r="C232" t="str">
            <v xml:space="preserve">   g-\Thu nhaäp tröôùc thueá : L=Z*Hs</v>
          </cell>
          <cell r="G232">
            <v>0.06</v>
          </cell>
          <cell r="H232">
            <v>523.01663175974397</v>
          </cell>
        </row>
        <row r="233">
          <cell r="C233" t="str">
            <v xml:space="preserve">   i-\ Laùn traïi : Lt=Z*Hs</v>
          </cell>
          <cell r="G233">
            <v>0.02</v>
          </cell>
          <cell r="H233">
            <v>174.338877253248</v>
          </cell>
        </row>
        <row r="234">
          <cell r="C234" t="str">
            <v xml:space="preserve">   j-\ Ñaûm baûo giao thoâng : Gt =Z*Hs</v>
          </cell>
          <cell r="G234">
            <v>0.01</v>
          </cell>
          <cell r="H234">
            <v>87.169438626624</v>
          </cell>
        </row>
        <row r="235">
          <cell r="C235" t="str">
            <v xml:space="preserve">   K-\ Giaù döï thaàu tröôùc thueá : G1 =f+g+i+j</v>
          </cell>
          <cell r="H235">
            <v>9501.4688103020144</v>
          </cell>
        </row>
        <row r="236">
          <cell r="C236" t="str">
            <v xml:space="preserve">   l-\Thueá giaù trò gia taêng : VAT =G1*Hs</v>
          </cell>
          <cell r="G236">
            <v>0.05</v>
          </cell>
          <cell r="H236">
            <v>475.07344051510074</v>
          </cell>
        </row>
        <row r="237">
          <cell r="C237" t="str">
            <v xml:space="preserve">    t-\ Giaù döï thaàu sau thueá</v>
          </cell>
          <cell r="H237">
            <v>9976.5422508171159</v>
          </cell>
        </row>
        <row r="238">
          <cell r="B238" t="str">
            <v>BG-2122</v>
          </cell>
          <cell r="C238" t="str">
            <v>Ñaøo ñaát neàn ñöôøng môû roäng cöï ly 50m, ñaát caáp 2</v>
          </cell>
          <cell r="D238" t="str">
            <v>m3</v>
          </cell>
          <cell r="F238">
            <v>7733.4598359076717</v>
          </cell>
        </row>
        <row r="239">
          <cell r="B239" t="str">
            <v>L30</v>
          </cell>
          <cell r="C239" t="str">
            <v>Nhaân coâng 3/7</v>
          </cell>
          <cell r="D239" t="str">
            <v>Coâng</v>
          </cell>
          <cell r="E239">
            <v>6.7500000000000004E-2</v>
          </cell>
          <cell r="F239">
            <v>12412.8</v>
          </cell>
          <cell r="H239">
            <v>837.86400000000003</v>
          </cell>
        </row>
        <row r="240">
          <cell r="B240" t="str">
            <v>M038</v>
          </cell>
          <cell r="C240" t="str">
            <v>Maùy uûi 108CV</v>
          </cell>
          <cell r="D240" t="str">
            <v>ca</v>
          </cell>
          <cell r="E240">
            <v>5.1900000000000002E-3</v>
          </cell>
          <cell r="F240">
            <v>669348</v>
          </cell>
          <cell r="H240">
            <v>3473.9161200000003</v>
          </cell>
        </row>
        <row r="241">
          <cell r="C241" t="str">
            <v xml:space="preserve">   b-\ Chi phí nhaân coâng + caùc khoaûn phuï caáp</v>
          </cell>
          <cell r="G241">
            <v>2.2412999999999998</v>
          </cell>
          <cell r="H241">
            <v>1877.9045831999999</v>
          </cell>
        </row>
        <row r="242">
          <cell r="C242" t="str">
            <v xml:space="preserve">  c-\ Chi phí maùy + caùc khoaûn phuï caáp </v>
          </cell>
          <cell r="G242">
            <v>1.1914</v>
          </cell>
          <cell r="H242">
            <v>4138.8236653680005</v>
          </cell>
        </row>
        <row r="243">
          <cell r="C243" t="str">
            <v xml:space="preserve">   d-\Coäng chi phí tröï tieáp : T=a+b+c</v>
          </cell>
          <cell r="H243">
            <v>6016.7282485680007</v>
          </cell>
        </row>
        <row r="244">
          <cell r="C244" t="str">
            <v xml:space="preserve">   e-\ Chi phí chung : CPC=NC*Hs</v>
          </cell>
          <cell r="G244">
            <v>0.66</v>
          </cell>
          <cell r="H244">
            <v>1239.417024912</v>
          </cell>
        </row>
        <row r="245">
          <cell r="C245" t="str">
            <v xml:space="preserve">   f-\Coäng : Z=T+CPC</v>
          </cell>
          <cell r="H245">
            <v>7256.1452734800005</v>
          </cell>
        </row>
        <row r="246">
          <cell r="C246" t="str">
            <v xml:space="preserve">   g-\Thu nhaäp tröôùc thueá : L=Z*Hs</v>
          </cell>
          <cell r="G246">
            <v>0.06</v>
          </cell>
          <cell r="H246">
            <v>435.36871640880003</v>
          </cell>
        </row>
        <row r="247">
          <cell r="C247" t="str">
            <v xml:space="preserve">   i-\ Laùn traïi : Lt=Z*Hs</v>
          </cell>
          <cell r="G247">
            <v>0.02</v>
          </cell>
          <cell r="H247">
            <v>145.1229054696</v>
          </cell>
        </row>
        <row r="248">
          <cell r="C248" t="str">
            <v xml:space="preserve">   j-\ Ñaûm baûo giao thoâng : Gt =Z*Hs</v>
          </cell>
          <cell r="G248">
            <v>0.01</v>
          </cell>
          <cell r="H248">
            <v>72.5614527348</v>
          </cell>
        </row>
        <row r="249">
          <cell r="C249" t="str">
            <v xml:space="preserve">   K-\ Giaù döï thaàu tröôùc thueá : G1 =f+g+i+j</v>
          </cell>
          <cell r="H249">
            <v>7909.1983480931995</v>
          </cell>
        </row>
        <row r="250">
          <cell r="C250" t="str">
            <v xml:space="preserve">   l-\Thueá giaù trò gia taêng : VAT =G1*Hs</v>
          </cell>
          <cell r="G250">
            <v>0.05</v>
          </cell>
          <cell r="H250">
            <v>395.45991740466002</v>
          </cell>
        </row>
        <row r="251">
          <cell r="C251" t="str">
            <v xml:space="preserve">    t-\ Giaù döï thaàu sau thueá</v>
          </cell>
          <cell r="H251">
            <v>8304.6582654978592</v>
          </cell>
        </row>
        <row r="252">
          <cell r="B252" t="str">
            <v>BA-1514</v>
          </cell>
          <cell r="C252" t="str">
            <v>Ñaøo raõnh hình thang ñaùy 0,4m ñaát caáp 4</v>
          </cell>
          <cell r="D252" t="str">
            <v>m3</v>
          </cell>
          <cell r="F252">
            <v>106128.58872698675</v>
          </cell>
        </row>
        <row r="253">
          <cell r="B253" t="str">
            <v>L27</v>
          </cell>
          <cell r="C253" t="str">
            <v>Nhaân coâng 2,7/7</v>
          </cell>
          <cell r="D253" t="str">
            <v>Coâng</v>
          </cell>
          <cell r="E253">
            <v>2.06</v>
          </cell>
          <cell r="F253">
            <v>12098.772000000001</v>
          </cell>
          <cell r="H253">
            <v>24923.470320000004</v>
          </cell>
        </row>
        <row r="254">
          <cell r="C254" t="str">
            <v xml:space="preserve">   b-\ Chi phí nhaân coâng + caùc khoaûn phuï caáp</v>
          </cell>
          <cell r="G254">
            <v>2.2412999999999998</v>
          </cell>
          <cell r="H254">
            <v>55860.974028216006</v>
          </cell>
        </row>
        <row r="255">
          <cell r="C255" t="str">
            <v xml:space="preserve">   d-\Coäng chi phí tröï tieáp : T=a+b+c</v>
          </cell>
          <cell r="H255">
            <v>55860.974028216006</v>
          </cell>
        </row>
        <row r="256">
          <cell r="C256" t="str">
            <v xml:space="preserve">   e-\ Chi phí chung : CPC=NC*Hs</v>
          </cell>
          <cell r="G256">
            <v>0.66</v>
          </cell>
          <cell r="H256">
            <v>36868.242858622565</v>
          </cell>
        </row>
        <row r="257">
          <cell r="C257" t="str">
            <v xml:space="preserve">   f-\Coäng : Z=T+CPC</v>
          </cell>
          <cell r="H257">
            <v>92729.216886838578</v>
          </cell>
        </row>
        <row r="258">
          <cell r="C258" t="str">
            <v xml:space="preserve">   g-\Thu nhaäp tröôùc thueá : L=Z*Hs</v>
          </cell>
          <cell r="G258">
            <v>0.06</v>
          </cell>
          <cell r="H258">
            <v>5563.7530132103147</v>
          </cell>
        </row>
        <row r="259">
          <cell r="C259" t="str">
            <v xml:space="preserve">   i-\ Laùn traïi : Lt=Z*Hs</v>
          </cell>
          <cell r="G259">
            <v>0.02</v>
          </cell>
          <cell r="H259">
            <v>1854.5843377367717</v>
          </cell>
        </row>
        <row r="260">
          <cell r="C260" t="str">
            <v xml:space="preserve">   j-\ Ñaûm baûo giao thoâng : Gt =Z*Hs</v>
          </cell>
          <cell r="G260">
            <v>0.01</v>
          </cell>
          <cell r="H260">
            <v>927.29216886838583</v>
          </cell>
        </row>
        <row r="261">
          <cell r="C261" t="str">
            <v xml:space="preserve">   K-\ Giaù döï thaàu tröôùc thueá : G1 =f+g+i+j</v>
          </cell>
          <cell r="H261">
            <v>101074.84640665405</v>
          </cell>
        </row>
        <row r="262">
          <cell r="C262" t="str">
            <v xml:space="preserve">   l-\Thueá giaù trò gia taêng : VAT =G1*Hs</v>
          </cell>
          <cell r="G262">
            <v>0.05</v>
          </cell>
          <cell r="H262">
            <v>5053.7423203327025</v>
          </cell>
        </row>
        <row r="263">
          <cell r="C263" t="str">
            <v xml:space="preserve">    t-\ Giaù döï thaàu sau thueá</v>
          </cell>
          <cell r="H263">
            <v>106128.58872698675</v>
          </cell>
        </row>
        <row r="264">
          <cell r="B264" t="str">
            <v>BA-1513V</v>
          </cell>
          <cell r="C264" t="str">
            <v>Ñaøo raõnh hình thang baèng maùy ñaát caáp 3</v>
          </cell>
          <cell r="D264" t="str">
            <v>m³</v>
          </cell>
          <cell r="F264">
            <v>6623.5750071399398</v>
          </cell>
        </row>
        <row r="265">
          <cell r="B265" t="str">
            <v>L27</v>
          </cell>
          <cell r="C265" t="str">
            <v>Nhaân coâng 2,7/7</v>
          </cell>
          <cell r="D265" t="str">
            <v>Coâng</v>
          </cell>
          <cell r="E265">
            <v>1.738E-2</v>
          </cell>
          <cell r="F265">
            <v>12098.772000000001</v>
          </cell>
          <cell r="H265">
            <v>210.27665736</v>
          </cell>
        </row>
        <row r="266">
          <cell r="B266" t="str">
            <v>M059</v>
          </cell>
          <cell r="C266" t="str">
            <v>Maùy san töï haønh 108CV</v>
          </cell>
          <cell r="D266" t="str">
            <v>ca</v>
          </cell>
          <cell r="E266">
            <v>7.1900000000000002E-3</v>
          </cell>
          <cell r="F266">
            <v>584271</v>
          </cell>
          <cell r="H266">
            <v>4200.9084899999998</v>
          </cell>
        </row>
        <row r="267">
          <cell r="C267" t="str">
            <v xml:space="preserve">   b-\ Chi phí nhaân coâng + caùc khoaûn phuï caáp</v>
          </cell>
          <cell r="G267">
            <v>2.2412999999999998</v>
          </cell>
          <cell r="H267">
            <v>471.29307214096798</v>
          </cell>
        </row>
        <row r="268">
          <cell r="C268" t="str">
            <v xml:space="preserve">  c-\ Chi phí maùy + caùc khoaûn phuï caáp </v>
          </cell>
          <cell r="G268">
            <v>1.1914</v>
          </cell>
          <cell r="H268">
            <v>5004.9623749860002</v>
          </cell>
        </row>
        <row r="269">
          <cell r="C269" t="str">
            <v xml:space="preserve">   d-\Coäng chi phí tröï tieáp : T=a+b+c</v>
          </cell>
          <cell r="H269">
            <v>5476.2554471269686</v>
          </cell>
        </row>
        <row r="270">
          <cell r="C270" t="str">
            <v xml:space="preserve">   e-\ Chi phí chung : CPC=NC*Hs</v>
          </cell>
          <cell r="G270">
            <v>0.66</v>
          </cell>
          <cell r="H270">
            <v>311.05342761303888</v>
          </cell>
        </row>
        <row r="271">
          <cell r="C271" t="str">
            <v xml:space="preserve">   f-\Coäng : Z=T+CPC</v>
          </cell>
          <cell r="H271">
            <v>5787.3088747400079</v>
          </cell>
        </row>
        <row r="272">
          <cell r="C272" t="str">
            <v xml:space="preserve">   g-\Thu nhaäp tröôùc thueá : L=Z*Hs</v>
          </cell>
          <cell r="G272">
            <v>0.06</v>
          </cell>
          <cell r="H272">
            <v>347.23853248440048</v>
          </cell>
        </row>
        <row r="273">
          <cell r="C273" t="str">
            <v xml:space="preserve">   i-\ Laùn traïi : Lt=Z*Hs</v>
          </cell>
          <cell r="G273">
            <v>0.02</v>
          </cell>
          <cell r="H273">
            <v>115.74617749480016</v>
          </cell>
        </row>
        <row r="274">
          <cell r="C274" t="str">
            <v xml:space="preserve">   j-\ Ñaûm baûo giao thoâng : Gt =Z*Hs</v>
          </cell>
          <cell r="G274">
            <v>0.01</v>
          </cell>
          <cell r="H274">
            <v>57.873088747400082</v>
          </cell>
        </row>
        <row r="275">
          <cell r="C275" t="str">
            <v xml:space="preserve">   K-\ Giaù döï thaàu tröôùc thueá : G1 =f+g+i+j</v>
          </cell>
          <cell r="H275">
            <v>6308.1666734666096</v>
          </cell>
        </row>
        <row r="276">
          <cell r="C276" t="str">
            <v xml:space="preserve">   l-\Thueá giaù trò gia taêng : VAT =G1*Hs</v>
          </cell>
          <cell r="G276">
            <v>0.05</v>
          </cell>
          <cell r="H276">
            <v>315.4083336733305</v>
          </cell>
        </row>
        <row r="277">
          <cell r="C277" t="str">
            <v xml:space="preserve">    t-\ Giaù döï thaàu sau thueá</v>
          </cell>
          <cell r="H277">
            <v>6623.5750071399398</v>
          </cell>
        </row>
        <row r="278">
          <cell r="B278" t="str">
            <v>BA-1513</v>
          </cell>
          <cell r="C278" t="str">
            <v>Ñaøo raõnh hình thang ñaùy b = 0,4m ñaát caáp 3</v>
          </cell>
          <cell r="D278" t="str">
            <v>m3</v>
          </cell>
          <cell r="F278">
            <v>69550.288728850515</v>
          </cell>
        </row>
        <row r="279">
          <cell r="B279" t="str">
            <v>L27</v>
          </cell>
          <cell r="C279" t="str">
            <v>Nhaân coâng 2,7/7</v>
          </cell>
          <cell r="D279" t="str">
            <v>Coâng</v>
          </cell>
          <cell r="E279">
            <v>1.35</v>
          </cell>
          <cell r="F279">
            <v>12098.772000000001</v>
          </cell>
          <cell r="H279">
            <v>16333.342200000003</v>
          </cell>
        </row>
        <row r="280">
          <cell r="C280" t="str">
            <v xml:space="preserve">   b-\ Chi phí nhaân coâng + caùc khoaûn phuï caáp</v>
          </cell>
          <cell r="G280">
            <v>2.2412999999999998</v>
          </cell>
          <cell r="H280">
            <v>36607.919872860002</v>
          </cell>
        </row>
        <row r="281">
          <cell r="C281" t="str">
            <v xml:space="preserve">   d-\Coäng chi phí tröï tieáp : T=a+b+c</v>
          </cell>
          <cell r="H281">
            <v>36607.919872860002</v>
          </cell>
        </row>
        <row r="282">
          <cell r="C282" t="str">
            <v xml:space="preserve">   e-\ Chi phí chung : CPC=NC*Hs</v>
          </cell>
          <cell r="G282">
            <v>0.66</v>
          </cell>
          <cell r="H282">
            <v>24161.227116087604</v>
          </cell>
        </row>
        <row r="283">
          <cell r="C283" t="str">
            <v xml:space="preserve">   f-\Coäng : Z=T+CPC</v>
          </cell>
          <cell r="H283">
            <v>60769.146988947607</v>
          </cell>
        </row>
        <row r="284">
          <cell r="C284" t="str">
            <v xml:space="preserve">   g-\Thu nhaäp tröôùc thueá : L=Z*Hs</v>
          </cell>
          <cell r="G284">
            <v>0.06</v>
          </cell>
          <cell r="H284">
            <v>3646.1488193368564</v>
          </cell>
        </row>
        <row r="285">
          <cell r="C285" t="str">
            <v xml:space="preserve">   i-\ Laùn traïi : Lt=Z*Hs</v>
          </cell>
          <cell r="G285">
            <v>0.02</v>
          </cell>
          <cell r="H285">
            <v>1215.382939778952</v>
          </cell>
        </row>
        <row r="286">
          <cell r="C286" t="str">
            <v xml:space="preserve">   j-\ Ñaûm baûo giao thoâng : Gt =Z*Hs</v>
          </cell>
          <cell r="G286">
            <v>0.01</v>
          </cell>
          <cell r="H286">
            <v>607.69146988947602</v>
          </cell>
        </row>
        <row r="287">
          <cell r="C287" t="str">
            <v xml:space="preserve">   K-\ Giaù döï thaàu tröôùc thueá : G1 =f+g+i+j</v>
          </cell>
          <cell r="H287">
            <v>66238.370217952877</v>
          </cell>
        </row>
        <row r="288">
          <cell r="C288" t="str">
            <v xml:space="preserve">   l-\Thueá giaù trò gia taêng : VAT =G1*Hs</v>
          </cell>
          <cell r="G288">
            <v>0.05</v>
          </cell>
          <cell r="H288">
            <v>3311.918510897644</v>
          </cell>
        </row>
        <row r="289">
          <cell r="C289" t="str">
            <v xml:space="preserve">    t-\ Giaù döï thaàu sau thueá</v>
          </cell>
          <cell r="H289">
            <v>69550.288728850515</v>
          </cell>
        </row>
        <row r="290">
          <cell r="B290" t="str">
            <v>BA-1512V</v>
          </cell>
          <cell r="C290" t="str">
            <v>Ñaøo raõnh hình thang baèng maùy ñaát caáp 2</v>
          </cell>
          <cell r="D290" t="str">
            <v>m3</v>
          </cell>
          <cell r="F290">
            <v>5410.0688712699621</v>
          </cell>
        </row>
        <row r="291">
          <cell r="B291" t="str">
            <v>L27</v>
          </cell>
          <cell r="C291" t="str">
            <v>Nhaân coâng 2,7/7</v>
          </cell>
          <cell r="D291" t="str">
            <v>Coâng</v>
          </cell>
          <cell r="E291">
            <v>1.2500000000000001E-2</v>
          </cell>
          <cell r="F291">
            <v>12098.772000000001</v>
          </cell>
          <cell r="H291">
            <v>151.23465000000002</v>
          </cell>
        </row>
        <row r="292">
          <cell r="B292" t="str">
            <v>M059</v>
          </cell>
          <cell r="C292" t="str">
            <v>Maùy san töï haønh 108CV</v>
          </cell>
          <cell r="D292" t="str">
            <v>ca</v>
          </cell>
          <cell r="E292">
            <v>6.3E-3</v>
          </cell>
          <cell r="F292">
            <v>584271</v>
          </cell>
          <cell r="H292">
            <v>3680.9072999999999</v>
          </cell>
        </row>
        <row r="293">
          <cell r="C293" t="str">
            <v xml:space="preserve">   b-\ Chi phí nhaân coâng + caùc khoaûn phuï caáp</v>
          </cell>
          <cell r="G293">
            <v>2.2412999999999998</v>
          </cell>
          <cell r="H293">
            <v>338.96222104500004</v>
          </cell>
        </row>
        <row r="294">
          <cell r="C294" t="str">
            <v xml:space="preserve">  c-\ Chi phí maùy + caùc khoaûn phuï caáp </v>
          </cell>
          <cell r="G294">
            <v>1.1914</v>
          </cell>
          <cell r="H294">
            <v>4385.4329572199995</v>
          </cell>
        </row>
        <row r="295">
          <cell r="C295" t="str">
            <v xml:space="preserve">   d-\Coäng chi phí tröï tieáp : T=a+b+c</v>
          </cell>
          <cell r="H295">
            <v>4724.3951782649992</v>
          </cell>
        </row>
        <row r="296">
          <cell r="C296" t="str">
            <v xml:space="preserve">   e-\ Chi phí chung : CPC=NC*Hs</v>
          </cell>
          <cell r="G296">
            <v>0.66</v>
          </cell>
          <cell r="H296">
            <v>223.71506588970004</v>
          </cell>
        </row>
        <row r="297">
          <cell r="C297" t="str">
            <v xml:space="preserve">   f-\Coäng : Z=T+CPC</v>
          </cell>
          <cell r="H297">
            <v>4948.1102441546991</v>
          </cell>
        </row>
        <row r="298">
          <cell r="C298" t="str">
            <v xml:space="preserve">   g-\Thu nhaäp tröôùc thueá : L=Z*Hs</v>
          </cell>
          <cell r="G298">
            <v>0.06</v>
          </cell>
          <cell r="H298">
            <v>296.88661464928191</v>
          </cell>
        </row>
        <row r="299">
          <cell r="C299" t="str">
            <v xml:space="preserve">   i-\ Laùn traïi : Lt=Z*Hs</v>
          </cell>
          <cell r="G299">
            <v>0.02</v>
          </cell>
          <cell r="H299">
            <v>98.962204883093989</v>
          </cell>
        </row>
        <row r="300">
          <cell r="C300" t="str">
            <v xml:space="preserve">   j-\ Ñaûm baûo giao thoâng : Gt =Z*Hs</v>
          </cell>
          <cell r="G300">
            <v>0.01</v>
          </cell>
          <cell r="H300">
            <v>49.481102441546994</v>
          </cell>
        </row>
        <row r="301">
          <cell r="C301" t="str">
            <v xml:space="preserve">   K-\ Giaù döï thaàu tröôùc thueá : G1 =f+g+i+j</v>
          </cell>
          <cell r="H301">
            <v>5393.440166128622</v>
          </cell>
        </row>
        <row r="302">
          <cell r="C302" t="str">
            <v xml:space="preserve">   l-\Thueá giaù trò gia taêng : VAT =G1*Hs</v>
          </cell>
          <cell r="G302">
            <v>0.05</v>
          </cell>
          <cell r="H302">
            <v>269.67200830643111</v>
          </cell>
        </row>
        <row r="303">
          <cell r="C303" t="str">
            <v xml:space="preserve">    t-\ Giaù döï thaàu sau thueá</v>
          </cell>
          <cell r="H303">
            <v>5663.112174435053</v>
          </cell>
        </row>
        <row r="304">
          <cell r="B304" t="str">
            <v>BA-1512</v>
          </cell>
          <cell r="C304" t="str">
            <v>Ñaøo keânh möông, raõnh thoaùt nöôùc roäng&lt;=3m, saâu&lt;=1m ñaát caáp 2</v>
          </cell>
          <cell r="D304" t="str">
            <v>m3</v>
          </cell>
          <cell r="F304">
            <v>41617.568960220837</v>
          </cell>
        </row>
        <row r="305">
          <cell r="B305" t="str">
            <v>L27</v>
          </cell>
          <cell r="C305" t="str">
            <v>Nhaân coâng 2,7/7</v>
          </cell>
          <cell r="D305" t="str">
            <v>Coâng</v>
          </cell>
          <cell r="E305">
            <v>0.91</v>
          </cell>
          <cell r="F305">
            <v>12098.772000000001</v>
          </cell>
          <cell r="H305">
            <v>11009.882520000001</v>
          </cell>
        </row>
        <row r="306">
          <cell r="C306" t="str">
            <v xml:space="preserve">   b-\ Chi phí nhaân coâng + caùc khoaûn phuï caáp</v>
          </cell>
          <cell r="G306">
            <v>2.2412999999999998</v>
          </cell>
          <cell r="H306">
            <v>24676.449692075999</v>
          </cell>
        </row>
        <row r="307">
          <cell r="C307" t="str">
            <v xml:space="preserve">   d-\Coäng chi phí tröï tieáp : T=a+b+c</v>
          </cell>
          <cell r="H307">
            <v>24676.449692075999</v>
          </cell>
        </row>
        <row r="308">
          <cell r="C308" t="str">
            <v xml:space="preserve">   e-\ Chi phí chung : CPC=NC*Hs</v>
          </cell>
          <cell r="G308">
            <v>0.66</v>
          </cell>
          <cell r="H308">
            <v>16286.456796770161</v>
          </cell>
        </row>
        <row r="309">
          <cell r="C309" t="str">
            <v xml:space="preserve">   f-\Coäng : Z=T+CPC</v>
          </cell>
          <cell r="H309">
            <v>40962.906488846158</v>
          </cell>
        </row>
        <row r="310">
          <cell r="C310" t="str">
            <v xml:space="preserve">   g-\Thu nhaäp tröôùc thueá : L=Z*Hs</v>
          </cell>
          <cell r="G310">
            <v>0.06</v>
          </cell>
          <cell r="H310">
            <v>2457.7743893307693</v>
          </cell>
        </row>
        <row r="311">
          <cell r="C311" t="str">
            <v xml:space="preserve">   i-\ Laùn traïi : Lt=Z*Hs</v>
          </cell>
          <cell r="G311">
            <v>0.02</v>
          </cell>
          <cell r="H311">
            <v>819.25812977692317</v>
          </cell>
        </row>
        <row r="312">
          <cell r="C312" t="str">
            <v xml:space="preserve">   j-\ Ñaûm baûo giao thoâng : Gt =Z*Hs</v>
          </cell>
          <cell r="G312">
            <v>0.01</v>
          </cell>
          <cell r="H312">
            <v>409.62906488846158</v>
          </cell>
        </row>
        <row r="313">
          <cell r="C313" t="str">
            <v xml:space="preserve">   K-\ Giaù döï thaàu tröôùc thueá : G1 =f+g+i+j</v>
          </cell>
          <cell r="H313">
            <v>44649.56807284231</v>
          </cell>
        </row>
        <row r="314">
          <cell r="C314" t="str">
            <v xml:space="preserve">   l-\Thueá giaù trò gia taêng : VAT =G1*Hs</v>
          </cell>
          <cell r="G314">
            <v>0.05</v>
          </cell>
          <cell r="H314">
            <v>2232.4784036421156</v>
          </cell>
        </row>
        <row r="315">
          <cell r="C315" t="str">
            <v xml:space="preserve">    t-\ Giaù döï thaàu sau thueá</v>
          </cell>
          <cell r="H315">
            <v>46882.046476484429</v>
          </cell>
        </row>
        <row r="316">
          <cell r="B316" t="str">
            <v>BD-1773</v>
          </cell>
          <cell r="C316" t="str">
            <v>Ñaøo xuùc + v/c ñaát ñoå ñi ñaát C3&amp;4, cöï ly 1,45km</v>
          </cell>
          <cell r="D316" t="str">
            <v>1m3</v>
          </cell>
          <cell r="F316">
            <v>16531.981717072893</v>
          </cell>
        </row>
        <row r="317">
          <cell r="B317" t="str">
            <v>L30</v>
          </cell>
          <cell r="C317" t="str">
            <v>Nhaân coâng 3/7</v>
          </cell>
          <cell r="D317" t="str">
            <v>Coâng</v>
          </cell>
          <cell r="E317">
            <v>8.0999999999999996E-3</v>
          </cell>
          <cell r="F317">
            <v>12412.8</v>
          </cell>
          <cell r="H317">
            <v>100.54367999999999</v>
          </cell>
        </row>
        <row r="318">
          <cell r="B318" t="str">
            <v>M010</v>
          </cell>
          <cell r="C318" t="str">
            <v>Maùy ñaøo baùnh xích 1,25m3</v>
          </cell>
          <cell r="D318" t="str">
            <v>ca</v>
          </cell>
          <cell r="E318">
            <v>2.2899999999999999E-3</v>
          </cell>
          <cell r="F318">
            <v>1238930</v>
          </cell>
          <cell r="H318">
            <v>2837.1496999999999</v>
          </cell>
        </row>
        <row r="319">
          <cell r="B319" t="str">
            <v>M038</v>
          </cell>
          <cell r="C319" t="str">
            <v>Maùy uûi 108CV</v>
          </cell>
          <cell r="D319" t="str">
            <v>ca</v>
          </cell>
          <cell r="E319">
            <v>4.4999999999999999E-4</v>
          </cell>
          <cell r="F319">
            <v>669348</v>
          </cell>
          <cell r="H319">
            <v>301.20659999999998</v>
          </cell>
        </row>
        <row r="320">
          <cell r="B320" t="str">
            <v>M104</v>
          </cell>
          <cell r="C320" t="str">
            <v>OÂtoâ töï ñoå 7T</v>
          </cell>
          <cell r="D320" t="str">
            <v>ca</v>
          </cell>
          <cell r="E320">
            <v>1.9E-2</v>
          </cell>
          <cell r="F320">
            <v>444551</v>
          </cell>
          <cell r="H320">
            <v>8446.4689999999991</v>
          </cell>
        </row>
        <row r="321">
          <cell r="C321" t="str">
            <v xml:space="preserve">   b-\ Chi phí nhaân coâng + caùc khoaûn phuï caáp</v>
          </cell>
          <cell r="G321">
            <v>2.2412999999999998</v>
          </cell>
          <cell r="H321">
            <v>225.34854998399996</v>
          </cell>
        </row>
        <row r="322">
          <cell r="C322" t="str">
            <v xml:space="preserve">  c-\ Chi phí maùy + caùc khoaûn phuï caáp </v>
          </cell>
          <cell r="G322">
            <v>1.1914</v>
          </cell>
          <cell r="H322">
            <v>14070.641124870937</v>
          </cell>
        </row>
        <row r="323">
          <cell r="C323" t="str">
            <v xml:space="preserve">   d-\Coäng chi phí tröï tieáp : T=a+b+c</v>
          </cell>
          <cell r="H323">
            <v>14295.989674854938</v>
          </cell>
        </row>
        <row r="324">
          <cell r="C324" t="str">
            <v xml:space="preserve">   e-\ Chi phí chung : CPC=NC*Hs</v>
          </cell>
          <cell r="G324">
            <v>0.66</v>
          </cell>
          <cell r="H324">
            <v>148.73004298943999</v>
          </cell>
        </row>
        <row r="325">
          <cell r="C325" t="str">
            <v xml:space="preserve">   f-\Coäng : Z=T+CPC</v>
          </cell>
          <cell r="H325">
            <v>14444.719717844378</v>
          </cell>
        </row>
        <row r="326">
          <cell r="C326" t="str">
            <v xml:space="preserve">   g-\Thu nhaäp tröôùc thueá : L=Z*Hs</v>
          </cell>
          <cell r="G326">
            <v>0.06</v>
          </cell>
          <cell r="H326">
            <v>866.68318307066272</v>
          </cell>
        </row>
        <row r="327">
          <cell r="C327" t="str">
            <v xml:space="preserve">   i-\ Laùn traïi : Lt=Z*Hs</v>
          </cell>
          <cell r="G327">
            <v>0.02</v>
          </cell>
          <cell r="H327">
            <v>288.89439435688757</v>
          </cell>
        </row>
        <row r="328">
          <cell r="C328" t="str">
            <v xml:space="preserve">   j-\ Ñaûm baûo giao thoâng : Gt =Z*Hs</v>
          </cell>
          <cell r="G328">
            <v>0.01</v>
          </cell>
          <cell r="H328">
            <v>144.44719717844379</v>
          </cell>
        </row>
        <row r="329">
          <cell r="C329" t="str">
            <v xml:space="preserve">   K-\ Giaù döï thaàu tröôùc thueá : G1 =f+g+i+j</v>
          </cell>
          <cell r="H329">
            <v>15744.744492450374</v>
          </cell>
        </row>
        <row r="330">
          <cell r="C330" t="str">
            <v xml:space="preserve">   l-\Thueá giaù trò gia taêng : VAT =G1*Hs</v>
          </cell>
          <cell r="G330">
            <v>0.05</v>
          </cell>
          <cell r="H330">
            <v>787.23722462251874</v>
          </cell>
        </row>
        <row r="331">
          <cell r="C331" t="str">
            <v xml:space="preserve">    t-\ Giaù döï thaàu sau thueá</v>
          </cell>
          <cell r="H331">
            <v>16531.981717072893</v>
          </cell>
        </row>
        <row r="332">
          <cell r="B332" t="str">
            <v>BD-1772</v>
          </cell>
          <cell r="C332" t="str">
            <v>Ñaøo xuùc + v/c ñaát ñoå ñi ñaát caáp 2, cöï ly 1,45km</v>
          </cell>
          <cell r="D332" t="str">
            <v>1m3</v>
          </cell>
          <cell r="F332">
            <v>14948.726802001869</v>
          </cell>
        </row>
        <row r="333">
          <cell r="B333" t="str">
            <v>L30</v>
          </cell>
          <cell r="C333" t="str">
            <v>Nhaân coâng 3/7</v>
          </cell>
          <cell r="D333" t="str">
            <v>Coâng</v>
          </cell>
          <cell r="E333">
            <v>6.4999999999999997E-3</v>
          </cell>
          <cell r="F333">
            <v>12412.8</v>
          </cell>
          <cell r="H333">
            <v>80.683199999999985</v>
          </cell>
        </row>
        <row r="334">
          <cell r="B334" t="str">
            <v>M010</v>
          </cell>
          <cell r="C334" t="str">
            <v>Maùy ñaøo baùnh xích 1,25m3</v>
          </cell>
          <cell r="D334" t="str">
            <v>ca</v>
          </cell>
          <cell r="E334">
            <v>1.98E-3</v>
          </cell>
          <cell r="F334">
            <v>1238930</v>
          </cell>
          <cell r="H334">
            <v>2453.0814</v>
          </cell>
        </row>
        <row r="335">
          <cell r="B335" t="str">
            <v>M038</v>
          </cell>
          <cell r="C335" t="str">
            <v>Maùy uûi 108CV</v>
          </cell>
          <cell r="D335" t="str">
            <v>ca</v>
          </cell>
          <cell r="E335">
            <v>3.6000000000000002E-4</v>
          </cell>
          <cell r="F335">
            <v>669348</v>
          </cell>
          <cell r="H335">
            <v>240.96528000000001</v>
          </cell>
        </row>
        <row r="336">
          <cell r="B336" t="str">
            <v>M104</v>
          </cell>
          <cell r="C336" t="str">
            <v>OÂtoâ töï ñoå 7T</v>
          </cell>
          <cell r="D336" t="str">
            <v>ca</v>
          </cell>
          <cell r="E336">
            <v>1.9E-2</v>
          </cell>
          <cell r="F336">
            <v>444551</v>
          </cell>
          <cell r="H336">
            <v>8446.4689999999991</v>
          </cell>
        </row>
        <row r="337">
          <cell r="C337" t="str">
            <v xml:space="preserve">   b-\ Chi phí nhaân coâng + caùc khoaûn phuï caáp</v>
          </cell>
          <cell r="G337">
            <v>2.2412999999999998</v>
          </cell>
          <cell r="H337">
            <v>180.83525615999994</v>
          </cell>
        </row>
        <row r="338">
          <cell r="C338" t="str">
            <v xml:space="preserve">  c-\ Chi phí maùy + caùc khoaûn phuï caáp </v>
          </cell>
          <cell r="G338">
            <v>1.1914</v>
          </cell>
          <cell r="H338">
            <v>13488.257505341024</v>
          </cell>
        </row>
        <row r="339">
          <cell r="C339" t="str">
            <v xml:space="preserve">   d-\Coäng chi phí tröï tieáp : T=a+b+c</v>
          </cell>
          <cell r="H339">
            <v>13669.092761501024</v>
          </cell>
        </row>
        <row r="340">
          <cell r="C340" t="str">
            <v xml:space="preserve">   e-\ Chi phí chung : CPC=NC*Hs</v>
          </cell>
          <cell r="G340">
            <v>0.66</v>
          </cell>
          <cell r="H340">
            <v>119.35126906559996</v>
          </cell>
        </row>
        <row r="341">
          <cell r="C341" t="str">
            <v xml:space="preserve">   f-\Coäng : Z=T+CPC</v>
          </cell>
          <cell r="H341">
            <v>13788.444030566625</v>
          </cell>
        </row>
        <row r="342">
          <cell r="C342" t="str">
            <v xml:space="preserve">   g-\Thu nhaäp tröôùc thueá : L=Z*Hs</v>
          </cell>
          <cell r="G342">
            <v>0.06</v>
          </cell>
          <cell r="H342">
            <v>827.30664183399745</v>
          </cell>
        </row>
        <row r="343">
          <cell r="C343" t="str">
            <v xml:space="preserve">   i-\ Laùn traïi : Lt=Z*Hs</v>
          </cell>
          <cell r="G343">
            <v>0.02</v>
          </cell>
          <cell r="H343">
            <v>275.76888061133252</v>
          </cell>
        </row>
        <row r="344">
          <cell r="C344" t="str">
            <v xml:space="preserve">   j-\ Ñaûm baûo giao thoâng : Gt =Z*Hs</v>
          </cell>
          <cell r="G344">
            <v>0.01</v>
          </cell>
          <cell r="H344">
            <v>137.88444030566626</v>
          </cell>
        </row>
        <row r="345">
          <cell r="C345" t="str">
            <v xml:space="preserve">   K-\ Giaù döï thaàu tröôùc thueá : G1 =f+g+i+j</v>
          </cell>
          <cell r="H345">
            <v>15029.403993317621</v>
          </cell>
        </row>
        <row r="346">
          <cell r="C346" t="str">
            <v xml:space="preserve">   l-\Thueá giaù trò gia taêng : VAT =G1*Hs</v>
          </cell>
          <cell r="G346">
            <v>0.05</v>
          </cell>
          <cell r="H346">
            <v>751.47019966588107</v>
          </cell>
        </row>
        <row r="347">
          <cell r="C347" t="str">
            <v xml:space="preserve">    t-\ Giaù döï thaàu sau thueá</v>
          </cell>
          <cell r="H347">
            <v>15780.874192983501</v>
          </cell>
        </row>
        <row r="348">
          <cell r="B348" t="str">
            <v>BD-1773A</v>
          </cell>
          <cell r="C348" t="str">
            <v>Ñaøo xuùc ñaát caáp 3 ñeå ñaép cöï ly 2,5km</v>
          </cell>
          <cell r="D348" t="str">
            <v>1m3</v>
          </cell>
          <cell r="F348">
            <v>20628.959863059288</v>
          </cell>
        </row>
        <row r="349">
          <cell r="B349" t="str">
            <v>A687</v>
          </cell>
          <cell r="C349" t="str">
            <v>Ñaát ñoài caáp 3</v>
          </cell>
          <cell r="D349" t="str">
            <v>m3</v>
          </cell>
          <cell r="E349">
            <v>1.2</v>
          </cell>
          <cell r="F349">
            <v>1000</v>
          </cell>
          <cell r="H349">
            <v>1200</v>
          </cell>
        </row>
        <row r="350">
          <cell r="B350" t="str">
            <v>L30</v>
          </cell>
          <cell r="C350" t="str">
            <v>Nhaân coâng 3/7</v>
          </cell>
          <cell r="D350" t="str">
            <v>Coâng</v>
          </cell>
          <cell r="E350">
            <v>8.0999999999999996E-3</v>
          </cell>
          <cell r="F350">
            <v>12412.8</v>
          </cell>
          <cell r="H350">
            <v>100.54367999999999</v>
          </cell>
        </row>
        <row r="351">
          <cell r="B351" t="str">
            <v>M010</v>
          </cell>
          <cell r="C351" t="str">
            <v>Maùy ñaøo baùnh xích 1,25m3</v>
          </cell>
          <cell r="D351" t="str">
            <v>ca</v>
          </cell>
          <cell r="E351">
            <v>2.2899999999999999E-3</v>
          </cell>
          <cell r="F351">
            <v>1238930</v>
          </cell>
          <cell r="H351">
            <v>2837.1496999999999</v>
          </cell>
        </row>
        <row r="352">
          <cell r="B352" t="str">
            <v>M038</v>
          </cell>
          <cell r="C352" t="str">
            <v>Maùy uûi 108CV</v>
          </cell>
          <cell r="D352" t="str">
            <v>ca</v>
          </cell>
          <cell r="E352">
            <v>4.4999999999999999E-4</v>
          </cell>
          <cell r="F352">
            <v>669348</v>
          </cell>
          <cell r="H352">
            <v>301.20659999999998</v>
          </cell>
        </row>
        <row r="353">
          <cell r="B353" t="str">
            <v>M104</v>
          </cell>
          <cell r="C353" t="str">
            <v>OÂtoâ töï ñoå 7T</v>
          </cell>
          <cell r="D353" t="str">
            <v>ca</v>
          </cell>
          <cell r="E353">
            <v>2.4E-2</v>
          </cell>
          <cell r="F353">
            <v>444551</v>
          </cell>
          <cell r="H353">
            <v>10669.224</v>
          </cell>
        </row>
        <row r="354">
          <cell r="C354" t="str">
            <v xml:space="preserve">   a-\ Chi phí vaät lieäu + vaät chuyeån</v>
          </cell>
          <cell r="G354">
            <v>1</v>
          </cell>
          <cell r="H354">
            <v>1200</v>
          </cell>
        </row>
        <row r="355">
          <cell r="C355" t="str">
            <v xml:space="preserve">   b-\ Chi phí nhaân coâng + caùc khoaûn phuï caáp</v>
          </cell>
          <cell r="G355">
            <v>2.2412999999999998</v>
          </cell>
          <cell r="H355">
            <v>225.34854998399996</v>
          </cell>
        </row>
        <row r="356">
          <cell r="C356" t="str">
            <v xml:space="preserve">  c-\ Chi phí maùy + caùc khoaûn phuï caáp </v>
          </cell>
          <cell r="G356">
            <v>1.1914</v>
          </cell>
          <cell r="H356">
            <v>16450.351169419999</v>
          </cell>
        </row>
        <row r="357">
          <cell r="C357" t="str">
            <v xml:space="preserve">   d-\Coäng chi phí tröï tieáp : T=a+b+c</v>
          </cell>
          <cell r="H357">
            <v>17875.699719403998</v>
          </cell>
        </row>
        <row r="358">
          <cell r="C358" t="str">
            <v xml:space="preserve">   e-\ Chi phí chung : CPC=NC*Hs</v>
          </cell>
          <cell r="G358">
            <v>0.66</v>
          </cell>
          <cell r="H358">
            <v>148.73004298943999</v>
          </cell>
        </row>
        <row r="359">
          <cell r="C359" t="str">
            <v xml:space="preserve">   f-\Coäng : Z=T+CPC</v>
          </cell>
          <cell r="H359">
            <v>18024.429762393436</v>
          </cell>
        </row>
        <row r="360">
          <cell r="C360" t="str">
            <v xml:space="preserve">   g-\Thu nhaäp tröôùc thueá : L=Z*Hs</v>
          </cell>
          <cell r="G360">
            <v>0.06</v>
          </cell>
          <cell r="H360">
            <v>1081.4657857436061</v>
          </cell>
        </row>
        <row r="361">
          <cell r="C361" t="str">
            <v xml:space="preserve">   i-\ Laùn traïi : Lt=Z*Hs</v>
          </cell>
          <cell r="G361">
            <v>0.02</v>
          </cell>
          <cell r="H361">
            <v>360.48859524786872</v>
          </cell>
        </row>
        <row r="362">
          <cell r="C362" t="str">
            <v xml:space="preserve">   j-\ Ñaûm baûo giao thoâng : Gt =Z*Hs</v>
          </cell>
          <cell r="G362">
            <v>0.01</v>
          </cell>
          <cell r="H362">
            <v>180.24429762393436</v>
          </cell>
        </row>
        <row r="363">
          <cell r="C363" t="str">
            <v xml:space="preserve">   K-\ Giaù döï thaàu tröôùc thueá : G1 =f+g+i+j</v>
          </cell>
          <cell r="H363">
            <v>19646.628441008845</v>
          </cell>
        </row>
        <row r="364">
          <cell r="C364" t="str">
            <v xml:space="preserve">   l-\Thueá giaù trò gia taêng : VAT =G1*Hs</v>
          </cell>
          <cell r="G364">
            <v>0.05</v>
          </cell>
          <cell r="H364">
            <v>982.33142205044226</v>
          </cell>
        </row>
        <row r="365">
          <cell r="C365" t="str">
            <v xml:space="preserve">    t-\ Giaù döï thaàu sau thueá</v>
          </cell>
          <cell r="H365">
            <v>20628.959863059288</v>
          </cell>
        </row>
        <row r="366">
          <cell r="B366" t="str">
            <v>BK-4123</v>
          </cell>
          <cell r="C366" t="str">
            <v>Ñaép neàn ñöôøng ñaát caáp 3, maùy ñaàm 9T, K = 0,95</v>
          </cell>
          <cell r="D366" t="str">
            <v>m3</v>
          </cell>
          <cell r="F366">
            <v>6260.9997301359745</v>
          </cell>
        </row>
        <row r="367">
          <cell r="B367" t="str">
            <v>L30</v>
          </cell>
          <cell r="C367" t="str">
            <v>Nhaân coâng 3/7</v>
          </cell>
          <cell r="D367" t="str">
            <v>Coâng</v>
          </cell>
          <cell r="E367">
            <v>3.1600000000000003E-2</v>
          </cell>
          <cell r="F367">
            <v>12412.8</v>
          </cell>
          <cell r="H367">
            <v>392.24448000000001</v>
          </cell>
        </row>
        <row r="368">
          <cell r="B368" t="str">
            <v>M040</v>
          </cell>
          <cell r="C368" t="str">
            <v>Maùy uûi 140CV</v>
          </cell>
          <cell r="D368" t="str">
            <v>ca</v>
          </cell>
          <cell r="E368">
            <v>2.32E-3</v>
          </cell>
          <cell r="F368">
            <v>865868</v>
          </cell>
          <cell r="H368">
            <v>2008.81376</v>
          </cell>
        </row>
        <row r="369">
          <cell r="B369" t="str">
            <v>M078</v>
          </cell>
          <cell r="C369" t="str">
            <v>Ñaàm baùnh theùp töï haønh 10T</v>
          </cell>
          <cell r="D369" t="str">
            <v>ca</v>
          </cell>
          <cell r="E369">
            <v>4.7000000000000002E-3</v>
          </cell>
          <cell r="F369">
            <v>288922</v>
          </cell>
          <cell r="H369">
            <v>1357.9334000000001</v>
          </cell>
        </row>
        <row r="370">
          <cell r="C370" t="str">
            <v xml:space="preserve">   b-\ Chi phí nhaân coâng + caùc khoaûn phuï caáp</v>
          </cell>
          <cell r="G370">
            <v>2.2412999999999998</v>
          </cell>
          <cell r="H370">
            <v>879.137553024</v>
          </cell>
        </row>
        <row r="371">
          <cell r="C371" t="str">
            <v xml:space="preserve">  c-\ Chi phí maùy + caùc khoaûn phuï caáp </v>
          </cell>
          <cell r="G371">
            <v>1.1914</v>
          </cell>
          <cell r="H371">
            <v>4011.1425664240001</v>
          </cell>
        </row>
        <row r="372">
          <cell r="C372" t="str">
            <v xml:space="preserve">   d-\Coäng chi phí tröï tieáp : T=a+b+c</v>
          </cell>
          <cell r="H372">
            <v>4890.2801194479998</v>
          </cell>
        </row>
        <row r="373">
          <cell r="C373" t="str">
            <v xml:space="preserve">   e-\ Chi phí chung : CPC=NC*Hs</v>
          </cell>
          <cell r="G373">
            <v>0.66</v>
          </cell>
          <cell r="H373">
            <v>580.23078499584005</v>
          </cell>
        </row>
        <row r="374">
          <cell r="C374" t="str">
            <v xml:space="preserve">   f-\Coäng : Z=T+CPC</v>
          </cell>
          <cell r="H374">
            <v>5470.5109044438395</v>
          </cell>
        </row>
        <row r="375">
          <cell r="C375" t="str">
            <v xml:space="preserve">   g-\Thu nhaäp tröôùc thueá : L=Z*Hs</v>
          </cell>
          <cell r="G375">
            <v>0.06</v>
          </cell>
          <cell r="H375">
            <v>328.23065426663038</v>
          </cell>
        </row>
        <row r="376">
          <cell r="C376" t="str">
            <v xml:space="preserve">   i-\ Laùn traïi : Lt=Z*Hs</v>
          </cell>
          <cell r="G376">
            <v>0.02</v>
          </cell>
          <cell r="H376">
            <v>109.41021808887679</v>
          </cell>
        </row>
        <row r="377">
          <cell r="C377" t="str">
            <v xml:space="preserve">   j-\ Ñaûm baûo giao thoâng : Gt =Z*Hs</v>
          </cell>
          <cell r="G377">
            <v>0.01</v>
          </cell>
          <cell r="H377">
            <v>54.705109044438395</v>
          </cell>
        </row>
        <row r="378">
          <cell r="C378" t="str">
            <v xml:space="preserve">   K-\ Giaù döï thaàu tröôùc thueá : G1 =f+g+i+j</v>
          </cell>
          <cell r="H378">
            <v>5962.8568858437848</v>
          </cell>
        </row>
        <row r="379">
          <cell r="C379" t="str">
            <v xml:space="preserve">   l-\Thueá giaù trò gia taêng : VAT =G1*Hs</v>
          </cell>
          <cell r="G379">
            <v>0.05</v>
          </cell>
          <cell r="H379">
            <v>298.14284429218924</v>
          </cell>
        </row>
        <row r="380">
          <cell r="C380" t="str">
            <v xml:space="preserve">    t-\ Giaù döï thaàu sau thueá</v>
          </cell>
          <cell r="H380">
            <v>6260.9997301359745</v>
          </cell>
        </row>
        <row r="381">
          <cell r="B381" t="str">
            <v>BK-4122</v>
          </cell>
          <cell r="C381" t="str">
            <v>Ñaép neàn ñöôøng ñaát caáp 2, maùy ñaàm 9T, K = 0,95</v>
          </cell>
          <cell r="D381" t="str">
            <v>m3</v>
          </cell>
          <cell r="F381">
            <v>5345.0427417820401</v>
          </cell>
        </row>
        <row r="382">
          <cell r="B382" t="str">
            <v>L30</v>
          </cell>
          <cell r="C382" t="str">
            <v>Nhaân coâng 3/7</v>
          </cell>
          <cell r="D382" t="str">
            <v>Coâng</v>
          </cell>
          <cell r="E382">
            <v>3.1600000000000003E-2</v>
          </cell>
          <cell r="F382">
            <v>12412.8</v>
          </cell>
          <cell r="H382">
            <v>392.24448000000001</v>
          </cell>
        </row>
        <row r="383">
          <cell r="B383" t="str">
            <v>M038</v>
          </cell>
          <cell r="C383" t="str">
            <v>Maùy uûi 108CV</v>
          </cell>
          <cell r="D383" t="str">
            <v>ca</v>
          </cell>
          <cell r="E383">
            <v>1.89E-3</v>
          </cell>
          <cell r="F383">
            <v>669348</v>
          </cell>
          <cell r="H383">
            <v>1265.06772</v>
          </cell>
        </row>
        <row r="384">
          <cell r="B384" t="str">
            <v>M076</v>
          </cell>
          <cell r="C384" t="str">
            <v>Ñaàm chaân cöøu + ñaàu keùo 9,5T</v>
          </cell>
          <cell r="D384" t="str">
            <v>ca</v>
          </cell>
          <cell r="E384">
            <v>3.7699999999999999E-3</v>
          </cell>
          <cell r="F384">
            <v>443844</v>
          </cell>
          <cell r="H384">
            <v>1673.29188</v>
          </cell>
        </row>
        <row r="385">
          <cell r="C385" t="str">
            <v xml:space="preserve">   b-\ Chi phí nhaân coâng + caùc khoaûn phuï caáp</v>
          </cell>
          <cell r="G385">
            <v>2.2412999999999998</v>
          </cell>
          <cell r="H385">
            <v>879.137553024</v>
          </cell>
        </row>
        <row r="386">
          <cell r="C386" t="str">
            <v xml:space="preserve">  c-\ Chi phí maùy + caùc khoaûn phuï caáp </v>
          </cell>
          <cell r="G386">
            <v>1.1914</v>
          </cell>
          <cell r="H386">
            <v>3500.7616274399998</v>
          </cell>
        </row>
        <row r="387">
          <cell r="C387" t="str">
            <v xml:space="preserve">   d-\Coäng chi phí tröï tieáp : T=a+b+c</v>
          </cell>
          <cell r="H387">
            <v>4379.899180464</v>
          </cell>
        </row>
        <row r="388">
          <cell r="C388" t="str">
            <v xml:space="preserve">   e-\ Chi phí chung : CPC=NC*Hs</v>
          </cell>
          <cell r="G388">
            <v>0.66</v>
          </cell>
          <cell r="H388">
            <v>580.23078499584005</v>
          </cell>
        </row>
        <row r="389">
          <cell r="C389" t="str">
            <v xml:space="preserve">   f-\Coäng : Z=T+CPC</v>
          </cell>
          <cell r="H389">
            <v>4960.1299654598397</v>
          </cell>
        </row>
        <row r="390">
          <cell r="C390" t="str">
            <v xml:space="preserve">   g-\Thu nhaäp tröôùc thueá : L=Z*Hs</v>
          </cell>
          <cell r="G390">
            <v>0.06</v>
          </cell>
          <cell r="H390">
            <v>297.60779792759035</v>
          </cell>
        </row>
        <row r="391">
          <cell r="C391" t="str">
            <v xml:space="preserve">   i-\ Laùn traïi : Lt=Z*Hs</v>
          </cell>
          <cell r="G391">
            <v>0.02</v>
          </cell>
          <cell r="H391">
            <v>99.202599309196799</v>
          </cell>
        </row>
        <row r="392">
          <cell r="C392" t="str">
            <v xml:space="preserve">   j-\ Ñaûm baûo giao thoâng : Gt =Z*Hs</v>
          </cell>
          <cell r="G392">
            <v>0.01</v>
          </cell>
          <cell r="H392">
            <v>49.6012996545984</v>
          </cell>
        </row>
        <row r="393">
          <cell r="C393" t="str">
            <v xml:space="preserve">   K-\ Giaù döï thaàu tröôùc thueá : G1 =f+g+i+j</v>
          </cell>
          <cell r="H393">
            <v>5406.5416623512256</v>
          </cell>
        </row>
        <row r="394">
          <cell r="C394" t="str">
            <v xml:space="preserve">   l-\Thueá giaù trò gia taêng : VAT =G1*Hs</v>
          </cell>
          <cell r="G394">
            <v>0.05</v>
          </cell>
          <cell r="H394">
            <v>270.3270831175613</v>
          </cell>
        </row>
        <row r="395">
          <cell r="C395" t="str">
            <v xml:space="preserve">    t-\ Giaù döï thaàu sau thueá</v>
          </cell>
          <cell r="H395">
            <v>5676.868745468787</v>
          </cell>
        </row>
        <row r="396">
          <cell r="B396" t="str">
            <v>BK-4333</v>
          </cell>
          <cell r="C396" t="str">
            <v>Ñaép neàn ñöôøng, maùy ñaàm 25T, K = 0,98, ñaát caáp 2,3&amp;4</v>
          </cell>
          <cell r="D396" t="str">
            <v>m3</v>
          </cell>
          <cell r="F396">
            <v>7025.9748055820764</v>
          </cell>
        </row>
        <row r="397">
          <cell r="B397" t="str">
            <v>L30</v>
          </cell>
          <cell r="C397" t="str">
            <v>Nhaân coâng 3/7</v>
          </cell>
          <cell r="D397" t="str">
            <v>Coâng</v>
          </cell>
          <cell r="E397">
            <v>3.1600000000000003E-2</v>
          </cell>
          <cell r="F397">
            <v>12412.8</v>
          </cell>
          <cell r="H397">
            <v>392.24448000000001</v>
          </cell>
        </row>
        <row r="398">
          <cell r="B398" t="str">
            <v>M038</v>
          </cell>
          <cell r="C398" t="str">
            <v>Maùy uûi 108CV</v>
          </cell>
          <cell r="D398" t="str">
            <v>ca</v>
          </cell>
          <cell r="E398">
            <v>2.3400000000000001E-3</v>
          </cell>
          <cell r="F398">
            <v>669348</v>
          </cell>
          <cell r="H398">
            <v>1566.27432</v>
          </cell>
        </row>
        <row r="399">
          <cell r="B399" t="str">
            <v>M059</v>
          </cell>
          <cell r="C399" t="str">
            <v>Maùy san töï haønh 108CV</v>
          </cell>
          <cell r="D399" t="str">
            <v>ca</v>
          </cell>
          <cell r="E399">
            <v>1.6000000000000001E-4</v>
          </cell>
          <cell r="F399">
            <v>584271</v>
          </cell>
          <cell r="H399">
            <v>93.483360000000005</v>
          </cell>
        </row>
        <row r="400">
          <cell r="B400" t="str">
            <v>M067</v>
          </cell>
          <cell r="C400" t="str">
            <v>Ñaàm baùnh hôi ñaàu keùo baùnh xích 25T</v>
          </cell>
          <cell r="D400" t="str">
            <v>ca</v>
          </cell>
          <cell r="E400">
            <v>4.6800000000000001E-3</v>
          </cell>
          <cell r="F400">
            <v>468160</v>
          </cell>
          <cell r="H400">
            <v>2190.9888000000001</v>
          </cell>
        </row>
        <row r="401">
          <cell r="B401" t="str">
            <v>M999</v>
          </cell>
          <cell r="C401" t="str">
            <v>Maùy khaùc</v>
          </cell>
          <cell r="D401" t="str">
            <v>%</v>
          </cell>
          <cell r="E401">
            <v>2</v>
          </cell>
          <cell r="H401">
            <v>77.014929600000002</v>
          </cell>
        </row>
        <row r="402">
          <cell r="C402" t="str">
            <v xml:space="preserve">   b-\ Chi phí nhaân coâng + caùc khoaûn phuï caáp</v>
          </cell>
          <cell r="G402">
            <v>2.2412999999999998</v>
          </cell>
          <cell r="H402">
            <v>879.137553024</v>
          </cell>
        </row>
        <row r="403">
          <cell r="C403" t="str">
            <v xml:space="preserve">  c-\ Chi phí maùy + caùc khoaûn phuï caáp </v>
          </cell>
          <cell r="G403">
            <v>1.1914</v>
          </cell>
          <cell r="H403">
            <v>4679.5349433974397</v>
          </cell>
        </row>
        <row r="404">
          <cell r="C404" t="str">
            <v xml:space="preserve">   d-\Coäng chi phí tröï tieáp : T=a+b+c</v>
          </cell>
          <cell r="H404">
            <v>5558.67249642144</v>
          </cell>
        </row>
        <row r="405">
          <cell r="C405" t="str">
            <v xml:space="preserve">   e-\ Chi phí chung : CPC=NC*Hs</v>
          </cell>
          <cell r="G405">
            <v>0.66</v>
          </cell>
          <cell r="H405">
            <v>580.23078499584005</v>
          </cell>
        </row>
        <row r="406">
          <cell r="C406" t="str">
            <v xml:space="preserve">   f-\Coäng : Z=T+CPC</v>
          </cell>
          <cell r="H406">
            <v>6138.9032814172797</v>
          </cell>
        </row>
        <row r="407">
          <cell r="C407" t="str">
            <v xml:space="preserve">   g-\Thu nhaäp tröôùc thueá : L=Z*Hs</v>
          </cell>
          <cell r="G407">
            <v>0.06</v>
          </cell>
          <cell r="H407">
            <v>368.33419688503676</v>
          </cell>
        </row>
        <row r="408">
          <cell r="C408" t="str">
            <v xml:space="preserve">   i-\ Laùn traïi : Lt=Z*Hs</v>
          </cell>
          <cell r="G408">
            <v>0.02</v>
          </cell>
          <cell r="H408">
            <v>122.7780656283456</v>
          </cell>
        </row>
        <row r="409">
          <cell r="C409" t="str">
            <v xml:space="preserve">   j-\ Ñaûm baûo giao thoâng : Gt =Z*Hs</v>
          </cell>
          <cell r="G409">
            <v>0.01</v>
          </cell>
          <cell r="H409">
            <v>61.389032814172801</v>
          </cell>
        </row>
        <row r="410">
          <cell r="C410" t="str">
            <v xml:space="preserve">   K-\ Giaù döï thaàu tröôùc thueá : G1 =f+g+i+j</v>
          </cell>
          <cell r="H410">
            <v>6691.4045767448342</v>
          </cell>
        </row>
        <row r="411">
          <cell r="C411" t="str">
            <v xml:space="preserve">   l-\Thueá giaù trò gia taêng : VAT =G1*Hs</v>
          </cell>
          <cell r="G411">
            <v>0.05</v>
          </cell>
          <cell r="H411">
            <v>334.57022883724176</v>
          </cell>
        </row>
        <row r="412">
          <cell r="C412" t="str">
            <v xml:space="preserve">    t-\ Giaù döï thaàu sau thueá</v>
          </cell>
          <cell r="H412">
            <v>7025.9748055820764</v>
          </cell>
        </row>
        <row r="413">
          <cell r="B413" t="str">
            <v>TTINH-01</v>
          </cell>
          <cell r="C413" t="str">
            <v>Töôùi nöôùc ñaép ñaát neàn ñöôøng</v>
          </cell>
          <cell r="D413" t="str">
            <v>m³</v>
          </cell>
          <cell r="F413">
            <v>287.37531883107602</v>
          </cell>
        </row>
        <row r="414">
          <cell r="B414" t="str">
            <v>M120</v>
          </cell>
          <cell r="C414" t="str">
            <v>OÂtoâ töôùi nöôùc 5m3</v>
          </cell>
          <cell r="D414" t="str">
            <v>ca</v>
          </cell>
          <cell r="E414">
            <v>4.6999999999999999E-4</v>
          </cell>
          <cell r="F414">
            <v>343052</v>
          </cell>
          <cell r="H414">
            <v>161.23444000000001</v>
          </cell>
        </row>
        <row r="415">
          <cell r="B415" t="str">
            <v>M307</v>
          </cell>
          <cell r="C415" t="str">
            <v>Maùy bôm nöôùc xaêng  4CV</v>
          </cell>
          <cell r="D415" t="str">
            <v>ca</v>
          </cell>
          <cell r="E415">
            <v>8.4000000000000003E-4</v>
          </cell>
          <cell r="F415">
            <v>58952</v>
          </cell>
          <cell r="H415">
            <v>49.519680000000001</v>
          </cell>
        </row>
        <row r="416">
          <cell r="C416" t="str">
            <v xml:space="preserve">  c-\ Chi phí maùy + caùc khoaûn phuï caáp </v>
          </cell>
          <cell r="G416">
            <v>1.1914</v>
          </cell>
          <cell r="H416">
            <v>251.09245856800001</v>
          </cell>
        </row>
        <row r="417">
          <cell r="C417" t="str">
            <v xml:space="preserve">   d-\Coäng chi phí tröï tieáp : T=a+b+c</v>
          </cell>
          <cell r="H417">
            <v>251.09245856800001</v>
          </cell>
        </row>
        <row r="418">
          <cell r="C418" t="str">
            <v xml:space="preserve">   f-\Coäng : Z=T+CPC</v>
          </cell>
          <cell r="H418">
            <v>251.09245856800001</v>
          </cell>
        </row>
        <row r="419">
          <cell r="C419" t="str">
            <v xml:space="preserve">   g-\Thu nhaäp tröôùc thueá : L=Z*Hs</v>
          </cell>
          <cell r="G419">
            <v>0.06</v>
          </cell>
          <cell r="H419">
            <v>15.06554751408</v>
          </cell>
        </row>
        <row r="420">
          <cell r="C420" t="str">
            <v xml:space="preserve">   i-\ Laùn traïi : Lt=Z*Hs</v>
          </cell>
          <cell r="G420">
            <v>0.02</v>
          </cell>
          <cell r="H420">
            <v>5.0218491713600004</v>
          </cell>
        </row>
        <row r="421">
          <cell r="C421" t="str">
            <v xml:space="preserve">   j-\ Ñaûm baûo giao thoâng : Gt =Z*Hs</v>
          </cell>
          <cell r="G421">
            <v>0.01</v>
          </cell>
          <cell r="H421">
            <v>2.5109245856800002</v>
          </cell>
        </row>
        <row r="422">
          <cell r="C422" t="str">
            <v xml:space="preserve">   K-\ Giaù döï thaàu tröôùc thueá : G1 =f+g+i+j</v>
          </cell>
          <cell r="H422">
            <v>273.69077983912001</v>
          </cell>
        </row>
        <row r="423">
          <cell r="C423" t="str">
            <v xml:space="preserve">   l-\Thueá giaù trò gia taêng : VAT =G1*Hs</v>
          </cell>
          <cell r="G423">
            <v>0.05</v>
          </cell>
          <cell r="H423">
            <v>13.684538991956002</v>
          </cell>
        </row>
        <row r="424">
          <cell r="C424" t="str">
            <v xml:space="preserve">    t-\ Giaù döï thaàu sau thueá</v>
          </cell>
          <cell r="H424">
            <v>287.37531883107602</v>
          </cell>
        </row>
        <row r="425">
          <cell r="B425" t="str">
            <v>TTINH-03</v>
          </cell>
          <cell r="C425" t="str">
            <v>Lu xöû lyù neàn ñöôøng ñaøo ñaït K = 0,98</v>
          </cell>
          <cell r="D425" t="str">
            <v>m2</v>
          </cell>
          <cell r="F425">
            <v>3115.0086904147684</v>
          </cell>
        </row>
        <row r="426">
          <cell r="B426" t="str">
            <v>M059</v>
          </cell>
          <cell r="C426" t="str">
            <v>Maùy san töï haønh 108CV</v>
          </cell>
          <cell r="D426" t="str">
            <v>ca</v>
          </cell>
          <cell r="E426">
            <v>1.6000000000000001E-4</v>
          </cell>
          <cell r="F426">
            <v>584271</v>
          </cell>
          <cell r="H426">
            <v>93.483360000000005</v>
          </cell>
        </row>
        <row r="427">
          <cell r="B427" t="str">
            <v>M067</v>
          </cell>
          <cell r="C427" t="str">
            <v>Ñaàm baùnh hôi ñaàu keùo baùnh xích 25T</v>
          </cell>
          <cell r="D427" t="str">
            <v>ca</v>
          </cell>
          <cell r="E427">
            <v>4.6800000000000001E-3</v>
          </cell>
          <cell r="F427">
            <v>468160</v>
          </cell>
          <cell r="H427">
            <v>2190.9888000000001</v>
          </cell>
        </row>
        <row r="428">
          <cell r="C428" t="str">
            <v xml:space="preserve">  c-\ Chi phí maùy + caùc khoaûn phuï caáp </v>
          </cell>
          <cell r="G428">
            <v>1.1914</v>
          </cell>
          <cell r="H428">
            <v>2721.7201314240006</v>
          </cell>
        </row>
        <row r="429">
          <cell r="C429" t="str">
            <v xml:space="preserve">   d-\Coäng chi phí tröï tieáp : T=a+b+c</v>
          </cell>
          <cell r="H429">
            <v>2721.7201314240006</v>
          </cell>
        </row>
        <row r="430">
          <cell r="C430" t="str">
            <v xml:space="preserve">   f-\Coäng : Z=T+CPC</v>
          </cell>
          <cell r="H430">
            <v>2721.7201314240006</v>
          </cell>
        </row>
        <row r="431">
          <cell r="C431" t="str">
            <v xml:space="preserve">   g-\Thu nhaäp tröôùc thueá : L=Z*Hs</v>
          </cell>
          <cell r="G431">
            <v>0.06</v>
          </cell>
          <cell r="H431">
            <v>163.30320788544003</v>
          </cell>
        </row>
        <row r="432">
          <cell r="C432" t="str">
            <v xml:space="preserve">   i-\ Laùn traïi : Lt=Z*Hs</v>
          </cell>
          <cell r="G432">
            <v>0.02</v>
          </cell>
          <cell r="H432">
            <v>54.434402628480015</v>
          </cell>
        </row>
        <row r="433">
          <cell r="C433" t="str">
            <v xml:space="preserve">   j-\ Ñaûm baûo giao thoâng : Gt =Z*Hs</v>
          </cell>
          <cell r="G433">
            <v>0.01</v>
          </cell>
          <cell r="H433">
            <v>27.217201314240008</v>
          </cell>
        </row>
        <row r="434">
          <cell r="C434" t="str">
            <v xml:space="preserve">   K-\ Giaù döï thaàu tröôùc thueá : G1 =f+g+i+j</v>
          </cell>
          <cell r="H434">
            <v>2966.6749432521601</v>
          </cell>
        </row>
        <row r="435">
          <cell r="C435" t="str">
            <v xml:space="preserve">   l-\Thueá giaù trò gia taêng : VAT =G1*Hs</v>
          </cell>
          <cell r="G435">
            <v>0.05</v>
          </cell>
          <cell r="H435">
            <v>148.33374716260801</v>
          </cell>
        </row>
        <row r="436">
          <cell r="C436" t="str">
            <v xml:space="preserve">    t-\ Giaù döï thaàu sau thueá</v>
          </cell>
          <cell r="H436">
            <v>3115.0086904147684</v>
          </cell>
        </row>
        <row r="437">
          <cell r="B437" t="str">
            <v>TTINH-02</v>
          </cell>
          <cell r="C437" t="str">
            <v>V/chuyeån nöôùc töôùi ñaát ñaép neàn ñöôøng cöï ly 4 km</v>
          </cell>
          <cell r="D437" t="str">
            <v>m3</v>
          </cell>
          <cell r="F437">
            <v>841.98790598327992</v>
          </cell>
        </row>
        <row r="438">
          <cell r="B438" t="str">
            <v>M120</v>
          </cell>
          <cell r="C438" t="str">
            <v>OÂtoâ töôùi nöôùc 5m3</v>
          </cell>
          <cell r="D438" t="str">
            <v>ca</v>
          </cell>
          <cell r="E438">
            <v>1.8E-3</v>
          </cell>
          <cell r="F438">
            <v>343052</v>
          </cell>
          <cell r="H438">
            <v>617.49360000000001</v>
          </cell>
        </row>
        <row r="439">
          <cell r="C439" t="str">
            <v xml:space="preserve">  c-\ Chi phí maùy + caùc khoaûn phuï caáp </v>
          </cell>
          <cell r="G439">
            <v>1.1914</v>
          </cell>
          <cell r="H439">
            <v>735.68187504000002</v>
          </cell>
        </row>
        <row r="440">
          <cell r="C440" t="str">
            <v xml:space="preserve">   d-\Coäng chi phí tröï tieáp : T=a+b+c</v>
          </cell>
          <cell r="H440">
            <v>735.68187504000002</v>
          </cell>
        </row>
        <row r="441">
          <cell r="C441" t="str">
            <v xml:space="preserve">   f-\Coäng : Z=T+CPC</v>
          </cell>
          <cell r="H441">
            <v>735.68187504000002</v>
          </cell>
        </row>
        <row r="442">
          <cell r="C442" t="str">
            <v xml:space="preserve">   g-\Thu nhaäp tröôùc thueá : L=Z*Hs</v>
          </cell>
          <cell r="G442">
            <v>0.06</v>
          </cell>
          <cell r="H442">
            <v>44.140912502399999</v>
          </cell>
        </row>
        <row r="443">
          <cell r="C443" t="str">
            <v xml:space="preserve">   i-\ Laùn traïi : Lt=Z*Hs</v>
          </cell>
          <cell r="G443">
            <v>0.02</v>
          </cell>
          <cell r="H443">
            <v>14.713637500800001</v>
          </cell>
        </row>
        <row r="444">
          <cell r="C444" t="str">
            <v xml:space="preserve">   j-\ Ñaûm baûo giao thoâng : Gt =Z*Hs</v>
          </cell>
          <cell r="G444">
            <v>0.01</v>
          </cell>
          <cell r="H444">
            <v>7.3568187504000004</v>
          </cell>
        </row>
        <row r="445">
          <cell r="C445" t="str">
            <v xml:space="preserve">   K-\ Giaù döï thaàu tröôùc thueá : G1 =f+g+i+j</v>
          </cell>
          <cell r="H445">
            <v>801.89324379359994</v>
          </cell>
        </row>
        <row r="446">
          <cell r="C446" t="str">
            <v xml:space="preserve">   l-\Thueá giaù trò gia taêng : VAT =G1*Hs</v>
          </cell>
          <cell r="G446">
            <v>0.05</v>
          </cell>
          <cell r="H446">
            <v>40.094662189680001</v>
          </cell>
        </row>
        <row r="447">
          <cell r="C447" t="str">
            <v xml:space="preserve">    t-\ Giaù döï thaàu sau thueá</v>
          </cell>
          <cell r="H447">
            <v>841.98790598327992</v>
          </cell>
        </row>
        <row r="448">
          <cell r="C448" t="str">
            <v>MOÙNG, MAËT ÑÖÔØNG</v>
          </cell>
        </row>
        <row r="449">
          <cell r="B449" t="str">
            <v>BD-1773B</v>
          </cell>
          <cell r="C449" t="str">
            <v>Ñaøo xuùc ñaát caáp phoái ñoài ñaép, cöï ly 4 km</v>
          </cell>
          <cell r="D449" t="str">
            <v>1m3</v>
          </cell>
          <cell r="F449">
            <v>23619.989344219848</v>
          </cell>
        </row>
        <row r="450">
          <cell r="B450" t="str">
            <v>L30</v>
          </cell>
          <cell r="C450" t="str">
            <v>Nhaân coâng 3/7</v>
          </cell>
          <cell r="D450" t="str">
            <v>Coâng</v>
          </cell>
          <cell r="E450">
            <v>8.0999999999999996E-3</v>
          </cell>
          <cell r="F450">
            <v>12412.8</v>
          </cell>
          <cell r="H450">
            <v>100.54367999999999</v>
          </cell>
        </row>
        <row r="451">
          <cell r="B451" t="str">
            <v>M010</v>
          </cell>
          <cell r="C451" t="str">
            <v>Maùy ñaøo baùnh xích 1,25m3</v>
          </cell>
          <cell r="D451" t="str">
            <v>ca</v>
          </cell>
          <cell r="E451">
            <v>2.2899999999999999E-3</v>
          </cell>
          <cell r="F451">
            <v>1238930</v>
          </cell>
          <cell r="H451">
            <v>2837.1496999999999</v>
          </cell>
        </row>
        <row r="452">
          <cell r="B452" t="str">
            <v>M038</v>
          </cell>
          <cell r="C452" t="str">
            <v>Maùy uûi 108CV</v>
          </cell>
          <cell r="D452" t="str">
            <v>ca</v>
          </cell>
          <cell r="E452">
            <v>4.4999999999999999E-4</v>
          </cell>
          <cell r="F452">
            <v>669348</v>
          </cell>
          <cell r="H452">
            <v>301.20659999999998</v>
          </cell>
        </row>
        <row r="453">
          <cell r="B453" t="str">
            <v>M104</v>
          </cell>
          <cell r="C453" t="str">
            <v>OÂtoâ töï ñoå 7T</v>
          </cell>
          <cell r="D453" t="str">
            <v>ca</v>
          </cell>
          <cell r="E453">
            <v>3.1199999999999999E-2</v>
          </cell>
          <cell r="F453">
            <v>444551</v>
          </cell>
          <cell r="H453">
            <v>13869.991199999999</v>
          </cell>
        </row>
        <row r="454">
          <cell r="C454" t="str">
            <v xml:space="preserve">   b-\ Chi phí nhaân coâng + caùc khoaûn phuï caáp</v>
          </cell>
          <cell r="G454">
            <v>2.2412999999999998</v>
          </cell>
          <cell r="H454">
            <v>225.34854998399996</v>
          </cell>
        </row>
        <row r="455">
          <cell r="C455" t="str">
            <v xml:space="preserve">  c-\ Chi phí maùy + caùc khoaûn phuï caáp </v>
          </cell>
          <cell r="G455">
            <v>1.1914</v>
          </cell>
          <cell r="H455">
            <v>20263.745211500001</v>
          </cell>
        </row>
        <row r="456">
          <cell r="C456" t="str">
            <v xml:space="preserve">   d-\Coäng chi phí tröï tieáp : T=a+b+c</v>
          </cell>
          <cell r="H456">
            <v>20489.093761484</v>
          </cell>
        </row>
        <row r="457">
          <cell r="C457" t="str">
            <v xml:space="preserve">   e-\ Chi phí chung : CPC=NC*Hs</v>
          </cell>
          <cell r="G457">
            <v>0.66</v>
          </cell>
          <cell r="H457">
            <v>148.73004298943999</v>
          </cell>
        </row>
        <row r="458">
          <cell r="C458" t="str">
            <v xml:space="preserve">   f-\Coäng : Z=T+CPC</v>
          </cell>
          <cell r="H458">
            <v>20637.823804473439</v>
          </cell>
        </row>
        <row r="459">
          <cell r="C459" t="str">
            <v xml:space="preserve">   g-\Thu nhaäp tröôùc thueá : L=Z*Hs</v>
          </cell>
          <cell r="G459">
            <v>0.06</v>
          </cell>
          <cell r="H459">
            <v>1238.2694282684063</v>
          </cell>
        </row>
        <row r="460">
          <cell r="C460" t="str">
            <v xml:space="preserve">   i-\ Laùn traïi : Lt=Z*Hs</v>
          </cell>
          <cell r="G460">
            <v>0.02</v>
          </cell>
          <cell r="H460">
            <v>412.75647608946878</v>
          </cell>
        </row>
        <row r="461">
          <cell r="C461" t="str">
            <v xml:space="preserve">   j-\ Ñaûm baûo giao thoâng : Gt =Z*Hs</v>
          </cell>
          <cell r="G461">
            <v>0.01</v>
          </cell>
          <cell r="H461">
            <v>206.37823804473439</v>
          </cell>
        </row>
        <row r="462">
          <cell r="C462" t="str">
            <v xml:space="preserve">   K-\ Giaù döï thaàu tröôùc thueá : G1 =f+g+i+j</v>
          </cell>
          <cell r="H462">
            <v>22495.227946876046</v>
          </cell>
        </row>
        <row r="463">
          <cell r="C463" t="str">
            <v xml:space="preserve">   l-\Thueá giaù trò gia taêng : VAT =G1*Hs</v>
          </cell>
          <cell r="G463">
            <v>0.05</v>
          </cell>
          <cell r="H463">
            <v>1124.7613973438024</v>
          </cell>
        </row>
        <row r="464">
          <cell r="C464" t="str">
            <v xml:space="preserve">    t-\ Giaù döï thaàu sau thueá</v>
          </cell>
          <cell r="H464">
            <v>23619.989344219848</v>
          </cell>
        </row>
        <row r="465">
          <cell r="B465" t="str">
            <v>BK-4333</v>
          </cell>
          <cell r="C465" t="str">
            <v>Ñaép moùng ñöôøng, ñaát caáp phoái ñoài  maùy ñaàm 25T, K = 0,98</v>
          </cell>
          <cell r="D465" t="str">
            <v>m3</v>
          </cell>
          <cell r="F465">
            <v>7025.9748055820764</v>
          </cell>
        </row>
        <row r="466">
          <cell r="B466" t="str">
            <v>L30</v>
          </cell>
          <cell r="C466" t="str">
            <v>Nhaân coâng 3/7</v>
          </cell>
          <cell r="D466" t="str">
            <v>Coâng</v>
          </cell>
          <cell r="E466">
            <v>3.1600000000000003E-2</v>
          </cell>
          <cell r="F466">
            <v>12412.8</v>
          </cell>
          <cell r="H466">
            <v>392.24448000000001</v>
          </cell>
        </row>
        <row r="467">
          <cell r="B467" t="str">
            <v>M038</v>
          </cell>
          <cell r="C467" t="str">
            <v>Maùy uûi 108CV</v>
          </cell>
          <cell r="D467" t="str">
            <v>ca</v>
          </cell>
          <cell r="E467">
            <v>2.3400000000000001E-3</v>
          </cell>
          <cell r="F467">
            <v>669348</v>
          </cell>
          <cell r="H467">
            <v>1566.27432</v>
          </cell>
        </row>
        <row r="468">
          <cell r="B468" t="str">
            <v>M059</v>
          </cell>
          <cell r="C468" t="str">
            <v>Maùy san töï haønh 108CV</v>
          </cell>
          <cell r="D468" t="str">
            <v>ca</v>
          </cell>
          <cell r="E468">
            <v>1.6000000000000001E-4</v>
          </cell>
          <cell r="F468">
            <v>584271</v>
          </cell>
          <cell r="H468">
            <v>93.483360000000005</v>
          </cell>
        </row>
        <row r="469">
          <cell r="B469" t="str">
            <v>M067</v>
          </cell>
          <cell r="C469" t="str">
            <v>Ñaàm baùnh hôi ñaàu keùo baùnh xích 25T</v>
          </cell>
          <cell r="D469" t="str">
            <v>ca</v>
          </cell>
          <cell r="E469">
            <v>4.6800000000000001E-3</v>
          </cell>
          <cell r="F469">
            <v>468160</v>
          </cell>
          <cell r="H469">
            <v>2190.9888000000001</v>
          </cell>
        </row>
        <row r="470">
          <cell r="B470" t="str">
            <v>M999</v>
          </cell>
          <cell r="C470" t="str">
            <v>Maùy khaùc</v>
          </cell>
          <cell r="D470" t="str">
            <v>%</v>
          </cell>
          <cell r="E470">
            <v>2</v>
          </cell>
          <cell r="H470">
            <v>77.014929600000002</v>
          </cell>
        </row>
        <row r="471">
          <cell r="C471" t="str">
            <v xml:space="preserve">   b-\ Chi phí nhaân coâng + caùc khoaûn phuï caáp</v>
          </cell>
          <cell r="G471">
            <v>2.2412999999999998</v>
          </cell>
          <cell r="H471">
            <v>879.137553024</v>
          </cell>
        </row>
        <row r="472">
          <cell r="C472" t="str">
            <v xml:space="preserve">  c-\ Chi phí maùy + caùc khoaûn phuï caáp </v>
          </cell>
          <cell r="G472">
            <v>1.1914</v>
          </cell>
          <cell r="H472">
            <v>4679.5349433974397</v>
          </cell>
        </row>
        <row r="473">
          <cell r="C473" t="str">
            <v xml:space="preserve">   d-\Coäng chi phí tröï tieáp : T=a+b+c</v>
          </cell>
          <cell r="H473">
            <v>5558.67249642144</v>
          </cell>
        </row>
        <row r="474">
          <cell r="C474" t="str">
            <v xml:space="preserve">   e-\ Chi phí chung : CPC=NC*Hs</v>
          </cell>
          <cell r="G474">
            <v>0.66</v>
          </cell>
          <cell r="H474">
            <v>580.23078499584005</v>
          </cell>
        </row>
        <row r="475">
          <cell r="C475" t="str">
            <v xml:space="preserve">   f-\Coäng : Z=T+CPC</v>
          </cell>
          <cell r="H475">
            <v>6138.9032814172797</v>
          </cell>
        </row>
        <row r="476">
          <cell r="C476" t="str">
            <v xml:space="preserve">   g-\Thu nhaäp tröôùc thueá : L=Z*Hs</v>
          </cell>
          <cell r="G476">
            <v>0.06</v>
          </cell>
          <cell r="H476">
            <v>368.33419688503676</v>
          </cell>
        </row>
        <row r="477">
          <cell r="C477" t="str">
            <v xml:space="preserve">   i-\ Laùn traïi : Lt=Z*Hs</v>
          </cell>
          <cell r="G477">
            <v>0.02</v>
          </cell>
          <cell r="H477">
            <v>122.7780656283456</v>
          </cell>
        </row>
        <row r="478">
          <cell r="C478" t="str">
            <v xml:space="preserve">   j-\ Ñaûm baûo giao thoâng : Gt =Z*Hs</v>
          </cell>
          <cell r="G478">
            <v>0.01</v>
          </cell>
          <cell r="H478">
            <v>61.389032814172801</v>
          </cell>
        </row>
        <row r="479">
          <cell r="C479" t="str">
            <v xml:space="preserve">   K-\ Giaù döï thaàu tröôùc thueá : G1 =f+g+i+j</v>
          </cell>
          <cell r="H479">
            <v>6691.4045767448342</v>
          </cell>
        </row>
        <row r="480">
          <cell r="C480" t="str">
            <v xml:space="preserve">   l-\Thueá giaù trò gia taêng : VAT =G1*Hs</v>
          </cell>
          <cell r="G480">
            <v>0.05</v>
          </cell>
          <cell r="H480">
            <v>334.57022883724176</v>
          </cell>
        </row>
        <row r="481">
          <cell r="C481" t="str">
            <v xml:space="preserve">    t-\ Giaù döï thaàu sau thueá</v>
          </cell>
          <cell r="H481">
            <v>7025.9748055820764</v>
          </cell>
        </row>
        <row r="482">
          <cell r="B482" t="str">
            <v>TTINH-01</v>
          </cell>
          <cell r="C482" t="str">
            <v>Töôùi nöôùc ñaép ñaát neàn ñöôøng</v>
          </cell>
          <cell r="D482" t="str">
            <v>m³</v>
          </cell>
          <cell r="F482">
            <v>287.37531883107602</v>
          </cell>
        </row>
        <row r="483">
          <cell r="B483" t="str">
            <v>M120</v>
          </cell>
          <cell r="C483" t="str">
            <v>OÂtoâ töôùi nöôùc 5m3</v>
          </cell>
          <cell r="D483" t="str">
            <v>ca</v>
          </cell>
          <cell r="E483">
            <v>4.6999999999999999E-4</v>
          </cell>
          <cell r="F483">
            <v>343052</v>
          </cell>
          <cell r="H483">
            <v>161.23444000000001</v>
          </cell>
        </row>
        <row r="484">
          <cell r="B484" t="str">
            <v>M307</v>
          </cell>
          <cell r="C484" t="str">
            <v>Maùy bôm nöôùc xaêng  4CV</v>
          </cell>
          <cell r="D484" t="str">
            <v>ca</v>
          </cell>
          <cell r="E484">
            <v>8.4000000000000003E-4</v>
          </cell>
          <cell r="F484">
            <v>58952</v>
          </cell>
          <cell r="H484">
            <v>49.519680000000001</v>
          </cell>
        </row>
        <row r="485">
          <cell r="C485" t="str">
            <v xml:space="preserve">  c-\ Chi phí maùy + caùc khoaûn phuï caáp </v>
          </cell>
          <cell r="G485">
            <v>1.1914</v>
          </cell>
          <cell r="H485">
            <v>251.09245856800001</v>
          </cell>
        </row>
        <row r="486">
          <cell r="C486" t="str">
            <v xml:space="preserve">   d-\Coäng chi phí tröï tieáp : T=a+b+c</v>
          </cell>
          <cell r="H486">
            <v>251.09245856800001</v>
          </cell>
        </row>
        <row r="487">
          <cell r="C487" t="str">
            <v xml:space="preserve">   f-\Coäng : Z=T+CPC</v>
          </cell>
          <cell r="H487">
            <v>251.09245856800001</v>
          </cell>
        </row>
        <row r="488">
          <cell r="C488" t="str">
            <v xml:space="preserve">   g-\Thu nhaäp tröôùc thueá : L=Z*Hs</v>
          </cell>
          <cell r="G488">
            <v>0.06</v>
          </cell>
          <cell r="H488">
            <v>15.06554751408</v>
          </cell>
        </row>
        <row r="489">
          <cell r="C489" t="str">
            <v xml:space="preserve">   i-\ Laùn traïi : Lt=Z*Hs</v>
          </cell>
          <cell r="G489">
            <v>0.02</v>
          </cell>
          <cell r="H489">
            <v>5.0218491713600004</v>
          </cell>
        </row>
        <row r="490">
          <cell r="C490" t="str">
            <v xml:space="preserve">   j-\ Ñaûm baûo giao thoâng : Gt =Z*Hs</v>
          </cell>
          <cell r="G490">
            <v>0.01</v>
          </cell>
          <cell r="H490">
            <v>2.5109245856800002</v>
          </cell>
        </row>
        <row r="491">
          <cell r="C491" t="str">
            <v xml:space="preserve">   K-\ Giaù döï thaàu tröôùc thueá : G1 =f+g+i+j</v>
          </cell>
          <cell r="H491">
            <v>273.69077983912001</v>
          </cell>
        </row>
        <row r="492">
          <cell r="C492" t="str">
            <v xml:space="preserve">   l-\Thueá giaù trò gia taêng : VAT =G1*Hs</v>
          </cell>
          <cell r="G492">
            <v>0.05</v>
          </cell>
          <cell r="H492">
            <v>13.684538991956002</v>
          </cell>
        </row>
        <row r="493">
          <cell r="C493" t="str">
            <v xml:space="preserve">    t-\ Giaù döï thaàu sau thueá</v>
          </cell>
          <cell r="H493">
            <v>287.37531883107602</v>
          </cell>
        </row>
        <row r="494">
          <cell r="B494" t="str">
            <v>TTINH-02</v>
          </cell>
          <cell r="C494" t="str">
            <v>Vaän chuyeån nöôùc töôùi ñaát ñaép neàn ñöôøng cöï ly 4 km</v>
          </cell>
          <cell r="D494" t="str">
            <v>m3</v>
          </cell>
          <cell r="F494">
            <v>841.98790598327992</v>
          </cell>
        </row>
        <row r="495">
          <cell r="B495" t="str">
            <v>M120</v>
          </cell>
          <cell r="C495" t="str">
            <v>OÂtoâ töôùi nöôùc 5m3</v>
          </cell>
          <cell r="D495" t="str">
            <v>ca</v>
          </cell>
          <cell r="E495">
            <v>1.8E-3</v>
          </cell>
          <cell r="F495">
            <v>343052</v>
          </cell>
          <cell r="H495">
            <v>617.49360000000001</v>
          </cell>
        </row>
        <row r="496">
          <cell r="C496" t="str">
            <v xml:space="preserve">  c-\ Chi phí maùy + caùc khoaûn phuï caáp </v>
          </cell>
          <cell r="G496">
            <v>1.1914</v>
          </cell>
          <cell r="H496">
            <v>735.68187504000002</v>
          </cell>
        </row>
        <row r="497">
          <cell r="C497" t="str">
            <v xml:space="preserve">   d-\Coäng chi phí tröï tieáp : T=a+b+c</v>
          </cell>
          <cell r="H497">
            <v>735.68187504000002</v>
          </cell>
        </row>
        <row r="498">
          <cell r="C498" t="str">
            <v xml:space="preserve">   f-\Coäng : Z=T+CPC</v>
          </cell>
          <cell r="H498">
            <v>735.68187504000002</v>
          </cell>
        </row>
        <row r="499">
          <cell r="C499" t="str">
            <v xml:space="preserve">   g-\Thu nhaäp tröôùc thueá : L=Z*Hs</v>
          </cell>
          <cell r="G499">
            <v>0.06</v>
          </cell>
          <cell r="H499">
            <v>44.140912502399999</v>
          </cell>
        </row>
        <row r="500">
          <cell r="C500" t="str">
            <v xml:space="preserve">   i-\ Laùn traïi : Lt=Z*Hs</v>
          </cell>
          <cell r="G500">
            <v>0.02</v>
          </cell>
          <cell r="H500">
            <v>14.713637500800001</v>
          </cell>
        </row>
        <row r="501">
          <cell r="C501" t="str">
            <v xml:space="preserve">   j-\ Ñaûm baûo giao thoâng : Gt =Z*Hs</v>
          </cell>
          <cell r="G501">
            <v>0.01</v>
          </cell>
          <cell r="H501">
            <v>7.3568187504000004</v>
          </cell>
        </row>
        <row r="502">
          <cell r="C502" t="str">
            <v xml:space="preserve">   K-\ Giaù döï thaàu tröôùc thueá : G1 =f+g+i+j</v>
          </cell>
          <cell r="H502">
            <v>801.89324379359994</v>
          </cell>
        </row>
        <row r="503">
          <cell r="C503" t="str">
            <v xml:space="preserve">   l-\Thueá giaù trò gia taêng : VAT =G1*Hs</v>
          </cell>
          <cell r="G503">
            <v>0.05</v>
          </cell>
          <cell r="H503">
            <v>40.094662189680001</v>
          </cell>
        </row>
        <row r="504">
          <cell r="C504" t="str">
            <v xml:space="preserve">    t-\ Giaù döï thaàu sau thueá</v>
          </cell>
          <cell r="H504">
            <v>841.98790598327992</v>
          </cell>
        </row>
        <row r="505">
          <cell r="B505" t="str">
            <v>BB-1113</v>
          </cell>
          <cell r="C505" t="str">
            <v>Ñaép ñaát gia coá leà ñöôøng ñaát caáp 3</v>
          </cell>
          <cell r="D505" t="str">
            <v>m3</v>
          </cell>
          <cell r="F505">
            <v>35413.466206287441</v>
          </cell>
        </row>
        <row r="506">
          <cell r="B506" t="str">
            <v>L30</v>
          </cell>
          <cell r="C506" t="str">
            <v>Nhaân coâng 3/7</v>
          </cell>
          <cell r="D506" t="str">
            <v>Coâng</v>
          </cell>
          <cell r="E506">
            <v>0.67</v>
          </cell>
          <cell r="F506">
            <v>12412.8</v>
          </cell>
          <cell r="H506">
            <v>8316.5759999999991</v>
          </cell>
        </row>
        <row r="507">
          <cell r="C507" t="str">
            <v xml:space="preserve">   b-\ Chi phí nhaân coâng + caùc khoaûn phuï caáp</v>
          </cell>
          <cell r="G507">
            <v>2.2412999999999998</v>
          </cell>
          <cell r="H507">
            <v>18639.941788799995</v>
          </cell>
        </row>
        <row r="508">
          <cell r="C508" t="str">
            <v xml:space="preserve">   d-\Coäng chi phí tröï tieáp : T=a+b+c</v>
          </cell>
          <cell r="H508">
            <v>18639.941788799995</v>
          </cell>
        </row>
        <row r="509">
          <cell r="C509" t="str">
            <v xml:space="preserve">   e-\ Chi phí chung : CPC=NC*Hs</v>
          </cell>
          <cell r="G509">
            <v>0.66</v>
          </cell>
          <cell r="H509">
            <v>12302.361580607998</v>
          </cell>
        </row>
        <row r="510">
          <cell r="C510" t="str">
            <v xml:space="preserve">   f-\Coäng : Z=T+CPC</v>
          </cell>
          <cell r="H510">
            <v>30942.303369407993</v>
          </cell>
        </row>
        <row r="511">
          <cell r="C511" t="str">
            <v xml:space="preserve">   g-\Thu nhaäp tröôùc thueá : L=Z*Hs</v>
          </cell>
          <cell r="G511">
            <v>0.06</v>
          </cell>
          <cell r="H511">
            <v>1856.5382021644796</v>
          </cell>
        </row>
        <row r="512">
          <cell r="C512" t="str">
            <v xml:space="preserve">   i-\ Laùn traïi : Lt=Z*Hs</v>
          </cell>
          <cell r="G512">
            <v>0.02</v>
          </cell>
          <cell r="H512">
            <v>618.8460673881599</v>
          </cell>
        </row>
        <row r="513">
          <cell r="C513" t="str">
            <v xml:space="preserve">   j-\ Ñaûm baûo giao thoâng : Gt =Z*Hs</v>
          </cell>
          <cell r="G513">
            <v>0.01</v>
          </cell>
          <cell r="H513">
            <v>309.42303369407995</v>
          </cell>
        </row>
        <row r="514">
          <cell r="C514" t="str">
            <v xml:space="preserve">   K-\ Giaù döï thaàu tröôùc thueá : G1 =f+g+i+j</v>
          </cell>
          <cell r="H514">
            <v>33727.110672654708</v>
          </cell>
        </row>
        <row r="515">
          <cell r="C515" t="str">
            <v xml:space="preserve">   l-\Thueá giaù trò gia taêng : VAT =G1*Hs</v>
          </cell>
          <cell r="G515">
            <v>0.05</v>
          </cell>
          <cell r="H515">
            <v>1686.3555336327354</v>
          </cell>
        </row>
        <row r="516">
          <cell r="C516" t="str">
            <v xml:space="preserve">    t-\ Giaù döï thaàu sau thueá</v>
          </cell>
          <cell r="H516">
            <v>35413.466206287441</v>
          </cell>
        </row>
        <row r="517">
          <cell r="B517" t="str">
            <v>EB-1110VD</v>
          </cell>
          <cell r="C517" t="str">
            <v>Laøm ñaù væa baèng ñaù hoäc</v>
          </cell>
          <cell r="D517" t="str">
            <v>m</v>
          </cell>
          <cell r="F517">
            <v>7293.5668703026076</v>
          </cell>
        </row>
        <row r="518">
          <cell r="B518" t="str">
            <v>A080</v>
          </cell>
          <cell r="C518" t="str">
            <v>Ñaù hoäc</v>
          </cell>
          <cell r="D518" t="str">
            <v>m3</v>
          </cell>
          <cell r="E518">
            <v>4.4999999999999998E-2</v>
          </cell>
          <cell r="F518">
            <v>80039.06</v>
          </cell>
          <cell r="H518">
            <v>3601.7576999999997</v>
          </cell>
        </row>
        <row r="519">
          <cell r="B519" t="str">
            <v>L30</v>
          </cell>
          <cell r="C519" t="str">
            <v>Nhaân coâng 3/7</v>
          </cell>
          <cell r="D519" t="str">
            <v>Coâng</v>
          </cell>
          <cell r="E519">
            <v>0.06</v>
          </cell>
          <cell r="F519">
            <v>12412.8</v>
          </cell>
          <cell r="H519">
            <v>744.76799999999992</v>
          </cell>
        </row>
        <row r="520">
          <cell r="C520" t="str">
            <v xml:space="preserve">   a-\ Chi phí vaät lieäu + vaät chuyeån</v>
          </cell>
          <cell r="G520">
            <v>1</v>
          </cell>
          <cell r="H520">
            <v>3601.7576999999997</v>
          </cell>
        </row>
        <row r="521">
          <cell r="C521" t="str">
            <v xml:space="preserve">   b-\ Chi phí nhaân coâng + caùc khoaûn phuï caáp</v>
          </cell>
          <cell r="G521">
            <v>2.2412999999999998</v>
          </cell>
          <cell r="H521">
            <v>1669.2485183999997</v>
          </cell>
        </row>
        <row r="522">
          <cell r="C522" t="str">
            <v xml:space="preserve">   d-\Coäng chi phí tröï tieáp : T=a+b+c</v>
          </cell>
          <cell r="H522">
            <v>5271.0062183999999</v>
          </cell>
        </row>
        <row r="523">
          <cell r="C523" t="str">
            <v xml:space="preserve">   e-\ Chi phí chung : CPC=NC*Hs</v>
          </cell>
          <cell r="G523">
            <v>0.66</v>
          </cell>
          <cell r="H523">
            <v>1101.704022144</v>
          </cell>
        </row>
        <row r="524">
          <cell r="C524" t="str">
            <v xml:space="preserve">   f-\Coäng : Z=T+CPC</v>
          </cell>
          <cell r="H524">
            <v>6372.710240544</v>
          </cell>
        </row>
        <row r="525">
          <cell r="C525" t="str">
            <v xml:space="preserve">   g-\Thu nhaäp tröôùc thueá : L=Z*Hs</v>
          </cell>
          <cell r="G525">
            <v>0.06</v>
          </cell>
          <cell r="H525">
            <v>382.36261443263999</v>
          </cell>
        </row>
        <row r="526">
          <cell r="C526" t="str">
            <v xml:space="preserve">   i-\ Laùn traïi : Lt=Z*Hs</v>
          </cell>
          <cell r="G526">
            <v>0.02</v>
          </cell>
          <cell r="H526">
            <v>127.45420481088</v>
          </cell>
        </row>
        <row r="527">
          <cell r="C527" t="str">
            <v xml:space="preserve">   j-\ Ñaûm baûo giao thoâng : Gt =Z*Hs</v>
          </cell>
          <cell r="G527">
            <v>0.01</v>
          </cell>
          <cell r="H527">
            <v>63.72710240544</v>
          </cell>
        </row>
        <row r="528">
          <cell r="C528" t="str">
            <v xml:space="preserve">   K-\ Giaù döï thaàu tröôùc thueá : G1 =f+g+i+j</v>
          </cell>
          <cell r="H528">
            <v>6946.2541621929595</v>
          </cell>
        </row>
        <row r="529">
          <cell r="C529" t="str">
            <v xml:space="preserve">   l-\Thueá giaù trò gia taêng : VAT =G1*Hs</v>
          </cell>
          <cell r="G529">
            <v>0.05</v>
          </cell>
          <cell r="H529">
            <v>347.31270810964799</v>
          </cell>
        </row>
        <row r="530">
          <cell r="C530" t="str">
            <v xml:space="preserve">    t-\ Giaù döï thaàu sau thueá</v>
          </cell>
          <cell r="H530">
            <v>7293.5668703026076</v>
          </cell>
        </row>
        <row r="531">
          <cell r="B531" t="str">
            <v>EA-1120</v>
          </cell>
          <cell r="C531" t="str">
            <v>Laøm raûnh xöông caù chieàu daøi &gt;2m</v>
          </cell>
          <cell r="D531" t="str">
            <v>m3</v>
          </cell>
          <cell r="F531">
            <v>253680.86409612084</v>
          </cell>
        </row>
        <row r="532">
          <cell r="B532" t="str">
            <v>A065</v>
          </cell>
          <cell r="C532" t="str">
            <v>Ñaù 5-15mm</v>
          </cell>
          <cell r="D532" t="str">
            <v>m3</v>
          </cell>
          <cell r="E532">
            <v>0.46600000000000003</v>
          </cell>
          <cell r="F532">
            <v>126247.9136</v>
          </cell>
          <cell r="H532">
            <v>58831.527737600001</v>
          </cell>
        </row>
        <row r="533">
          <cell r="B533" t="str">
            <v>A066</v>
          </cell>
          <cell r="C533" t="str">
            <v>Ñaù 60-80mm</v>
          </cell>
          <cell r="D533" t="str">
            <v>m3</v>
          </cell>
          <cell r="E533">
            <v>0.80400000000000005</v>
          </cell>
          <cell r="F533">
            <v>121521.41629999998</v>
          </cell>
          <cell r="H533">
            <v>97703.218705199994</v>
          </cell>
        </row>
        <row r="534">
          <cell r="B534" t="str">
            <v>L30</v>
          </cell>
          <cell r="C534" t="str">
            <v>Nhaân coâng 3/7</v>
          </cell>
          <cell r="D534" t="str">
            <v>Coâng</v>
          </cell>
          <cell r="E534">
            <v>1.41</v>
          </cell>
          <cell r="F534">
            <v>12412.8</v>
          </cell>
          <cell r="H534">
            <v>17502.047999999999</v>
          </cell>
        </row>
        <row r="535">
          <cell r="C535" t="str">
            <v xml:space="preserve">   a-\ Chi phí vaät lieäu + vaät chuyeån</v>
          </cell>
          <cell r="G535">
            <v>1</v>
          </cell>
          <cell r="H535">
            <v>156534.74644279998</v>
          </cell>
        </row>
        <row r="536">
          <cell r="C536" t="str">
            <v xml:space="preserve">   b-\ Chi phí nhaân coâng + caùc khoaûn phuï caáp</v>
          </cell>
          <cell r="G536">
            <v>2.2412999999999998</v>
          </cell>
          <cell r="H536">
            <v>39227.340182399996</v>
          </cell>
        </row>
        <row r="537">
          <cell r="C537" t="str">
            <v xml:space="preserve">   d-\Coäng chi phí tröï tieáp : T=a+b+c</v>
          </cell>
          <cell r="H537">
            <v>195762.08662519997</v>
          </cell>
        </row>
        <row r="538">
          <cell r="C538" t="str">
            <v xml:space="preserve">   e-\ Chi phí chung : CPC=NC*Hs</v>
          </cell>
          <cell r="G538">
            <v>0.66</v>
          </cell>
          <cell r="H538">
            <v>25890.044520383999</v>
          </cell>
        </row>
        <row r="539">
          <cell r="C539" t="str">
            <v xml:space="preserve">   f-\Coäng : Z=T+CPC</v>
          </cell>
          <cell r="H539">
            <v>221652.13114558396</v>
          </cell>
        </row>
        <row r="540">
          <cell r="C540" t="str">
            <v xml:space="preserve">   g-\Thu nhaäp tröôùc thueá : L=Z*Hs</v>
          </cell>
          <cell r="G540">
            <v>0.06</v>
          </cell>
          <cell r="H540">
            <v>13299.127868735037</v>
          </cell>
        </row>
        <row r="541">
          <cell r="C541" t="str">
            <v xml:space="preserve">   i-\ Laùn traïi : Lt=Z*Hs</v>
          </cell>
          <cell r="G541">
            <v>0.02</v>
          </cell>
          <cell r="H541">
            <v>4433.0426229116792</v>
          </cell>
        </row>
        <row r="542">
          <cell r="C542" t="str">
            <v xml:space="preserve">   j-\ Ñaûm baûo giao thoâng : Gt =Z*Hs</v>
          </cell>
          <cell r="G542">
            <v>0.01</v>
          </cell>
          <cell r="H542">
            <v>2216.5213114558396</v>
          </cell>
        </row>
        <row r="543">
          <cell r="C543" t="str">
            <v xml:space="preserve">   K-\ Giaù döï thaàu tröôùc thueá : G1 =f+g+i+j</v>
          </cell>
          <cell r="H543">
            <v>241600.82294868652</v>
          </cell>
        </row>
        <row r="544">
          <cell r="C544" t="str">
            <v xml:space="preserve">   l-\Thueá giaù trò gia taêng : VAT =G1*Hs</v>
          </cell>
          <cell r="G544">
            <v>0.05</v>
          </cell>
          <cell r="H544">
            <v>12080.041147434327</v>
          </cell>
        </row>
        <row r="545">
          <cell r="C545" t="str">
            <v xml:space="preserve">    t-\ Giaù döï thaàu sau thueá</v>
          </cell>
          <cell r="H545">
            <v>253680.86409612084</v>
          </cell>
        </row>
        <row r="546">
          <cell r="B546" t="str">
            <v>EC-3315VD</v>
          </cell>
          <cell r="C546" t="str">
            <v>Laøm maët ñöôøng ñaù daêm laùng nhöïa, nhöïa 5kg/m2, daøy 15cm</v>
          </cell>
          <cell r="D546" t="str">
            <v>m2</v>
          </cell>
          <cell r="F546">
            <v>77787.850368369996</v>
          </cell>
        </row>
        <row r="547">
          <cell r="B547" t="str">
            <v>A075</v>
          </cell>
          <cell r="C547" t="str">
            <v>Ñaù daêm 0,5x1</v>
          </cell>
          <cell r="D547" t="str">
            <v>m3</v>
          </cell>
          <cell r="E547">
            <v>1.24E-2</v>
          </cell>
          <cell r="F547">
            <v>119041.664</v>
          </cell>
          <cell r="H547">
            <v>1476.1166336000001</v>
          </cell>
        </row>
        <row r="548">
          <cell r="B548" t="str">
            <v>A076</v>
          </cell>
          <cell r="C548" t="str">
            <v>Ñaù daêm 1x2</v>
          </cell>
          <cell r="D548" t="str">
            <v>m3</v>
          </cell>
          <cell r="E548">
            <v>2.5000000000000001E-2</v>
          </cell>
          <cell r="F548">
            <v>128041.664</v>
          </cell>
          <cell r="H548">
            <v>3201.0416000000005</v>
          </cell>
        </row>
        <row r="549">
          <cell r="B549" t="str">
            <v>A077</v>
          </cell>
          <cell r="C549" t="str">
            <v>Ñaù daêm 2x4</v>
          </cell>
          <cell r="D549" t="str">
            <v>m3</v>
          </cell>
          <cell r="E549">
            <v>5.3E-3</v>
          </cell>
          <cell r="F549">
            <v>121540.36199999999</v>
          </cell>
          <cell r="H549">
            <v>644.16391859999999</v>
          </cell>
        </row>
        <row r="550">
          <cell r="B550" t="str">
            <v>A078</v>
          </cell>
          <cell r="C550" t="str">
            <v>Ñaù daêm 4x6</v>
          </cell>
          <cell r="D550" t="str">
            <v>m3</v>
          </cell>
          <cell r="E550">
            <v>0.19789999999999999</v>
          </cell>
          <cell r="F550">
            <v>111540.36199999999</v>
          </cell>
          <cell r="H550">
            <v>22073.837639799996</v>
          </cell>
        </row>
        <row r="551">
          <cell r="B551" t="str">
            <v>A113</v>
          </cell>
          <cell r="C551" t="str">
            <v>Cuûi</v>
          </cell>
          <cell r="D551" t="str">
            <v>kg</v>
          </cell>
          <cell r="E551">
            <v>4.3</v>
          </cell>
          <cell r="F551">
            <v>300</v>
          </cell>
          <cell r="H551">
            <v>1290</v>
          </cell>
        </row>
        <row r="552">
          <cell r="B552" t="str">
            <v>A133</v>
          </cell>
          <cell r="C552" t="str">
            <v>Nhöïa bitum</v>
          </cell>
          <cell r="D552" t="str">
            <v>kg</v>
          </cell>
          <cell r="E552">
            <v>5.35</v>
          </cell>
          <cell r="F552">
            <v>4546.3679080000002</v>
          </cell>
          <cell r="H552">
            <v>24323.0683078</v>
          </cell>
        </row>
        <row r="553">
          <cell r="B553" t="str">
            <v>L32</v>
          </cell>
          <cell r="C553" t="str">
            <v>Nhaân coâng 3,2/7</v>
          </cell>
          <cell r="D553" t="str">
            <v>Coâng</v>
          </cell>
          <cell r="E553">
            <v>0.158</v>
          </cell>
          <cell r="F553">
            <v>12636.096</v>
          </cell>
          <cell r="H553">
            <v>1996.503168</v>
          </cell>
        </row>
        <row r="554">
          <cell r="B554" t="str">
            <v>M077</v>
          </cell>
          <cell r="C554" t="str">
            <v>Ñaàm baùnh theùp töï haønh 8,5T</v>
          </cell>
          <cell r="D554" t="str">
            <v>ca</v>
          </cell>
          <cell r="E554">
            <v>2.5000000000000001E-2</v>
          </cell>
          <cell r="F554">
            <v>252823</v>
          </cell>
          <cell r="H554">
            <v>6320.5750000000007</v>
          </cell>
        </row>
        <row r="555">
          <cell r="C555" t="str">
            <v xml:space="preserve">   a-\ Chi phí vaät lieäu + vaät chuyeån</v>
          </cell>
          <cell r="G555">
            <v>1</v>
          </cell>
          <cell r="H555">
            <v>53008.228099799999</v>
          </cell>
        </row>
        <row r="556">
          <cell r="C556" t="str">
            <v xml:space="preserve">   b-\ Chi phí nhaân coâng + caùc khoaûn phuï caáp</v>
          </cell>
          <cell r="G556">
            <v>2.2412999999999998</v>
          </cell>
          <cell r="H556">
            <v>4474.7625504383996</v>
          </cell>
        </row>
        <row r="557">
          <cell r="C557" t="str">
            <v xml:space="preserve">  c-\ Chi phí maùy + caùc khoaûn phuï caáp </v>
          </cell>
          <cell r="G557">
            <v>1.1914</v>
          </cell>
          <cell r="H557">
            <v>7530.333055000001</v>
          </cell>
        </row>
        <row r="558">
          <cell r="C558" t="str">
            <v xml:space="preserve">   d-\Coäng chi phí tröï tieáp : T=a+b+c</v>
          </cell>
          <cell r="H558">
            <v>65013.323705238399</v>
          </cell>
        </row>
        <row r="559">
          <cell r="C559" t="str">
            <v xml:space="preserve">   e-\ Chi phí chung : CPC=NC*Hs</v>
          </cell>
          <cell r="G559">
            <v>0.66</v>
          </cell>
          <cell r="H559">
            <v>2953.3432832893441</v>
          </cell>
        </row>
        <row r="560">
          <cell r="C560" t="str">
            <v xml:space="preserve">   f-\Coäng : Z=T+CPC</v>
          </cell>
          <cell r="H560">
            <v>67966.666988527737</v>
          </cell>
        </row>
        <row r="561">
          <cell r="C561" t="str">
            <v xml:space="preserve">   g-\Thu nhaäp tröôùc thueá : L=Z*Hs</v>
          </cell>
          <cell r="G561">
            <v>0.06</v>
          </cell>
          <cell r="H561">
            <v>4078.0000193116639</v>
          </cell>
        </row>
        <row r="562">
          <cell r="C562" t="str">
            <v xml:space="preserve">   i-\ Laùn traïi : Lt=Z*Hs</v>
          </cell>
          <cell r="G562">
            <v>0.02</v>
          </cell>
          <cell r="H562">
            <v>1359.3333397705549</v>
          </cell>
        </row>
        <row r="563">
          <cell r="C563" t="str">
            <v xml:space="preserve">   j-\ Ñaûm baûo giao thoâng : Gt =Z*Hs</v>
          </cell>
          <cell r="G563">
            <v>0.01</v>
          </cell>
          <cell r="H563">
            <v>679.66666988527743</v>
          </cell>
        </row>
        <row r="564">
          <cell r="C564" t="str">
            <v xml:space="preserve">   K-\ Giaù döï thaàu tröôùc thueá : G1 =f+g+i+j</v>
          </cell>
          <cell r="H564">
            <v>74083.667017495231</v>
          </cell>
        </row>
        <row r="565">
          <cell r="C565" t="str">
            <v xml:space="preserve">   l-\Thueá giaù trò gia taêng : VAT =G1*Hs</v>
          </cell>
          <cell r="G565">
            <v>0.05</v>
          </cell>
          <cell r="H565">
            <v>3704.1833508747618</v>
          </cell>
        </row>
        <row r="566">
          <cell r="C566" t="str">
            <v xml:space="preserve">    t-\ Giaù döï thaàu sau thueá</v>
          </cell>
          <cell r="H566">
            <v>77787.850368369996</v>
          </cell>
        </row>
        <row r="567">
          <cell r="C567" t="str">
            <v>HEÄ THOÁNG AN TOAØN GIAO THOÂNG</v>
          </cell>
        </row>
        <row r="568">
          <cell r="B568" t="str">
            <v>UC-4120</v>
          </cell>
          <cell r="C568" t="str">
            <v>Sôn keû vaïch ñöôøng</v>
          </cell>
          <cell r="D568" t="str">
            <v>m2</v>
          </cell>
          <cell r="F568">
            <v>25181.905655605111</v>
          </cell>
        </row>
        <row r="569">
          <cell r="B569" t="str">
            <v>A139</v>
          </cell>
          <cell r="C569" t="str">
            <v>Sôn daàu</v>
          </cell>
          <cell r="D569" t="str">
            <v>kg</v>
          </cell>
          <cell r="E569">
            <v>0.57999999999999996</v>
          </cell>
          <cell r="F569">
            <v>22727</v>
          </cell>
          <cell r="H569">
            <v>13181.66</v>
          </cell>
        </row>
        <row r="570">
          <cell r="B570" t="str">
            <v>A999</v>
          </cell>
          <cell r="C570" t="str">
            <v>Vaät lieäu khaùc</v>
          </cell>
          <cell r="D570" t="str">
            <v>%</v>
          </cell>
          <cell r="E570">
            <v>2</v>
          </cell>
          <cell r="F570" t="e">
            <v>#N/A</v>
          </cell>
          <cell r="H570">
            <v>263.63319999999999</v>
          </cell>
        </row>
        <row r="571">
          <cell r="B571" t="str">
            <v>L40</v>
          </cell>
          <cell r="C571" t="str">
            <v>Nhaân coâng 4/7</v>
          </cell>
          <cell r="D571" t="str">
            <v>Coâng</v>
          </cell>
          <cell r="E571">
            <v>0.17</v>
          </cell>
          <cell r="F571">
            <v>13529.351999999999</v>
          </cell>
          <cell r="H571">
            <v>2299.9898400000002</v>
          </cell>
        </row>
        <row r="572">
          <cell r="C572" t="str">
            <v xml:space="preserve">   a-\ Chi phí vaät lieäu + vaät chuyeån</v>
          </cell>
          <cell r="G572">
            <v>1</v>
          </cell>
          <cell r="H572">
            <v>13445.2932</v>
          </cell>
        </row>
        <row r="573">
          <cell r="C573" t="str">
            <v xml:space="preserve">   b-\ Chi phí nhaân coâng + caùc khoaûn phuï caáp</v>
          </cell>
          <cell r="G573">
            <v>2.2412999999999998</v>
          </cell>
          <cell r="H573">
            <v>5154.9672283919999</v>
          </cell>
        </row>
        <row r="574">
          <cell r="C574" t="str">
            <v xml:space="preserve">   d-\Coäng chi phí tröï tieáp : T=a+b+c</v>
          </cell>
          <cell r="H574">
            <v>18600.260428392001</v>
          </cell>
        </row>
        <row r="575">
          <cell r="C575" t="str">
            <v xml:space="preserve">   e-\ Chi phí chung : CPC=NC*Hs</v>
          </cell>
          <cell r="G575">
            <v>0.66</v>
          </cell>
          <cell r="H575">
            <v>3402.2783707387202</v>
          </cell>
        </row>
        <row r="576">
          <cell r="C576" t="str">
            <v xml:space="preserve">   f-\Coäng : Z=T+CPC</v>
          </cell>
          <cell r="H576">
            <v>22002.538799130722</v>
          </cell>
        </row>
        <row r="577">
          <cell r="C577" t="str">
            <v xml:space="preserve">   g-\Thu nhaäp tröôùc thueá : L=Z*Hs</v>
          </cell>
          <cell r="G577">
            <v>0.06</v>
          </cell>
          <cell r="H577">
            <v>1320.1523279478433</v>
          </cell>
        </row>
        <row r="578">
          <cell r="C578" t="str">
            <v xml:space="preserve">   i-\ Laùn traïi : Lt=Z*Hs</v>
          </cell>
          <cell r="G578">
            <v>0.02</v>
          </cell>
          <cell r="H578">
            <v>440.05077598261443</v>
          </cell>
        </row>
        <row r="579">
          <cell r="C579" t="str">
            <v xml:space="preserve">   j-\ Ñaûm baûo giao thoâng : Gt =Z*Hs</v>
          </cell>
          <cell r="G579">
            <v>0.01</v>
          </cell>
          <cell r="H579">
            <v>220.02538799130721</v>
          </cell>
        </row>
        <row r="580">
          <cell r="C580" t="str">
            <v xml:space="preserve">   K-\ Giaù döï thaàu tröôùc thueá : G1 =f+g+i+j</v>
          </cell>
          <cell r="H580">
            <v>23982.767291052485</v>
          </cell>
        </row>
        <row r="581">
          <cell r="C581" t="str">
            <v xml:space="preserve">   l-\Thueá giaù trò gia taêng : VAT =G1*Hs</v>
          </cell>
          <cell r="G581">
            <v>0.05</v>
          </cell>
          <cell r="H581">
            <v>1199.1383645526244</v>
          </cell>
        </row>
        <row r="582">
          <cell r="C582" t="str">
            <v xml:space="preserve">    t-\ Giaù döï thaàu sau thueá</v>
          </cell>
          <cell r="H582">
            <v>25181.905655605111</v>
          </cell>
        </row>
        <row r="583">
          <cell r="B583" t="str">
            <v>EG-1120</v>
          </cell>
          <cell r="C583" t="str">
            <v>Laøm coïc Km beâ toâng</v>
          </cell>
          <cell r="D583" t="str">
            <v>caùi</v>
          </cell>
          <cell r="F583">
            <v>199218.96827117959</v>
          </cell>
        </row>
        <row r="584">
          <cell r="B584" t="str">
            <v>A007</v>
          </cell>
          <cell r="C584" t="str">
            <v>Caùt vaøng</v>
          </cell>
          <cell r="D584" t="str">
            <v>m3</v>
          </cell>
          <cell r="E584">
            <v>8.5000000000000006E-2</v>
          </cell>
          <cell r="F584">
            <v>68132.570000000007</v>
          </cell>
          <cell r="H584">
            <v>5791.2684500000014</v>
          </cell>
        </row>
        <row r="585">
          <cell r="B585" t="str">
            <v>A062</v>
          </cell>
          <cell r="C585" t="str">
            <v>Xi maêng PC30</v>
          </cell>
          <cell r="D585" t="str">
            <v>kg</v>
          </cell>
          <cell r="E585">
            <v>42.59</v>
          </cell>
          <cell r="F585">
            <v>840.57903999999996</v>
          </cell>
          <cell r="H585">
            <v>35800.2613136</v>
          </cell>
        </row>
        <row r="586">
          <cell r="B586" t="str">
            <v>A076</v>
          </cell>
          <cell r="C586" t="str">
            <v>Ñaù daêm 1x2</v>
          </cell>
          <cell r="D586" t="str">
            <v>m3</v>
          </cell>
          <cell r="E586">
            <v>0.14000000000000001</v>
          </cell>
          <cell r="F586">
            <v>128041.664</v>
          </cell>
          <cell r="H586">
            <v>17925.832960000003</v>
          </cell>
        </row>
        <row r="587">
          <cell r="B587" t="str">
            <v>A118</v>
          </cell>
          <cell r="C587" t="str">
            <v>Goã vaùn khuoân</v>
          </cell>
          <cell r="D587" t="str">
            <v>m3</v>
          </cell>
          <cell r="E587">
            <v>0.01</v>
          </cell>
          <cell r="F587">
            <v>2181194.7962799999</v>
          </cell>
          <cell r="H587">
            <v>21811.947962800001</v>
          </cell>
        </row>
        <row r="588">
          <cell r="B588" t="str">
            <v>A141</v>
          </cell>
          <cell r="C588" t="str">
            <v>Sôn silicaùt</v>
          </cell>
          <cell r="D588" t="str">
            <v>kg</v>
          </cell>
          <cell r="E588">
            <v>0.24</v>
          </cell>
          <cell r="F588">
            <v>54545</v>
          </cell>
          <cell r="H588">
            <v>13090.8</v>
          </cell>
        </row>
        <row r="589">
          <cell r="B589" t="str">
            <v>A201</v>
          </cell>
          <cell r="C589" t="str">
            <v>Ñinh 6 cm</v>
          </cell>
          <cell r="D589" t="str">
            <v>kg</v>
          </cell>
          <cell r="E589">
            <v>0.35</v>
          </cell>
          <cell r="F589">
            <v>6000</v>
          </cell>
          <cell r="H589">
            <v>2100</v>
          </cell>
        </row>
        <row r="590">
          <cell r="B590" t="str">
            <v>A999</v>
          </cell>
          <cell r="C590" t="str">
            <v>Vaät lieäu khaùc</v>
          </cell>
          <cell r="D590" t="str">
            <v>%</v>
          </cell>
          <cell r="E590">
            <v>1</v>
          </cell>
          <cell r="F590" t="e">
            <v>#N/A</v>
          </cell>
          <cell r="H590">
            <v>965.20110686400005</v>
          </cell>
        </row>
        <row r="591">
          <cell r="B591" t="str">
            <v>L37</v>
          </cell>
          <cell r="C591" t="str">
            <v>Nhaân coâng 3,7/7</v>
          </cell>
          <cell r="D591" t="str">
            <v>Coâng</v>
          </cell>
          <cell r="E591">
            <v>1.56</v>
          </cell>
          <cell r="F591">
            <v>13194.371999999999</v>
          </cell>
          <cell r="H591">
            <v>20583.22032</v>
          </cell>
        </row>
        <row r="592">
          <cell r="C592" t="str">
            <v xml:space="preserve">   a-\ Chi phí vaät lieäu + vaät chuyeån</v>
          </cell>
          <cell r="G592">
            <v>1</v>
          </cell>
          <cell r="H592">
            <v>97485.311793264002</v>
          </cell>
        </row>
        <row r="593">
          <cell r="C593" t="str">
            <v xml:space="preserve">   b-\ Chi phí nhaân coâng + caùc khoaûn phuï caáp</v>
          </cell>
          <cell r="G593">
            <v>2.2412999999999998</v>
          </cell>
          <cell r="H593">
            <v>46133.171703215994</v>
          </cell>
        </row>
        <row r="594">
          <cell r="C594" t="str">
            <v xml:space="preserve">   d-\Coäng chi phí tröï tieáp : T=a+b+c</v>
          </cell>
          <cell r="H594">
            <v>143618.48349647998</v>
          </cell>
        </row>
        <row r="595">
          <cell r="C595" t="str">
            <v xml:space="preserve">   e-\ Chi phí chung : CPC=NC*Hs</v>
          </cell>
          <cell r="G595">
            <v>0.66</v>
          </cell>
          <cell r="H595">
            <v>30447.893324122557</v>
          </cell>
        </row>
        <row r="596">
          <cell r="C596" t="str">
            <v xml:space="preserve">   f-\Coäng : Z=T+CPC</v>
          </cell>
          <cell r="H596">
            <v>174066.37682060254</v>
          </cell>
        </row>
        <row r="597">
          <cell r="C597" t="str">
            <v xml:space="preserve">   g-\Thu nhaäp tröôùc thueá : L=Z*Hs</v>
          </cell>
          <cell r="G597">
            <v>0.06</v>
          </cell>
          <cell r="H597">
            <v>10443.982609236153</v>
          </cell>
        </row>
        <row r="598">
          <cell r="C598" t="str">
            <v xml:space="preserve">   i-\ Laùn traïi : Lt=Z*Hs</v>
          </cell>
          <cell r="G598">
            <v>0.02</v>
          </cell>
          <cell r="H598">
            <v>3481.3275364120509</v>
          </cell>
        </row>
        <row r="599">
          <cell r="C599" t="str">
            <v xml:space="preserve">   j-\ Ñaûm baûo giao thoâng : Gt =Z*Hs</v>
          </cell>
          <cell r="G599">
            <v>0.01</v>
          </cell>
          <cell r="H599">
            <v>1740.6637682060255</v>
          </cell>
        </row>
        <row r="600">
          <cell r="C600" t="str">
            <v xml:space="preserve">   K-\ Giaù döï thaàu tröôùc thueá : G1 =f+g+i+j</v>
          </cell>
          <cell r="H600">
            <v>189732.35073445676</v>
          </cell>
        </row>
        <row r="601">
          <cell r="C601" t="str">
            <v xml:space="preserve">   l-\Thueá giaù trò gia taêng : VAT =G1*Hs</v>
          </cell>
          <cell r="G601">
            <v>0.05</v>
          </cell>
          <cell r="H601">
            <v>9486.6175367228388</v>
          </cell>
        </row>
        <row r="602">
          <cell r="C602" t="str">
            <v xml:space="preserve">    t-\ Giaù döï thaàu sau thueá</v>
          </cell>
          <cell r="H602">
            <v>199218.96827117959</v>
          </cell>
        </row>
        <row r="603">
          <cell r="B603" t="str">
            <v>EG-1110VD</v>
          </cell>
          <cell r="C603" t="str">
            <v>Laøm coïc tieâu beâ toâng coùt theùp</v>
          </cell>
          <cell r="D603" t="str">
            <v>caùi</v>
          </cell>
          <cell r="F603">
            <v>47148.299109857966</v>
          </cell>
        </row>
        <row r="604">
          <cell r="B604" t="str">
            <v>A007</v>
          </cell>
          <cell r="C604" t="str">
            <v>Caùt vaøng</v>
          </cell>
          <cell r="D604" t="str">
            <v>m3</v>
          </cell>
          <cell r="E604">
            <v>7.1000000000000004E-3</v>
          </cell>
          <cell r="F604">
            <v>68132.570000000007</v>
          </cell>
          <cell r="H604">
            <v>483.7412470000001</v>
          </cell>
        </row>
        <row r="605">
          <cell r="B605" t="str">
            <v>A062</v>
          </cell>
          <cell r="C605" t="str">
            <v>Xi maêng PC30</v>
          </cell>
          <cell r="D605" t="str">
            <v>kg</v>
          </cell>
          <cell r="E605">
            <v>13.487</v>
          </cell>
          <cell r="F605">
            <v>840.57903999999996</v>
          </cell>
          <cell r="H605">
            <v>11336.88951248</v>
          </cell>
        </row>
        <row r="606">
          <cell r="B606" t="str">
            <v>A076</v>
          </cell>
          <cell r="C606" t="str">
            <v>Ñaù daêm 1x2</v>
          </cell>
          <cell r="D606" t="str">
            <v>m3</v>
          </cell>
          <cell r="E606">
            <v>6.0999999999999999E-2</v>
          </cell>
          <cell r="F606">
            <v>128041.664</v>
          </cell>
          <cell r="H606">
            <v>7810.5415039999998</v>
          </cell>
        </row>
        <row r="607">
          <cell r="B607" t="str">
            <v>A100</v>
          </cell>
          <cell r="C607" t="str">
            <v>Theùp troøn D&lt;=10mm</v>
          </cell>
          <cell r="D607" t="str">
            <v>kg</v>
          </cell>
          <cell r="E607">
            <v>1.746</v>
          </cell>
          <cell r="F607">
            <v>4316.3679080000002</v>
          </cell>
          <cell r="H607">
            <v>7536.378367368</v>
          </cell>
        </row>
        <row r="608">
          <cell r="B608" t="str">
            <v>A118</v>
          </cell>
          <cell r="C608" t="str">
            <v>Goã vaùn khuoân</v>
          </cell>
          <cell r="D608" t="str">
            <v>m3</v>
          </cell>
          <cell r="E608">
            <v>2.0000000000000001E-4</v>
          </cell>
          <cell r="F608">
            <v>2181194.7962799999</v>
          </cell>
          <cell r="H608">
            <v>436.23895925599999</v>
          </cell>
        </row>
        <row r="609">
          <cell r="B609" t="str">
            <v>A141</v>
          </cell>
          <cell r="C609" t="str">
            <v>Sôn silicaùt</v>
          </cell>
          <cell r="D609" t="str">
            <v>kg</v>
          </cell>
          <cell r="E609">
            <v>1.54E-2</v>
          </cell>
          <cell r="F609">
            <v>54545</v>
          </cell>
          <cell r="H609">
            <v>839.99300000000005</v>
          </cell>
        </row>
        <row r="610">
          <cell r="B610" t="str">
            <v>A191</v>
          </cell>
          <cell r="C610" t="str">
            <v>Daây theùp buoäc D1mm</v>
          </cell>
          <cell r="D610" t="str">
            <v>kg</v>
          </cell>
          <cell r="E610">
            <v>1.7000000000000001E-2</v>
          </cell>
          <cell r="F610">
            <v>6046.3679080000002</v>
          </cell>
          <cell r="H610">
            <v>102.78825443600002</v>
          </cell>
        </row>
        <row r="611">
          <cell r="B611" t="str">
            <v>A201</v>
          </cell>
          <cell r="C611" t="str">
            <v>Ñinh 6 cm</v>
          </cell>
          <cell r="D611" t="str">
            <v>kg</v>
          </cell>
          <cell r="E611">
            <v>1.4999999999999999E-2</v>
          </cell>
          <cell r="F611">
            <v>6000</v>
          </cell>
          <cell r="H611">
            <v>90</v>
          </cell>
        </row>
        <row r="612">
          <cell r="B612" t="str">
            <v>A999</v>
          </cell>
          <cell r="C612" t="str">
            <v>Vaät lieäu khaùc</v>
          </cell>
          <cell r="D612" t="str">
            <v>%</v>
          </cell>
          <cell r="E612">
            <v>1</v>
          </cell>
          <cell r="H612">
            <v>286.3657084454</v>
          </cell>
        </row>
        <row r="613">
          <cell r="B613" t="str">
            <v>L37</v>
          </cell>
          <cell r="C613" t="str">
            <v>Nhaân coâng 3,7/7</v>
          </cell>
          <cell r="D613" t="str">
            <v>Coâng</v>
          </cell>
          <cell r="E613">
            <v>0.25</v>
          </cell>
          <cell r="F613">
            <v>13194.371999999999</v>
          </cell>
          <cell r="H613">
            <v>3298.5929999999998</v>
          </cell>
        </row>
        <row r="614">
          <cell r="C614" t="str">
            <v xml:space="preserve">   a-\ Chi phí vaät lieäu + vaät chuyeån</v>
          </cell>
          <cell r="G614">
            <v>1</v>
          </cell>
          <cell r="H614">
            <v>28922.936552985397</v>
          </cell>
        </row>
        <row r="615">
          <cell r="C615" t="str">
            <v xml:space="preserve">   b-\ Chi phí nhaân coâng + caùc khoaûn phuï caáp</v>
          </cell>
          <cell r="G615">
            <v>2.2412999999999998</v>
          </cell>
          <cell r="H615">
            <v>7393.1364908999994</v>
          </cell>
        </row>
        <row r="616">
          <cell r="C616" t="str">
            <v xml:space="preserve">   d-\Coäng chi phí tröï tieáp : T=a+b+c</v>
          </cell>
          <cell r="H616">
            <v>36316.073043885393</v>
          </cell>
        </row>
        <row r="617">
          <cell r="C617" t="str">
            <v xml:space="preserve">   e-\ Chi phí chung : CPC=NC*Hs</v>
          </cell>
          <cell r="G617">
            <v>0.66</v>
          </cell>
          <cell r="H617">
            <v>4879.4700839939997</v>
          </cell>
        </row>
        <row r="618">
          <cell r="C618" t="str">
            <v xml:space="preserve">   f-\Coäng : Z=T+CPC</v>
          </cell>
          <cell r="H618">
            <v>41195.543127879391</v>
          </cell>
        </row>
        <row r="619">
          <cell r="C619" t="str">
            <v xml:space="preserve">   g-\Thu nhaäp tröôùc thueá : L=Z*Hs</v>
          </cell>
          <cell r="G619">
            <v>0.06</v>
          </cell>
          <cell r="H619">
            <v>2471.7325876727632</v>
          </cell>
        </row>
        <row r="620">
          <cell r="C620" t="str">
            <v xml:space="preserve">   i-\ Laùn traïi : Lt=Z*Hs</v>
          </cell>
          <cell r="G620">
            <v>0.02</v>
          </cell>
          <cell r="H620">
            <v>823.91086255758785</v>
          </cell>
        </row>
        <row r="621">
          <cell r="C621" t="str">
            <v xml:space="preserve">   j-\ Ñaûm baûo giao thoâng : Gt =Z*Hs</v>
          </cell>
          <cell r="G621">
            <v>0.01</v>
          </cell>
          <cell r="H621">
            <v>411.95543127879392</v>
          </cell>
        </row>
        <row r="622">
          <cell r="C622" t="str">
            <v xml:space="preserve">   K-\ Giaù döï thaàu tröôùc thueá : G1 =f+g+i+j</v>
          </cell>
          <cell r="H622">
            <v>44903.142009388539</v>
          </cell>
        </row>
        <row r="623">
          <cell r="C623" t="str">
            <v xml:space="preserve">   l-\Thueá giaù trò gia taêng : VAT =G1*Hs</v>
          </cell>
          <cell r="G623">
            <v>0.05</v>
          </cell>
          <cell r="H623">
            <v>2245.157100469427</v>
          </cell>
        </row>
        <row r="624">
          <cell r="C624" t="str">
            <v xml:space="preserve">    t-\ Giaù döï thaàu sau thueá</v>
          </cell>
          <cell r="H624">
            <v>47148.299109857966</v>
          </cell>
        </row>
        <row r="625">
          <cell r="B625" t="str">
            <v>HA-1212</v>
          </cell>
          <cell r="C625" t="str">
            <v>Beâ toâng ñuùc chaân coät ñaù 1x2, vöõa M150</v>
          </cell>
          <cell r="D625" t="str">
            <v>m3</v>
          </cell>
          <cell r="F625">
            <v>559060.62979545654</v>
          </cell>
        </row>
        <row r="626">
          <cell r="B626" t="str">
            <v>A007</v>
          </cell>
          <cell r="C626" t="str">
            <v>Caùt vaøng</v>
          </cell>
          <cell r="D626" t="str">
            <v>m3</v>
          </cell>
          <cell r="E626">
            <v>0.50532499999999991</v>
          </cell>
          <cell r="F626">
            <v>68132.570000000007</v>
          </cell>
          <cell r="H626">
            <v>34429.090935249995</v>
          </cell>
        </row>
        <row r="627">
          <cell r="B627" t="str">
            <v>A062</v>
          </cell>
          <cell r="C627" t="str">
            <v>Xi maêng PC30</v>
          </cell>
          <cell r="D627" t="str">
            <v>kg</v>
          </cell>
          <cell r="E627">
            <v>288.02499999999998</v>
          </cell>
          <cell r="F627">
            <v>840.57903999999996</v>
          </cell>
          <cell r="H627">
            <v>242107.77799599996</v>
          </cell>
        </row>
        <row r="628">
          <cell r="B628" t="str">
            <v>A076</v>
          </cell>
          <cell r="C628" t="str">
            <v>Ñaù daêm 1x2</v>
          </cell>
          <cell r="D628" t="str">
            <v>m3</v>
          </cell>
          <cell r="E628">
            <v>0.91327499999999995</v>
          </cell>
          <cell r="F628">
            <v>128041.664</v>
          </cell>
          <cell r="H628">
            <v>116937.2506896</v>
          </cell>
        </row>
        <row r="629">
          <cell r="B629" t="str">
            <v>A238</v>
          </cell>
          <cell r="C629" t="str">
            <v xml:space="preserve">Nöôùc </v>
          </cell>
          <cell r="D629" t="str">
            <v>m3</v>
          </cell>
          <cell r="E629">
            <v>0.18962499999999999</v>
          </cell>
          <cell r="F629">
            <v>2400</v>
          </cell>
          <cell r="H629">
            <v>455.09999999999997</v>
          </cell>
        </row>
        <row r="630">
          <cell r="B630" t="str">
            <v>A999</v>
          </cell>
          <cell r="C630" t="str">
            <v>Vaät lieäu khaùc</v>
          </cell>
          <cell r="D630" t="str">
            <v>%</v>
          </cell>
          <cell r="E630">
            <v>1</v>
          </cell>
          <cell r="H630">
            <v>3939.2921962084993</v>
          </cell>
        </row>
        <row r="631">
          <cell r="B631" t="str">
            <v>L30</v>
          </cell>
          <cell r="C631" t="str">
            <v>Nhaân coâng 3/7</v>
          </cell>
          <cell r="D631" t="str">
            <v>Coâng</v>
          </cell>
          <cell r="E631">
            <v>1.64</v>
          </cell>
          <cell r="F631">
            <v>12412.8</v>
          </cell>
          <cell r="H631">
            <v>20356.991999999998</v>
          </cell>
        </row>
        <row r="632">
          <cell r="B632" t="str">
            <v>M219</v>
          </cell>
          <cell r="C632" t="str">
            <v>Maùy troän BT 250lít</v>
          </cell>
          <cell r="D632" t="str">
            <v>ca</v>
          </cell>
          <cell r="E632">
            <v>9.5000000000000001E-2</v>
          </cell>
          <cell r="F632">
            <v>96272</v>
          </cell>
          <cell r="H632">
            <v>9145.84</v>
          </cell>
        </row>
        <row r="633">
          <cell r="B633" t="str">
            <v>M255</v>
          </cell>
          <cell r="C633" t="str">
            <v>Maùy ñaàm BT (ñaàm duøi) 1,5Kw</v>
          </cell>
          <cell r="D633" t="str">
            <v>ca</v>
          </cell>
          <cell r="E633">
            <v>8.8999999999999996E-2</v>
          </cell>
          <cell r="F633">
            <v>37456</v>
          </cell>
          <cell r="H633">
            <v>3333.5839999999998</v>
          </cell>
        </row>
        <row r="634">
          <cell r="C634" t="str">
            <v xml:space="preserve">   a-\ Chi phí vaät lieäu + vaät chuyeån</v>
          </cell>
          <cell r="G634">
            <v>1</v>
          </cell>
          <cell r="H634">
            <v>397868.51181705843</v>
          </cell>
        </row>
        <row r="635">
          <cell r="C635" t="str">
            <v xml:space="preserve">   b-\ Chi phí nhaân coâng + caùc khoaûn phuï caáp</v>
          </cell>
          <cell r="G635">
            <v>2.2412999999999998</v>
          </cell>
          <cell r="H635">
            <v>45626.126169599993</v>
          </cell>
        </row>
        <row r="636">
          <cell r="C636" t="str">
            <v xml:space="preserve">  c-\ Chi phí maùy + caùc khoaûn phuï caáp </v>
          </cell>
          <cell r="G636">
            <v>1.1914</v>
          </cell>
          <cell r="H636">
            <v>14867.9857536</v>
          </cell>
        </row>
        <row r="637">
          <cell r="C637" t="str">
            <v xml:space="preserve">   d-\Coäng chi phí tröï tieáp : T=a+b+c</v>
          </cell>
          <cell r="H637">
            <v>458362.62374025845</v>
          </cell>
        </row>
        <row r="638">
          <cell r="C638" t="str">
            <v xml:space="preserve">   e-\ Chi phí chung : CPC=NC*Hs</v>
          </cell>
          <cell r="G638">
            <v>0.66</v>
          </cell>
          <cell r="H638">
            <v>30113.243271935997</v>
          </cell>
        </row>
        <row r="639">
          <cell r="C639" t="str">
            <v xml:space="preserve">   f-\Coäng : Z=T+CPC</v>
          </cell>
          <cell r="H639">
            <v>488475.86701219447</v>
          </cell>
        </row>
        <row r="640">
          <cell r="C640" t="str">
            <v xml:space="preserve">   g-\Thu nhaäp tröôùc thueá : L=Z*Hs</v>
          </cell>
          <cell r="G640">
            <v>0.06</v>
          </cell>
          <cell r="H640">
            <v>29308.552020731666</v>
          </cell>
        </row>
        <row r="641">
          <cell r="C641" t="str">
            <v xml:space="preserve">   i-\ Laùn traïi : Lt=Z*Hs</v>
          </cell>
          <cell r="G641">
            <v>0.02</v>
          </cell>
          <cell r="H641">
            <v>9769.5173402438904</v>
          </cell>
        </row>
        <row r="642">
          <cell r="C642" t="str">
            <v xml:space="preserve">   j-\ Ñaûm baûo giao thoâng : Gt =Z*Hs</v>
          </cell>
          <cell r="G642">
            <v>0.01</v>
          </cell>
          <cell r="H642">
            <v>4884.7586701219452</v>
          </cell>
        </row>
        <row r="643">
          <cell r="C643" t="str">
            <v xml:space="preserve">   K-\ Giaù döï thaàu tröôùc thueá : G1 =f+g+i+j</v>
          </cell>
          <cell r="H643">
            <v>532438.6950432919</v>
          </cell>
        </row>
        <row r="644">
          <cell r="C644" t="str">
            <v xml:space="preserve">   l-\Thueá giaù trò gia taêng : VAT =G1*Hs</v>
          </cell>
          <cell r="G644">
            <v>0.05</v>
          </cell>
          <cell r="H644">
            <v>26621.934752164598</v>
          </cell>
        </row>
        <row r="645">
          <cell r="C645" t="str">
            <v xml:space="preserve">    t-\ Giaù döï thaàu sau thueá</v>
          </cell>
          <cell r="H645">
            <v>559060.62979545654</v>
          </cell>
        </row>
        <row r="646">
          <cell r="B646" t="str">
            <v>BIEN-BAO</v>
          </cell>
          <cell r="C646" t="str">
            <v>Laép ñaët bieån baùo ( phaûn quang )</v>
          </cell>
          <cell r="D646" t="str">
            <v>Boä</v>
          </cell>
          <cell r="F646">
            <v>628175.88966106926</v>
          </cell>
        </row>
        <row r="647">
          <cell r="B647" t="str">
            <v>a721</v>
          </cell>
          <cell r="C647" t="str">
            <v>Bieån baùo tam giaù a=70cm</v>
          </cell>
          <cell r="D647" t="str">
            <v xml:space="preserve">caùi </v>
          </cell>
          <cell r="E647">
            <v>0.98</v>
          </cell>
          <cell r="F647">
            <v>360000</v>
          </cell>
          <cell r="H647">
            <v>352800</v>
          </cell>
        </row>
        <row r="648">
          <cell r="B648" t="str">
            <v>a722</v>
          </cell>
          <cell r="C648" t="str">
            <v>Bieån baùo chöõ nhaät 0,7*0,3cm</v>
          </cell>
          <cell r="D648" t="str">
            <v>caùi</v>
          </cell>
          <cell r="E648">
            <v>1</v>
          </cell>
          <cell r="F648">
            <v>180000</v>
          </cell>
          <cell r="H648">
            <v>180000</v>
          </cell>
        </row>
        <row r="649">
          <cell r="B649" t="str">
            <v>A151</v>
          </cell>
          <cell r="C649" t="str">
            <v>Bu loâng M12x150</v>
          </cell>
          <cell r="D649" t="str">
            <v>caùi</v>
          </cell>
          <cell r="E649">
            <v>2</v>
          </cell>
          <cell r="F649">
            <v>2000</v>
          </cell>
          <cell r="H649">
            <v>4000</v>
          </cell>
        </row>
        <row r="650">
          <cell r="B650" t="str">
            <v>L35</v>
          </cell>
          <cell r="C650" t="str">
            <v>Nhaân coâng 3,5/7</v>
          </cell>
          <cell r="D650" t="str">
            <v>Coâng</v>
          </cell>
          <cell r="E650">
            <v>0.25</v>
          </cell>
          <cell r="F650">
            <v>12971.075999999999</v>
          </cell>
          <cell r="H650">
            <v>3242.7689999999998</v>
          </cell>
        </row>
        <row r="651">
          <cell r="C651" t="str">
            <v xml:space="preserve">   a-\ Chi phí vaät lieäu + vaät chuyeån</v>
          </cell>
          <cell r="G651">
            <v>1</v>
          </cell>
          <cell r="H651">
            <v>536800</v>
          </cell>
        </row>
        <row r="652">
          <cell r="C652" t="str">
            <v xml:space="preserve">   b-\ Chi phí nhaân coâng + caùc khoaûn phuï caáp</v>
          </cell>
          <cell r="G652">
            <v>2.2412999999999998</v>
          </cell>
          <cell r="H652">
            <v>7268.0181596999992</v>
          </cell>
        </row>
        <row r="653">
          <cell r="C653" t="str">
            <v xml:space="preserve">   d-\Coäng chi phí tröï tieáp : T=a+b+c</v>
          </cell>
          <cell r="H653">
            <v>544068.01815969998</v>
          </cell>
        </row>
        <row r="654">
          <cell r="C654" t="str">
            <v xml:space="preserve">   e-\ Chi phí chung : CPC=NC*Hs</v>
          </cell>
          <cell r="G654">
            <v>0.66</v>
          </cell>
          <cell r="H654">
            <v>4796.8919854019996</v>
          </cell>
        </row>
        <row r="655">
          <cell r="C655" t="str">
            <v xml:space="preserve">   f-\Coäng : Z=T+CPC</v>
          </cell>
          <cell r="H655">
            <v>548864.91014510195</v>
          </cell>
        </row>
        <row r="656">
          <cell r="C656" t="str">
            <v xml:space="preserve">   g-\Thu nhaäp tröôùc thueá : L=Z*Hs</v>
          </cell>
          <cell r="G656">
            <v>0.06</v>
          </cell>
          <cell r="H656">
            <v>32931.894608706119</v>
          </cell>
        </row>
        <row r="657">
          <cell r="C657" t="str">
            <v xml:space="preserve">   i-\ Laùn traïi : Lt=Z*Hs</v>
          </cell>
          <cell r="G657">
            <v>0.02</v>
          </cell>
          <cell r="H657">
            <v>10977.298202902039</v>
          </cell>
        </row>
        <row r="658">
          <cell r="C658" t="str">
            <v xml:space="preserve">   j-\ Ñaûm baûo giao thoâng : Gt =Z*Hs</v>
          </cell>
          <cell r="G658">
            <v>0.01</v>
          </cell>
          <cell r="H658">
            <v>5488.6491014510193</v>
          </cell>
        </row>
        <row r="659">
          <cell r="C659" t="str">
            <v xml:space="preserve">   K-\ Giaù döï thaàu tröôùc thueá : G1 =f+g+i+j</v>
          </cell>
          <cell r="H659">
            <v>598262.75205816119</v>
          </cell>
        </row>
        <row r="660">
          <cell r="C660" t="str">
            <v xml:space="preserve">   l-\Thueá giaù trò gia taêng : VAT =G1*Hs</v>
          </cell>
          <cell r="G660">
            <v>0.05</v>
          </cell>
          <cell r="H660">
            <v>29913.13760290806</v>
          </cell>
        </row>
        <row r="661">
          <cell r="C661" t="str">
            <v xml:space="preserve">    t-\ Giaù döï thaàu sau thueá</v>
          </cell>
          <cell r="H661">
            <v>628175.88966106926</v>
          </cell>
        </row>
      </sheetData>
      <sheetData sheetId="3"/>
      <sheetData sheetId="4"/>
      <sheetData sheetId="5"/>
      <sheetData sheetId="6"/>
      <sheetData sheetId="7"/>
      <sheetData sheetId="8"/>
      <sheetData sheetId="9"/>
      <sheetData sheetId="10"/>
      <sheetData sheetId="1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em"/>
      <sheetName val="Bia DT"/>
      <sheetName val="Tong Kinh phi"/>
      <sheetName val="Van phong"/>
      <sheetName val="Sheet2"/>
      <sheetName val="Xuong co lau"/>
      <sheetName val="Bao gia"/>
      <sheetName val="Xuong Khong co lau"/>
      <sheetName val="Sheet1"/>
      <sheetName val="Cac HM phu"/>
      <sheetName val="Nha bao ve"/>
      <sheetName val="Nha xuong + Van phong"/>
      <sheetName val="Phan tho"/>
    </sheetNames>
    <sheetDataSet>
      <sheetData sheetId="0" refreshError="1">
        <row r="4">
          <cell r="A4">
            <v>6</v>
          </cell>
          <cell r="B4">
            <v>0.28299999999999997</v>
          </cell>
          <cell r="C4">
            <v>0.222</v>
          </cell>
        </row>
        <row r="5">
          <cell r="A5">
            <v>8</v>
          </cell>
          <cell r="B5">
            <v>0.503</v>
          </cell>
          <cell r="C5">
            <v>0.39500000000000002</v>
          </cell>
        </row>
        <row r="6">
          <cell r="A6">
            <v>10</v>
          </cell>
          <cell r="B6">
            <v>0.78500000000000003</v>
          </cell>
          <cell r="C6">
            <v>0.61599999999999999</v>
          </cell>
        </row>
        <row r="7">
          <cell r="A7">
            <v>12</v>
          </cell>
          <cell r="B7">
            <v>1.131</v>
          </cell>
          <cell r="C7">
            <v>0.88800000000000001</v>
          </cell>
        </row>
        <row r="8">
          <cell r="A8">
            <v>13</v>
          </cell>
          <cell r="C8">
            <v>0.995</v>
          </cell>
        </row>
        <row r="9">
          <cell r="A9">
            <v>14</v>
          </cell>
          <cell r="B9">
            <v>1.5389999999999999</v>
          </cell>
          <cell r="C9">
            <v>1.208</v>
          </cell>
        </row>
        <row r="10">
          <cell r="A10">
            <v>16</v>
          </cell>
          <cell r="B10">
            <v>2.0110000000000001</v>
          </cell>
          <cell r="C10">
            <v>1.5780000000000001</v>
          </cell>
        </row>
        <row r="11">
          <cell r="A11">
            <v>18</v>
          </cell>
          <cell r="B11">
            <v>5.5449999999999999</v>
          </cell>
          <cell r="C11">
            <v>1.9930000000000001</v>
          </cell>
        </row>
        <row r="12">
          <cell r="A12">
            <v>19</v>
          </cell>
          <cell r="C12">
            <v>2.23</v>
          </cell>
        </row>
        <row r="13">
          <cell r="A13">
            <v>20</v>
          </cell>
          <cell r="B13">
            <v>3.14</v>
          </cell>
          <cell r="C13">
            <v>2.4660000000000002</v>
          </cell>
        </row>
        <row r="14">
          <cell r="A14">
            <v>22</v>
          </cell>
          <cell r="B14">
            <v>3.8109999999999999</v>
          </cell>
          <cell r="C14">
            <v>2.984</v>
          </cell>
        </row>
        <row r="15">
          <cell r="A15">
            <v>23</v>
          </cell>
        </row>
        <row r="16">
          <cell r="A16">
            <v>24</v>
          </cell>
          <cell r="B16">
            <v>4.524</v>
          </cell>
          <cell r="C16">
            <v>3.5510000000000002</v>
          </cell>
        </row>
        <row r="17">
          <cell r="A17">
            <v>25</v>
          </cell>
          <cell r="B17">
            <v>4.9089999999999998</v>
          </cell>
          <cell r="C17">
            <v>3.8540000000000001</v>
          </cell>
        </row>
        <row r="18">
          <cell r="A18">
            <v>28</v>
          </cell>
          <cell r="B18">
            <v>6.1580000000000004</v>
          </cell>
          <cell r="C18">
            <v>4.8339999999999996</v>
          </cell>
        </row>
        <row r="19">
          <cell r="A19">
            <v>30</v>
          </cell>
          <cell r="B19">
            <v>7.069</v>
          </cell>
          <cell r="C19">
            <v>5.5490000000000004</v>
          </cell>
        </row>
        <row r="20">
          <cell r="A20">
            <v>32</v>
          </cell>
          <cell r="B20">
            <v>8.0419999999999998</v>
          </cell>
          <cell r="C20">
            <v>6.3129999999999997</v>
          </cell>
        </row>
        <row r="21">
          <cell r="A21">
            <v>35</v>
          </cell>
          <cell r="C21">
            <v>7.51</v>
          </cell>
        </row>
        <row r="22">
          <cell r="A22">
            <v>36</v>
          </cell>
          <cell r="B22">
            <v>10.178000000000001</v>
          </cell>
          <cell r="C22">
            <v>7.99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t tron"/>
      <sheetName val="Sat hinh"/>
      <sheetName val="Parem"/>
      <sheetName val="˜Ünh m÷c"/>
    </sheetNames>
    <sheetDataSet>
      <sheetData sheetId="0" refreshError="1">
        <row r="3">
          <cell r="A3">
            <v>6</v>
          </cell>
          <cell r="B3">
            <v>0.28299999999999997</v>
          </cell>
          <cell r="C3">
            <v>0.222</v>
          </cell>
        </row>
        <row r="4">
          <cell r="A4">
            <v>8</v>
          </cell>
          <cell r="B4">
            <v>0.503</v>
          </cell>
          <cell r="C4">
            <v>0.39500000000000002</v>
          </cell>
        </row>
        <row r="5">
          <cell r="A5">
            <v>10</v>
          </cell>
          <cell r="B5">
            <v>0.78500000000000003</v>
          </cell>
          <cell r="C5">
            <v>0.61699999999999999</v>
          </cell>
        </row>
        <row r="6">
          <cell r="A6">
            <v>12</v>
          </cell>
          <cell r="B6">
            <v>1.131</v>
          </cell>
          <cell r="C6">
            <v>0.88800000000000001</v>
          </cell>
        </row>
        <row r="7">
          <cell r="A7">
            <v>13</v>
          </cell>
          <cell r="C7">
            <v>0.995</v>
          </cell>
        </row>
        <row r="8">
          <cell r="A8">
            <v>14</v>
          </cell>
          <cell r="B8">
            <v>1.5389999999999999</v>
          </cell>
          <cell r="C8">
            <v>1.208</v>
          </cell>
        </row>
        <row r="9">
          <cell r="A9">
            <v>16</v>
          </cell>
          <cell r="B9">
            <v>2.0110000000000001</v>
          </cell>
          <cell r="C9">
            <v>1.5780000000000001</v>
          </cell>
        </row>
        <row r="10">
          <cell r="A10">
            <v>18</v>
          </cell>
          <cell r="B10">
            <v>5.5449999999999999</v>
          </cell>
          <cell r="C10">
            <v>1.9930000000000001</v>
          </cell>
        </row>
        <row r="11">
          <cell r="A11">
            <v>19</v>
          </cell>
          <cell r="C11">
            <v>2.23</v>
          </cell>
        </row>
        <row r="12">
          <cell r="A12">
            <v>20</v>
          </cell>
          <cell r="B12">
            <v>3.14</v>
          </cell>
          <cell r="C12">
            <v>2.4660000000000002</v>
          </cell>
        </row>
        <row r="13">
          <cell r="A13">
            <v>22</v>
          </cell>
          <cell r="B13">
            <v>3.8109999999999999</v>
          </cell>
          <cell r="C13">
            <v>2.984</v>
          </cell>
        </row>
        <row r="14">
          <cell r="A14">
            <v>23</v>
          </cell>
        </row>
        <row r="15">
          <cell r="A15">
            <v>24</v>
          </cell>
          <cell r="B15">
            <v>4.524</v>
          </cell>
          <cell r="C15">
            <v>3.5510000000000002</v>
          </cell>
        </row>
        <row r="16">
          <cell r="A16">
            <v>25</v>
          </cell>
          <cell r="B16">
            <v>4.9089999999999998</v>
          </cell>
          <cell r="C16">
            <v>3.8540000000000001</v>
          </cell>
        </row>
        <row r="17">
          <cell r="A17">
            <v>28</v>
          </cell>
          <cell r="B17">
            <v>6.1580000000000004</v>
          </cell>
          <cell r="C17">
            <v>4.8339999999999996</v>
          </cell>
        </row>
        <row r="18">
          <cell r="A18">
            <v>30</v>
          </cell>
          <cell r="B18">
            <v>7.069</v>
          </cell>
          <cell r="C18">
            <v>5.5490000000000004</v>
          </cell>
        </row>
        <row r="19">
          <cell r="A19">
            <v>32</v>
          </cell>
          <cell r="B19">
            <v>8.0419999999999998</v>
          </cell>
          <cell r="C19">
            <v>6.3129999999999997</v>
          </cell>
        </row>
        <row r="20">
          <cell r="A20">
            <v>35</v>
          </cell>
          <cell r="C20">
            <v>7.51</v>
          </cell>
        </row>
        <row r="21">
          <cell r="A21">
            <v>36</v>
          </cell>
          <cell r="B21">
            <v>10.178000000000001</v>
          </cell>
          <cell r="C21">
            <v>7.99</v>
          </cell>
        </row>
      </sheetData>
      <sheetData sheetId="1" refreshError="1"/>
      <sheetData sheetId="2" refreshError="1"/>
      <sheetData sheetId="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ANEL 南區焚化爐"/>
      <sheetName val="NEW-PANEL"/>
      <sheetName val="MV-PANEL"/>
    </sheetNames>
    <sheetDataSet>
      <sheetData sheetId="0"/>
      <sheetData sheetId="1"/>
      <sheetData sheetId="2"/>
      <sheetData sheetId="3"/>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BASE"/>
    </sheetNames>
    <sheetDataSet>
      <sheetData sheetId="0">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M18">
            <v>1</v>
          </cell>
          <cell r="AN18">
            <v>8.44</v>
          </cell>
          <cell r="AO18">
            <v>9</v>
          </cell>
          <cell r="AQ18">
            <v>45</v>
          </cell>
          <cell r="AR18">
            <v>42.22</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M24">
            <v>1</v>
          </cell>
          <cell r="AN24">
            <v>11.8</v>
          </cell>
          <cell r="AO24">
            <v>9.4</v>
          </cell>
          <cell r="AQ24">
            <v>36.44</v>
          </cell>
          <cell r="AR24">
            <v>37.229999999999997</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L27" t="str">
            <v>800</v>
          </cell>
          <cell r="AM27">
            <v>1</v>
          </cell>
          <cell r="AN27">
            <v>19.16</v>
          </cell>
          <cell r="AP27">
            <v>17.8</v>
          </cell>
          <cell r="AQ27">
            <v>26.1</v>
          </cell>
          <cell r="AS27">
            <v>37.869999999999997</v>
          </cell>
          <cell r="AT27">
            <v>500</v>
          </cell>
          <cell r="AV27">
            <v>674</v>
          </cell>
        </row>
        <row r="28">
          <cell r="AH28" t="str">
            <v>GP</v>
          </cell>
          <cell r="AI28" t="str">
            <v xml:space="preserve">GALVAN. STEEL SHEET EHULSION PAINT </v>
          </cell>
          <cell r="AK28" t="str">
            <v>100(OM-12)</v>
          </cell>
          <cell r="AM28">
            <v>1</v>
          </cell>
          <cell r="AO28">
            <v>14.3</v>
          </cell>
          <cell r="AR28">
            <v>47.55</v>
          </cell>
          <cell r="AU28">
            <v>680</v>
          </cell>
        </row>
        <row r="29">
          <cell r="AI29" t="str">
            <v xml:space="preserve">EPOXY RESIN </v>
          </cell>
        </row>
        <row r="30">
          <cell r="AH30" t="str">
            <v>ERLP</v>
          </cell>
          <cell r="AI30" t="str">
            <v xml:space="preserve">EPOXY RED LEAD PRIMER </v>
          </cell>
          <cell r="AJ30" t="str">
            <v>0401</v>
          </cell>
          <cell r="AK30" t="str">
            <v>1007(EP-01)</v>
          </cell>
          <cell r="AM30">
            <v>1</v>
          </cell>
          <cell r="AN30">
            <v>13.7</v>
          </cell>
          <cell r="AO30">
            <v>11.9</v>
          </cell>
          <cell r="AQ30">
            <v>41.61</v>
          </cell>
          <cell r="AR30">
            <v>47.9</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Q36">
            <v>50.63</v>
          </cell>
          <cell r="AR36">
            <v>52.63</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M39">
            <v>1</v>
          </cell>
          <cell r="AN39">
            <v>27.3</v>
          </cell>
          <cell r="AO39">
            <v>15.7</v>
          </cell>
          <cell r="AQ39">
            <v>40.29</v>
          </cell>
          <cell r="AR39">
            <v>38.22</v>
          </cell>
          <cell r="AT39">
            <v>1100</v>
          </cell>
          <cell r="AU39">
            <v>600</v>
          </cell>
        </row>
        <row r="40">
          <cell r="AH40" t="str">
            <v>HBEP</v>
          </cell>
          <cell r="AI40" t="str">
            <v>HIGH BUILD EPOXY POLYAMINE CURED</v>
          </cell>
          <cell r="AJ40" t="str">
            <v>4418(A-418)</v>
          </cell>
          <cell r="AK40" t="str">
            <v>1015</v>
          </cell>
          <cell r="AM40">
            <v>1</v>
          </cell>
          <cell r="AN40">
            <v>18.3</v>
          </cell>
          <cell r="AO40">
            <v>13.1</v>
          </cell>
          <cell r="AQ40">
            <v>65.569999999999993</v>
          </cell>
          <cell r="AR40">
            <v>83.97</v>
          </cell>
          <cell r="AT40">
            <v>1200</v>
          </cell>
          <cell r="AU40">
            <v>1100</v>
          </cell>
        </row>
        <row r="41">
          <cell r="AH41" t="str">
            <v>HSCP</v>
          </cell>
          <cell r="AI41" t="str">
            <v>HIGH SOILD EPOXY POLYAMINE CURED PRIMER</v>
          </cell>
          <cell r="AJ41" t="str">
            <v>4418(A-448)</v>
          </cell>
          <cell r="AK41">
            <v>1017</v>
          </cell>
          <cell r="AM41">
            <v>1</v>
          </cell>
          <cell r="AN41">
            <v>20.309999999999999</v>
          </cell>
          <cell r="AO41">
            <v>13.1</v>
          </cell>
          <cell r="AQ41">
            <v>64</v>
          </cell>
          <cell r="AR41">
            <v>83.97</v>
          </cell>
          <cell r="AT41">
            <v>1300</v>
          </cell>
          <cell r="AU41">
            <v>1100</v>
          </cell>
        </row>
        <row r="42">
          <cell r="AH42" t="str">
            <v>EEA</v>
          </cell>
          <cell r="AI42" t="str">
            <v>EPOXY ENAMEL AMINE ADDUCT CURED</v>
          </cell>
          <cell r="AJ42" t="str">
            <v>4450(A-500)</v>
          </cell>
          <cell r="AK42" t="str">
            <v>1014</v>
          </cell>
          <cell r="AM42">
            <v>1</v>
          </cell>
          <cell r="AN42">
            <v>23.8</v>
          </cell>
          <cell r="AO42">
            <v>11.4</v>
          </cell>
          <cell r="AQ42">
            <v>37.82</v>
          </cell>
          <cell r="AR42">
            <v>83.33</v>
          </cell>
          <cell r="AT42">
            <v>900</v>
          </cell>
          <cell r="AU42">
            <v>950</v>
          </cell>
        </row>
        <row r="43">
          <cell r="AH43" t="str">
            <v>NEP</v>
          </cell>
          <cell r="AI43" t="str">
            <v>NON-REACTIVE EPOXY PRIMER</v>
          </cell>
          <cell r="AJ43" t="str">
            <v>4405(A-505)</v>
          </cell>
          <cell r="AM43">
            <v>1</v>
          </cell>
          <cell r="AN43">
            <v>19.2</v>
          </cell>
          <cell r="AQ43">
            <v>41.67</v>
          </cell>
          <cell r="AT43">
            <v>800</v>
          </cell>
        </row>
        <row r="44">
          <cell r="AH44" t="str">
            <v>ZCOP</v>
          </cell>
          <cell r="AI44" t="str">
            <v xml:space="preserve">ZINC CHROMATE-RED OXIDE/EPOXY PRIMER </v>
          </cell>
          <cell r="AJ44" t="str">
            <v>4451(A-510)</v>
          </cell>
          <cell r="AK44" t="str">
            <v>1016</v>
          </cell>
          <cell r="AM44">
            <v>1</v>
          </cell>
          <cell r="AN44">
            <v>18.2</v>
          </cell>
          <cell r="AO44">
            <v>8.1999999999999993</v>
          </cell>
          <cell r="AQ44">
            <v>42.86</v>
          </cell>
          <cell r="AR44">
            <v>85.37</v>
          </cell>
          <cell r="AT44">
            <v>780</v>
          </cell>
          <cell r="AU44">
            <v>700</v>
          </cell>
        </row>
        <row r="45">
          <cell r="AH45" t="str">
            <v>EPC</v>
          </cell>
          <cell r="AI45" t="str">
            <v xml:space="preserve">EPOXY ENAMEL/POLYAMIDE CURED </v>
          </cell>
          <cell r="AJ45" t="str">
            <v>4415(A-515)</v>
          </cell>
          <cell r="AM45">
            <v>1</v>
          </cell>
          <cell r="AN45">
            <v>19.8</v>
          </cell>
          <cell r="AQ45">
            <v>42.93</v>
          </cell>
          <cell r="AT45">
            <v>850</v>
          </cell>
        </row>
        <row r="46">
          <cell r="AI46" t="str">
            <v>EPOXY NON-SKID SURFACING</v>
          </cell>
          <cell r="AJ46" t="str">
            <v>4425(A-525)</v>
          </cell>
          <cell r="AK46" t="str">
            <v>1018</v>
          </cell>
          <cell r="AM46">
            <v>1</v>
          </cell>
          <cell r="AN46">
            <v>18</v>
          </cell>
          <cell r="AO46">
            <v>31.3</v>
          </cell>
          <cell r="AQ46">
            <v>37.78</v>
          </cell>
          <cell r="AR46">
            <v>47.92</v>
          </cell>
          <cell r="AT46">
            <v>680</v>
          </cell>
          <cell r="AU46">
            <v>1500</v>
          </cell>
        </row>
        <row r="47">
          <cell r="AH47" t="str">
            <v>EPAP</v>
          </cell>
          <cell r="AI47" t="str">
            <v>EPOXY-POLYAMIDE,ALLOY PRIMER.</v>
          </cell>
          <cell r="AJ47" t="str">
            <v>4465(A-650)</v>
          </cell>
          <cell r="AK47">
            <v>1020</v>
          </cell>
          <cell r="AM47">
            <v>1</v>
          </cell>
          <cell r="AN47">
            <v>21</v>
          </cell>
          <cell r="AO47">
            <v>26.92</v>
          </cell>
          <cell r="AQ47">
            <v>42.86</v>
          </cell>
          <cell r="AR47">
            <v>13</v>
          </cell>
          <cell r="AT47">
            <v>900</v>
          </cell>
          <cell r="AU47">
            <v>350</v>
          </cell>
        </row>
        <row r="48">
          <cell r="AI48" t="str">
            <v>LEAD SILICO CHROMATE EP.PRI./POLYAMIDE CURED</v>
          </cell>
          <cell r="AJ48" t="str">
            <v>4430(A-530)</v>
          </cell>
          <cell r="AM48">
            <v>1</v>
          </cell>
          <cell r="AN48">
            <v>21.97</v>
          </cell>
          <cell r="AQ48">
            <v>37.78</v>
          </cell>
          <cell r="AT48">
            <v>830</v>
          </cell>
        </row>
        <row r="49">
          <cell r="AH49" t="str">
            <v>ERLP</v>
          </cell>
          <cell r="AI49" t="str">
            <v>EPOXY RED LEAD POLYAMIDE CURED PRIMER</v>
          </cell>
          <cell r="AJ49" t="str">
            <v>4440(A-540)</v>
          </cell>
          <cell r="AK49" t="str">
            <v>1051</v>
          </cell>
          <cell r="AM49">
            <v>1</v>
          </cell>
          <cell r="AN49">
            <v>19.399999999999999</v>
          </cell>
          <cell r="AO49">
            <v>15.8</v>
          </cell>
          <cell r="AQ49">
            <v>42.78</v>
          </cell>
          <cell r="AR49">
            <v>43.04</v>
          </cell>
          <cell r="AT49">
            <v>830</v>
          </cell>
          <cell r="AU49">
            <v>680</v>
          </cell>
        </row>
        <row r="50">
          <cell r="AH50" t="str">
            <v>EROP</v>
          </cell>
          <cell r="AI50" t="str">
            <v>RED LEAD-RED OXIDE EP./POLYAMIDE CURED PRI.</v>
          </cell>
          <cell r="AJ50" t="str">
            <v>4445(A-545)</v>
          </cell>
          <cell r="AK50" t="str">
            <v>1060</v>
          </cell>
          <cell r="AM50">
            <v>1</v>
          </cell>
          <cell r="AN50">
            <v>18.7</v>
          </cell>
          <cell r="AO50">
            <v>20.9</v>
          </cell>
          <cell r="AQ50">
            <v>42.78</v>
          </cell>
          <cell r="AR50">
            <v>28.71</v>
          </cell>
          <cell r="AT50">
            <v>800</v>
          </cell>
          <cell r="AU50">
            <v>600</v>
          </cell>
        </row>
        <row r="51">
          <cell r="AH51" t="str">
            <v>ETC</v>
          </cell>
          <cell r="AI51" t="str">
            <v>TAR EPOXY COATING/AMINE CURED</v>
          </cell>
          <cell r="AJ51" t="str">
            <v>4460(A-560)</v>
          </cell>
          <cell r="AK51" t="str">
            <v>1070(EP-10)</v>
          </cell>
          <cell r="AM51">
            <v>1</v>
          </cell>
          <cell r="AN51">
            <v>11.69</v>
          </cell>
          <cell r="AO51">
            <v>12.2</v>
          </cell>
          <cell r="AQ51">
            <v>42.78</v>
          </cell>
          <cell r="AR51">
            <v>57.38</v>
          </cell>
          <cell r="AT51">
            <v>500</v>
          </cell>
          <cell r="AU51">
            <v>700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M53">
            <v>1</v>
          </cell>
          <cell r="AN53">
            <v>12.6</v>
          </cell>
          <cell r="AO53">
            <v>32.1</v>
          </cell>
          <cell r="AQ53">
            <v>55.56</v>
          </cell>
          <cell r="AR53">
            <v>42.37</v>
          </cell>
          <cell r="AT53">
            <v>700</v>
          </cell>
          <cell r="AU53">
            <v>1360</v>
          </cell>
        </row>
        <row r="54">
          <cell r="AH54" t="str">
            <v>EPF</v>
          </cell>
          <cell r="AI54" t="str">
            <v>EPOXY-POLYAMINE,FINISH</v>
          </cell>
          <cell r="AJ54" t="str">
            <v>4465(A-650)</v>
          </cell>
          <cell r="AK54" t="str">
            <v>SP-08</v>
          </cell>
          <cell r="AM54">
            <v>1</v>
          </cell>
          <cell r="AN54">
            <v>21</v>
          </cell>
          <cell r="AO54">
            <v>24.4</v>
          </cell>
          <cell r="AQ54">
            <v>42.86</v>
          </cell>
          <cell r="AR54">
            <v>25</v>
          </cell>
          <cell r="AT54">
            <v>900</v>
          </cell>
          <cell r="AU54">
            <v>610</v>
          </cell>
        </row>
        <row r="55">
          <cell r="AH55" t="str">
            <v>EPRLP</v>
          </cell>
          <cell r="AI55" t="str">
            <v>EPOXY/POLYAMINE,RED LEAD PRIMER</v>
          </cell>
          <cell r="AJ55" t="str">
            <v>4570(A-700)</v>
          </cell>
          <cell r="AK55" t="str">
            <v>SP-09</v>
          </cell>
          <cell r="AM55">
            <v>1</v>
          </cell>
          <cell r="AN55">
            <v>21</v>
          </cell>
          <cell r="AO55">
            <v>32</v>
          </cell>
          <cell r="AQ55">
            <v>42.86</v>
          </cell>
          <cell r="AR55">
            <v>23.75</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L64" t="str">
            <v>531</v>
          </cell>
          <cell r="AM64">
            <v>1</v>
          </cell>
          <cell r="AN64">
            <v>13.4</v>
          </cell>
          <cell r="AP64">
            <v>14.5</v>
          </cell>
          <cell r="AQ64">
            <v>37.31</v>
          </cell>
          <cell r="AS64">
            <v>36.409999999999997</v>
          </cell>
          <cell r="AT64">
            <v>500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L66" t="str">
            <v>500</v>
          </cell>
          <cell r="AM66">
            <v>1</v>
          </cell>
          <cell r="AN66">
            <v>17.2</v>
          </cell>
          <cell r="AP66">
            <v>15</v>
          </cell>
          <cell r="AQ66">
            <v>37.79</v>
          </cell>
          <cell r="AS66">
            <v>30.4</v>
          </cell>
          <cell r="AT66">
            <v>650</v>
          </cell>
          <cell r="AV66">
            <v>456</v>
          </cell>
        </row>
        <row r="67">
          <cell r="AH67" t="str">
            <v>CRROP</v>
          </cell>
          <cell r="AI67" t="str">
            <v xml:space="preserve">CHLORINATED RUBBER RED LEAD-RED OXIDE PRIMER </v>
          </cell>
          <cell r="AJ67" t="str">
            <v>4576(C-760)</v>
          </cell>
          <cell r="AL67" t="str">
            <v>550</v>
          </cell>
          <cell r="AM67">
            <v>1</v>
          </cell>
          <cell r="AN67">
            <v>15.9</v>
          </cell>
          <cell r="AP67">
            <v>14.8</v>
          </cell>
          <cell r="AQ67">
            <v>38.99</v>
          </cell>
          <cell r="AS67">
            <v>33.78</v>
          </cell>
          <cell r="AT67">
            <v>620</v>
          </cell>
          <cell r="AV67">
            <v>500</v>
          </cell>
        </row>
        <row r="68">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1">
          <cell r="AI71" t="str">
            <v xml:space="preserve">SILICONE RESIN </v>
          </cell>
        </row>
        <row r="72">
          <cell r="AH72" t="str">
            <v>HP200</v>
          </cell>
          <cell r="AI72" t="str">
            <v>HEAT-RESISTING PRIMER 200'C ,SILICONE SERIES.</v>
          </cell>
          <cell r="AJ72" t="str">
            <v>0631</v>
          </cell>
          <cell r="AK72" t="str">
            <v>1512</v>
          </cell>
          <cell r="AM72">
            <v>1</v>
          </cell>
          <cell r="AN72">
            <v>16.5</v>
          </cell>
          <cell r="AO72">
            <v>26.2</v>
          </cell>
          <cell r="AQ72">
            <v>36.36</v>
          </cell>
          <cell r="AR72">
            <v>38.17</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M74">
            <v>1</v>
          </cell>
          <cell r="AN74">
            <v>35.799999999999997</v>
          </cell>
          <cell r="AO74">
            <v>34.1</v>
          </cell>
          <cell r="AQ74">
            <v>36.31</v>
          </cell>
          <cell r="AR74">
            <v>38.119999999999997</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M76">
            <v>1</v>
          </cell>
          <cell r="AN76">
            <v>17.5</v>
          </cell>
          <cell r="AO76">
            <v>27.3</v>
          </cell>
          <cell r="AQ76">
            <v>30.29</v>
          </cell>
          <cell r="AR76">
            <v>28.57</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M78">
            <v>1</v>
          </cell>
          <cell r="AN78">
            <v>51.61</v>
          </cell>
          <cell r="AO78">
            <v>59.4</v>
          </cell>
          <cell r="AQ78">
            <v>25.19</v>
          </cell>
          <cell r="AR78">
            <v>28.62</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M80">
            <v>1</v>
          </cell>
          <cell r="AN80">
            <v>51.61</v>
          </cell>
          <cell r="AO80">
            <v>68</v>
          </cell>
          <cell r="AQ80">
            <v>25.19</v>
          </cell>
          <cell r="AR80">
            <v>10</v>
          </cell>
          <cell r="AT80">
            <v>1300</v>
          </cell>
          <cell r="AU80">
            <v>680</v>
          </cell>
        </row>
        <row r="82">
          <cell r="AI82" t="str">
            <v xml:space="preserve">POLY-VINYL BUTYRAL RESIN (PVB) </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M84">
            <v>1</v>
          </cell>
          <cell r="AN84">
            <v>24.5</v>
          </cell>
          <cell r="AO84">
            <v>28.8</v>
          </cell>
          <cell r="AQ84">
            <v>22.04</v>
          </cell>
          <cell r="AR84">
            <v>19.79</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M86">
            <v>1</v>
          </cell>
          <cell r="AN86">
            <v>29.1</v>
          </cell>
          <cell r="AO86">
            <v>26.21</v>
          </cell>
          <cell r="AQ86">
            <v>18.899999999999999</v>
          </cell>
          <cell r="AR86">
            <v>19.079999999999998</v>
          </cell>
          <cell r="AT86">
            <v>550</v>
          </cell>
          <cell r="AU86">
            <v>500</v>
          </cell>
        </row>
        <row r="87">
          <cell r="AI87" t="str">
            <v>PIGMENTED PVC VINYL FINISH</v>
          </cell>
          <cell r="AJ87" t="str">
            <v>4340(U-400)</v>
          </cell>
          <cell r="AK87" t="str">
            <v>SP34(VA-51)</v>
          </cell>
          <cell r="AM87">
            <v>1</v>
          </cell>
          <cell r="AN87">
            <v>21.2</v>
          </cell>
          <cell r="AO87">
            <v>27.3</v>
          </cell>
          <cell r="AQ87">
            <v>30.19</v>
          </cell>
          <cell r="AR87">
            <v>19.78</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M93">
            <v>1</v>
          </cell>
          <cell r="AN93">
            <v>46.3</v>
          </cell>
          <cell r="AO93">
            <v>56.2</v>
          </cell>
          <cell r="AQ93">
            <v>30.24</v>
          </cell>
          <cell r="AR93">
            <v>30.25</v>
          </cell>
          <cell r="AT93">
            <v>1400</v>
          </cell>
          <cell r="AU93">
            <v>1700</v>
          </cell>
        </row>
        <row r="94">
          <cell r="AI94" t="str">
            <v>POLYURETHANE TANK LINING</v>
          </cell>
          <cell r="AJ94" t="str">
            <v>4230(I-310)</v>
          </cell>
          <cell r="AK94" t="str">
            <v>733</v>
          </cell>
          <cell r="AM94">
            <v>1</v>
          </cell>
          <cell r="AN94">
            <v>37</v>
          </cell>
          <cell r="AO94">
            <v>19.8</v>
          </cell>
          <cell r="AQ94">
            <v>37.840000000000003</v>
          </cell>
          <cell r="AR94">
            <v>28.79</v>
          </cell>
          <cell r="AT94">
            <v>1400</v>
          </cell>
          <cell r="AU94">
            <v>570</v>
          </cell>
        </row>
        <row r="95">
          <cell r="AI95" t="str">
            <v>NON-REACTIVE POLYURETHANE PRIMER</v>
          </cell>
          <cell r="AJ95" t="str">
            <v>4239(I-350)</v>
          </cell>
          <cell r="AM95">
            <v>1</v>
          </cell>
          <cell r="AN95">
            <v>18</v>
          </cell>
          <cell r="AQ95">
            <v>55.56</v>
          </cell>
          <cell r="AT95">
            <v>1000</v>
          </cell>
        </row>
        <row r="96">
          <cell r="AI96" t="str">
            <v>CLEAR POLYURETHANE FINISH</v>
          </cell>
          <cell r="AJ96" t="str">
            <v>4235(I-390)</v>
          </cell>
          <cell r="AK96" t="str">
            <v>1101</v>
          </cell>
          <cell r="AM96">
            <v>1</v>
          </cell>
          <cell r="AN96">
            <v>31.7</v>
          </cell>
          <cell r="AO96">
            <v>17</v>
          </cell>
          <cell r="AQ96">
            <v>37.85</v>
          </cell>
          <cell r="AR96">
            <v>26.47</v>
          </cell>
          <cell r="AT96">
            <v>1200</v>
          </cell>
          <cell r="AU96">
            <v>450</v>
          </cell>
        </row>
        <row r="97">
          <cell r="AI97" t="str">
            <v>URETHANE CHROMATE PRIMER</v>
          </cell>
          <cell r="AJ97" t="str">
            <v>4420(A-200)</v>
          </cell>
          <cell r="AK97" t="str">
            <v>1106</v>
          </cell>
          <cell r="AM97">
            <v>1</v>
          </cell>
          <cell r="AN97">
            <v>21.6</v>
          </cell>
          <cell r="AO97">
            <v>12.5</v>
          </cell>
          <cell r="AQ97">
            <v>37.04</v>
          </cell>
          <cell r="AR97">
            <v>24</v>
          </cell>
          <cell r="AT97">
            <v>800</v>
          </cell>
          <cell r="AU97">
            <v>300</v>
          </cell>
        </row>
        <row r="98">
          <cell r="AI98" t="str">
            <v>ZINC TETROXYCHROMATE BUTYRAL ETCH PRIMER</v>
          </cell>
          <cell r="AJ98" t="str">
            <v>4322(U-220)</v>
          </cell>
          <cell r="AK98" t="str">
            <v>738</v>
          </cell>
          <cell r="AM98">
            <v>1</v>
          </cell>
          <cell r="AN98">
            <v>58.41</v>
          </cell>
          <cell r="AO98">
            <v>69.59</v>
          </cell>
          <cell r="AQ98">
            <v>8.56</v>
          </cell>
          <cell r="AR98">
            <v>28.74</v>
          </cell>
          <cell r="AT98">
            <v>500</v>
          </cell>
          <cell r="AU98">
            <v>2000</v>
          </cell>
        </row>
        <row r="100">
          <cell r="AI100" t="str">
            <v>MASONRY &amp; ACRYLIC PAINT</v>
          </cell>
        </row>
        <row r="101">
          <cell r="AI101" t="str">
            <v>SOLVENT BASE MASONRY PRIMER</v>
          </cell>
          <cell r="AJ101" t="str">
            <v>1541</v>
          </cell>
          <cell r="AL101" t="str">
            <v>140</v>
          </cell>
          <cell r="AM101">
            <v>1</v>
          </cell>
          <cell r="AN101">
            <v>9.6999999999999993</v>
          </cell>
          <cell r="AP101">
            <v>14</v>
          </cell>
          <cell r="AQ101">
            <v>40.21</v>
          </cell>
          <cell r="AS101">
            <v>30.36</v>
          </cell>
          <cell r="AT101">
            <v>390</v>
          </cell>
          <cell r="AV101">
            <v>425</v>
          </cell>
        </row>
        <row r="102">
          <cell r="AI102" t="str">
            <v>WATER BASE MASONRY PRIMER</v>
          </cell>
          <cell r="AJ102" t="str">
            <v>1546</v>
          </cell>
          <cell r="AL102" t="str">
            <v>140-1</v>
          </cell>
          <cell r="AM102">
            <v>1</v>
          </cell>
          <cell r="AN102">
            <v>8.1999999999999993</v>
          </cell>
          <cell r="AP102">
            <v>12</v>
          </cell>
          <cell r="AQ102">
            <v>40.24</v>
          </cell>
          <cell r="AS102">
            <v>33.83</v>
          </cell>
          <cell r="AT102">
            <v>330</v>
          </cell>
          <cell r="AV102">
            <v>406</v>
          </cell>
        </row>
        <row r="103">
          <cell r="AI103" t="str">
            <v>WATER BASE MASONRY PAINT</v>
          </cell>
          <cell r="AJ103" t="str">
            <v>1556</v>
          </cell>
          <cell r="AM103">
            <v>1</v>
          </cell>
          <cell r="AN103">
            <v>11.9</v>
          </cell>
          <cell r="AQ103">
            <v>36.97</v>
          </cell>
          <cell r="AT103">
            <v>440</v>
          </cell>
        </row>
        <row r="104">
          <cell r="AI104" t="str">
            <v xml:space="preserve">ACRYLIC EMULSION PAINT </v>
          </cell>
          <cell r="AJ104" t="str">
            <v>1656</v>
          </cell>
          <cell r="AM104">
            <v>1</v>
          </cell>
          <cell r="AN104">
            <v>9.4</v>
          </cell>
          <cell r="AP104">
            <v>25.8</v>
          </cell>
          <cell r="AQ104">
            <v>38.299999999999997</v>
          </cell>
          <cell r="AS104">
            <v>34.880000000000003</v>
          </cell>
          <cell r="AT104">
            <v>360</v>
          </cell>
          <cell r="AV104">
            <v>900</v>
          </cell>
        </row>
        <row r="105">
          <cell r="AI105" t="str">
            <v xml:space="preserve">EMULSION PAINT </v>
          </cell>
          <cell r="AJ105" t="str">
            <v>1657</v>
          </cell>
          <cell r="AL105" t="str">
            <v>130</v>
          </cell>
          <cell r="AM105">
            <v>1</v>
          </cell>
          <cell r="AN105">
            <v>6.4</v>
          </cell>
          <cell r="AP105">
            <v>5.8</v>
          </cell>
          <cell r="AQ105">
            <v>40.630000000000003</v>
          </cell>
          <cell r="AS105">
            <v>34.83</v>
          </cell>
          <cell r="AT105">
            <v>260</v>
          </cell>
          <cell r="AV105">
            <v>202</v>
          </cell>
        </row>
        <row r="107">
          <cell r="AI107" t="str">
            <v>OTHER PAINT</v>
          </cell>
        </row>
        <row r="108">
          <cell r="AH108" t="str">
            <v>AO</v>
          </cell>
          <cell r="AI108" t="str">
            <v>AMERLOCK-400 100,</v>
          </cell>
          <cell r="AM108">
            <v>1</v>
          </cell>
          <cell r="AO108">
            <v>35</v>
          </cell>
          <cell r="AR108">
            <v>21</v>
          </cell>
          <cell r="AU108">
            <v>735</v>
          </cell>
        </row>
        <row r="109">
          <cell r="AI109" t="str">
            <v>BLACK VARNISH</v>
          </cell>
          <cell r="AJ109" t="str">
            <v>1727</v>
          </cell>
          <cell r="AL109" t="str">
            <v>170</v>
          </cell>
          <cell r="AM109">
            <v>1</v>
          </cell>
          <cell r="AN109">
            <v>5.8</v>
          </cell>
          <cell r="AP109">
            <v>6.2</v>
          </cell>
          <cell r="AQ109">
            <v>34.479999999999997</v>
          </cell>
          <cell r="AS109">
            <v>26.94</v>
          </cell>
          <cell r="AT109">
            <v>200</v>
          </cell>
          <cell r="AV109">
            <v>167</v>
          </cell>
        </row>
        <row r="110">
          <cell r="AI110" t="str">
            <v>NEO WATER PROOF COATING</v>
          </cell>
          <cell r="AJ110" t="str">
            <v>1728</v>
          </cell>
          <cell r="AL110" t="str">
            <v>160</v>
          </cell>
          <cell r="AM110">
            <v>1</v>
          </cell>
          <cell r="AN110">
            <v>4.4000000000000004</v>
          </cell>
          <cell r="AP110">
            <v>6.7</v>
          </cell>
          <cell r="AQ110">
            <v>227.27</v>
          </cell>
          <cell r="AS110">
            <v>28.81</v>
          </cell>
          <cell r="AT110">
            <v>1000</v>
          </cell>
          <cell r="AV110">
            <v>193</v>
          </cell>
        </row>
      </sheetData>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Loai-4-5"/>
      <sheetName val="om"/>
      <sheetName val="OM6"/>
      <sheetName val="om05"/>
      <sheetName val="NSU"/>
      <sheetName val="XL4Test5"/>
      <sheetName val="00000000"/>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ESTI."/>
      <sheetName val="DI-ESTI"/>
      <sheetName val="Input"/>
      <sheetName val="SPL4-TOTAL"/>
      <sheetName val="ptdg "/>
      <sheetName val="ptke"/>
      <sheetName val="ctdg"/>
      <sheetName val="ptdg"/>
      <sheetName val="IBASE"/>
      <sheetName val="(24)-Truc 9"/>
      <sheetName val="DON GIA"/>
      <sheetName val="clecÿÿt"/>
      <sheetName val="ÿÿngia"/>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hung ten TD"/>
      <sheetName val="DATA"/>
      <sheetName val="QTCNVHHK"/>
      <sheetName val="CHITIET VL-NC-TT1p"/>
      <sheetName val="TONGKE3p"/>
      <sheetName val="ptv_x0000_"/>
      <sheetName val="CHITIET VL-NC"/>
      <sheetName val="ptdg_"/>
      <sheetName val="SO LIEU"/>
      <sheetName val="Du toan"/>
      <sheetName val="Phan tich vat tu"/>
      <sheetName val="Tong hop vat tu"/>
      <sheetName val="Gia tri vat tu"/>
      <sheetName val="chenh lech"/>
      <sheetName val="Chenh lech vat tu"/>
      <sheetName val="Chi phi van chuyen"/>
      <sheetName val="Don gia chi tiet"/>
      <sheetName val="TKLUONG1-2"/>
      <sheetName val="CTKLT1-2"/>
      <sheetName val="Tong hop kinh phi"/>
      <sheetName val="Bia du toan"/>
      <sheetName val="Tro giup"/>
      <sheetName val="Config"/>
      <sheetName val="DCV"/>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ESTI_"/>
      <sheetName val="(24)-Truc_9"/>
      <sheetName val="CHITIET_VL-NC-TT1p"/>
      <sheetName val="khung_ten_TD"/>
      <sheetName val="ptv?"/>
      <sheetName val="CHITIET VL-NCHT1 (2)"/>
      <sheetName val="Da ta"/>
      <sheetName val="1"/>
      <sheetName val="2"/>
      <sheetName val="3"/>
      <sheetName val="4"/>
      <sheetName val="5"/>
      <sheetName val="6"/>
      <sheetName val="7"/>
      <sheetName val="8"/>
      <sheetName val="TKHT"/>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 XE 43K"/>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ESTI_1"/>
      <sheetName val="ptdg_1"/>
      <sheetName val="(24)-Truc_91"/>
      <sheetName val="khung_ten_TD1"/>
      <sheetName val="DON_GIA"/>
      <sheetName val="CHITIET_VL-NC-TT1p1"/>
      <sheetName val="SO_LIEU"/>
      <sheetName val="Du_toan"/>
      <sheetName val="Phan_tich_vat_tu"/>
      <sheetName val="Tong_hop_vat_tu"/>
      <sheetName val="Gia_tri_vat_tu"/>
      <sheetName val="chenh_lech"/>
      <sheetName val="Chenh_lech_vat_tu"/>
      <sheetName val="Chi_phi_van_chuyen"/>
      <sheetName val="Don_gia_chi_tiet"/>
      <sheetName val="Tong_hop_kinh_phi"/>
      <sheetName val="Bia_du_toan"/>
      <sheetName val="Tro_giup"/>
      <sheetName val="CHITIET_VL-NC"/>
      <sheetName val="CHITIET_VL-NCHT1_(2)"/>
      <sheetName val="_XE_43K"/>
      <sheetName val="PTCT-1"/>
      <sheetName val="khluong"/>
      <sheetName val="ptv_"/>
      <sheetName val="Sheet1"/>
      <sheetName val="Sheet2"/>
      <sheetName val="Sheet3"/>
      <sheetName val="XL4Poppy"/>
      <sheetName val="Xlc5nguyhiem"/>
      <sheetName val="CosoXL"/>
      <sheetName val="KhuTG"/>
      <sheetName val="10000000"/>
      <sheetName val="Thuc thanh"/>
      <sheetName val="thang12"/>
      <sheetName val="thang11"/>
      <sheetName val="thang10"/>
      <sheetName val="thang9"/>
      <sheetName val="thang8"/>
      <sheetName val="thang7"/>
      <sheetName val="thang6"/>
      <sheetName val="thang5"/>
      <sheetName val="thang4"/>
      <sheetName val="thang3"/>
      <sheetName val="thang2"/>
      <sheetName val="thang1"/>
      <sheetName val="THDT"/>
      <sheetName val="THDG"/>
      <sheetName val="CTBT"/>
      <sheetName val="CPBT"/>
      <sheetName val="TB"/>
      <sheetName val="VC"/>
      <sheetName val="BANG KE"/>
      <sheetName val="giathanh1"/>
      <sheetName val="DS-nop"/>
      <sheetName val="BC-ThuChi"/>
      <sheetName val="DS-nop T10.03"/>
      <sheetName val="DS-nop T12.03"/>
      <sheetName val="DS nop quý IV"/>
      <sheetName val="DS nop quý IV.04"/>
      <sheetName val="DSnop quý III.04"/>
      <sheetName val="DSnop quý II.04"/>
      <sheetName val="DSnop quý I.04"/>
      <sheetName val="DS-nop T11.03"/>
      <sheetName val="CT cong?to"/>
      <sheetName val="CT cong_x0000_to"/>
      <sheetName val="DL2"/>
      <sheetName val="CT cong_to"/>
      <sheetName val="CT cong"/>
      <sheetName val="KH-Q1,Q2,01"/>
      <sheetName val="TDTKP"/>
      <sheetName val="DG3285"/>
      <sheetName val="phi"/>
      <sheetName val="Sheet4"/>
      <sheetName val="#pkhac"/>
      <sheetName val="Tke"/>
      <sheetName val="PP1PXDM"/>
      <sheetName val="PP3PXDM"/>
      <sheetName val="gvl"/>
      <sheetName val="Giai trinh"/>
      <sheetName val="DI_ESTI"/>
      <sheetName val="Du_lieu"/>
      <sheetName val="ptdgD"/>
      <sheetName val="KKKKKKKK"/>
      <sheetName val="chitiet"/>
      <sheetName val="Da_ta"/>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ESTI_2"/>
      <sheetName val="DON_GIA1"/>
      <sheetName val="CHITIET_VL-NC1"/>
      <sheetName val="ptdg_2"/>
      <sheetName val="(24)-Truc_92"/>
      <sheetName val="Du_toan1"/>
      <sheetName val="Phan_tich_vat_tu1"/>
      <sheetName val="Tong_hop_vat_tu1"/>
      <sheetName val="Gia_tri_vat_tu1"/>
      <sheetName val="chenh_lech1"/>
      <sheetName val="Chenh_lech_vat_tu1"/>
      <sheetName val="Chi_phi_van_chuyen1"/>
      <sheetName val="Don_gia_chi_tiet1"/>
      <sheetName val="Tong_hop_kinh_phi1"/>
      <sheetName val="Bia_du_toan1"/>
      <sheetName val="Tro_giup1"/>
      <sheetName val="khung_ten_TD2"/>
      <sheetName val="CHITIET_VL-NC-TT1p2"/>
      <sheetName val="Da_ta1"/>
      <sheetName val="TN_NEW3"/>
      <sheetName val="CP_CBSX3"/>
      <sheetName val="TN_CT3"/>
      <sheetName val="VLNCMTC_TN3"/>
      <sheetName val="CT_day_dan_su_phu_kien3"/>
      <sheetName val="CT_xa_-_tiep_dia3"/>
      <sheetName val="THEP_HINH3"/>
      <sheetName val="CT_cot3"/>
      <sheetName val="Ct_BT_mong3"/>
      <sheetName val="K_LUONG_duong_day3"/>
      <sheetName val="TH_CTO3"/>
      <sheetName val="VL-NC_CTo3"/>
      <sheetName val="CT_cong_to3"/>
      <sheetName val="KL_CONG_TO3"/>
      <sheetName val="VL_DAU_THAU3"/>
      <sheetName val="TH_DZ0,43"/>
      <sheetName val="VL-NC_DZ0,43"/>
      <sheetName val="TH_THAO_DO3"/>
      <sheetName val="VL-NC-MTC_thao_do3"/>
      <sheetName val="CT_THAO_DO3"/>
      <sheetName val="KL_Thao_Do3"/>
      <sheetName val="ESTI_3"/>
      <sheetName val="DON_GIA2"/>
      <sheetName val="CHITIET_VL-NC2"/>
      <sheetName val="ptdg_3"/>
      <sheetName val="(24)-Truc_93"/>
      <sheetName val="Du_toan2"/>
      <sheetName val="Phan_tich_vat_tu2"/>
      <sheetName val="Tong_hop_vat_tu2"/>
      <sheetName val="Gia_tri_vat_tu2"/>
      <sheetName val="chenh_lech2"/>
      <sheetName val="Chenh_lech_vat_tu2"/>
      <sheetName val="Chi_phi_van_chuyen2"/>
      <sheetName val="Don_gia_chi_tiet2"/>
      <sheetName val="Tong_hop_kinh_phi2"/>
      <sheetName val="Bia_du_toan2"/>
      <sheetName val="Tro_giup2"/>
      <sheetName val="khung_ten_TD3"/>
      <sheetName val="CHITIET_VL-NC-TT1p3"/>
      <sheetName val="Da_ta2"/>
      <sheetName val="TN_NEW4"/>
      <sheetName val="CP_CBSX4"/>
      <sheetName val="TN_CT4"/>
      <sheetName val="VLNCMTC_TN4"/>
      <sheetName val="CT_day_dan_su_phu_kien4"/>
      <sheetName val="CT_xa_-_tiep_dia4"/>
      <sheetName val="THEP_HINH4"/>
      <sheetName val="CT_cot4"/>
      <sheetName val="Ct_BT_mong4"/>
      <sheetName val="K_LUONG_duong_day4"/>
      <sheetName val="TH_CTO4"/>
      <sheetName val="VL-NC_CTo4"/>
      <sheetName val="CT_cong_to4"/>
      <sheetName val="KL_CONG_TO4"/>
      <sheetName val="VL_DAU_THAU4"/>
      <sheetName val="TH_DZ0,44"/>
      <sheetName val="VL-NC_DZ0,44"/>
      <sheetName val="TH_THAO_DO4"/>
      <sheetName val="VL-NC-MTC_thao_do4"/>
      <sheetName val="CT_THAO_DO4"/>
      <sheetName val="KL_Thao_Do4"/>
      <sheetName val="ESTI_4"/>
      <sheetName val="DON_GIA3"/>
      <sheetName val="CHITIET_VL-NC3"/>
      <sheetName val="ptdg_4"/>
      <sheetName val="(24)-Truc_94"/>
      <sheetName val="Du_toan3"/>
      <sheetName val="Phan_tich_vat_tu3"/>
      <sheetName val="Tong_hop_vat_tu3"/>
      <sheetName val="Gia_tri_vat_tu3"/>
      <sheetName val="chenh_lech3"/>
      <sheetName val="Chenh_lech_vat_tu3"/>
      <sheetName val="Chi_phi_van_chuyen3"/>
      <sheetName val="Don_gia_chi_tiet3"/>
      <sheetName val="Tong_hop_kinh_phi3"/>
      <sheetName val="Bia_du_toan3"/>
      <sheetName val="Tro_giup3"/>
      <sheetName val="khung_ten_TD4"/>
      <sheetName val="CHITIET_VL-NC-TT1p4"/>
      <sheetName val="Da_ta3"/>
      <sheetName val="BK-C T"/>
      <sheetName val="dtxl"/>
      <sheetName val="TT_0,4KV"/>
      <sheetName val="Thuc_thanh"/>
      <sheetName val="BANG_KE"/>
      <sheetName val="DS-nop_T10_03"/>
      <sheetName val="DS-nop_T12_03"/>
      <sheetName val="DS_nop_quý_IV"/>
      <sheetName val="DS_nop_quý_IV_04"/>
      <sheetName val="DSnop_quý_III_04"/>
      <sheetName val="DSnop_quý_II_04"/>
      <sheetName val="DSnop_quý_I_04"/>
      <sheetName val="DS-nop_T11_03"/>
      <sheetName val="CT_cong?to"/>
      <sheetName val="CT_congto"/>
      <sheetName val="CT_cong"/>
      <sheetName val="BY CATEGORY"/>
      <sheetName val="001N99"/>
      <sheetName val="Database"/>
      <sheetName val="TONGKE1P"/>
      <sheetName val="Tieu chuan thep"/>
      <sheetName val="ptdgC"/>
      <sheetName val="NEW-PANEL"/>
      <sheetName val="PTDG ks"/>
      <sheetName val="bt lt 32-79"/>
      <sheetName val="PL1"/>
      <sheetName val="PL2"/>
      <sheetName val="PL3"/>
      <sheetName val="PL4"/>
      <sheetName val="CT-35"/>
      <sheetName val="CT-0.4KV"/>
      <sheetName val="Tổng kê"/>
      <sheetName val="TONG HOP VL-NC TT"/>
      <sheetName val="CHITIET VL-NC-TT -1p"/>
      <sheetName val="TDTKP1"/>
      <sheetName val="KPVC-BD "/>
      <sheetName val="pp1p"/>
      <sheetName val="pp3p_NC"/>
      <sheetName val="pp3p "/>
      <sheetName val="Price"/>
      <sheetName val="Tong du toan"/>
      <sheetName val="ptv_x005f_x0000_"/>
      <sheetName val="Thuc_thanh1"/>
      <sheetName val="DS-nop_T10_031"/>
      <sheetName val="DS-nop_T12_031"/>
      <sheetName val="DS_nop_quý_IV1"/>
      <sheetName val="DS_nop_quý_IV_041"/>
      <sheetName val="DSnop_quý_III_041"/>
      <sheetName val="DSnop_quý_II_041"/>
      <sheetName val="DSnop_quý_I_041"/>
      <sheetName val="DS-nop_T11_031"/>
      <sheetName val="BANG_KE1"/>
      <sheetName val="CT_cong?to1"/>
      <sheetName val="CT_cong1"/>
      <sheetName val="BY_CATEGORY"/>
      <sheetName val="Tieu_chuan_thep"/>
      <sheetName val="Ban"/>
      <sheetName val="GS"/>
      <sheetName val="CD"/>
      <sheetName val="331"/>
      <sheetName val="CP"/>
      <sheetName val="Mua"/>
      <sheetName val="TK"/>
      <sheetName val="XNT"/>
      <sheetName val="BH"/>
      <sheetName val="BK MB"/>
      <sheetName val="So Cai"/>
      <sheetName val="Quy"/>
      <sheetName val="Luong"/>
      <sheetName val="KH_Q1_Q2_01"/>
      <sheetName val="TH dz 22"/>
      <sheetName val="VCDD_22"/>
      <sheetName val="vt 22"/>
      <sheetName val="name"/>
      <sheetName val="CT35"/>
      <sheetName val="KK bo sung"/>
      <sheetName val="BT-DSPK"/>
      <sheetName val="Parem"/>
      <sheetName val="TN_NEW5"/>
      <sheetName val="CP_CBSX5"/>
      <sheetName val="TN_CT5"/>
      <sheetName val="VLNCMTC_TN5"/>
      <sheetName val="CT_day_dan_su_phu_kien5"/>
      <sheetName val="CT_xa_-_tiep_dia5"/>
      <sheetName val="THEP_HINH5"/>
      <sheetName val="CT_cot5"/>
      <sheetName val="Ct_BT_mong5"/>
      <sheetName val="K_LUONG_duong_day5"/>
      <sheetName val="TH_CTO5"/>
      <sheetName val="VL-NC_CTo5"/>
      <sheetName val="CT_cong_to5"/>
      <sheetName val="KL_CONG_TO5"/>
      <sheetName val="VL_DAU_THAU5"/>
      <sheetName val="TH_DZ0,45"/>
      <sheetName val="VL-NC_DZ0,45"/>
      <sheetName val="TH_THAO_DO5"/>
      <sheetName val="VL-NC-MTC_thao_do5"/>
      <sheetName val="CT_THAO_DO5"/>
      <sheetName val="KL_Thao_Do5"/>
      <sheetName val="ESTI_5"/>
      <sheetName val="TN_NEW6"/>
      <sheetName val="CP_CBSX6"/>
      <sheetName val="TN_CT6"/>
      <sheetName val="VLNCMTC_TN6"/>
      <sheetName val="CT_day_dan_su_phu_kien6"/>
      <sheetName val="CT_xa_-_tiep_dia6"/>
      <sheetName val="THEP_HINH6"/>
      <sheetName val="CT_cot6"/>
      <sheetName val="Ct_BT_mong6"/>
      <sheetName val="K_LUONG_duong_day6"/>
      <sheetName val="TH_CTO6"/>
      <sheetName val="VL-NC_CTo6"/>
      <sheetName val="CT_cong_to6"/>
      <sheetName val="KL_CONG_TO6"/>
      <sheetName val="VL_DAU_THAU6"/>
      <sheetName val="TH_DZ0,46"/>
      <sheetName val="VL-NC_DZ0,46"/>
      <sheetName val="TH_THAO_DO6"/>
      <sheetName val="VL-NC-MTC_thao_do6"/>
      <sheetName val="CT_THAO_DO6"/>
      <sheetName val="KL_Thao_Do6"/>
      <sheetName val="ESTI_6"/>
      <sheetName val="TN_NEW7"/>
      <sheetName val="CP_CBSX7"/>
      <sheetName val="TN_CT7"/>
      <sheetName val="VLNCMTC_TN7"/>
      <sheetName val="CT_day_dan_su_phu_kien7"/>
      <sheetName val="CT_xa_-_tiep_dia7"/>
      <sheetName val="THEP_HINH7"/>
      <sheetName val="CT_cot7"/>
      <sheetName val="Ct_BT_mong7"/>
      <sheetName val="K_LUONG_duong_day7"/>
      <sheetName val="TH_CTO7"/>
      <sheetName val="VL-NC_CTo7"/>
      <sheetName val="CT_cong_to7"/>
      <sheetName val="KL_CONG_TO7"/>
      <sheetName val="VL_DAU_THAU7"/>
      <sheetName val="TH_DZ0,47"/>
      <sheetName val="VL-NC_DZ0,47"/>
      <sheetName val="TH_THAO_DO7"/>
      <sheetName val="VL-NC-MTC_thao_do7"/>
      <sheetName val="CT_THAO_DO7"/>
      <sheetName val="KL_Thao_Do7"/>
      <sheetName val="ESTI_7"/>
      <sheetName val="TN_NEW8"/>
      <sheetName val="CP_CBSX8"/>
      <sheetName val="TN_CT8"/>
      <sheetName val="VLNCMTC_TN8"/>
      <sheetName val="CT_day_dan_su_phu_kien8"/>
      <sheetName val="CT_xa_-_tiep_dia8"/>
      <sheetName val="THEP_HINH8"/>
      <sheetName val="CT_cot8"/>
      <sheetName val="Ct_BT_mong8"/>
      <sheetName val="K_LUONG_duong_day8"/>
      <sheetName val="TH_CTO8"/>
      <sheetName val="VL-NC_CTo8"/>
      <sheetName val="CT_cong_to8"/>
      <sheetName val="KL_CONG_TO8"/>
      <sheetName val="VL_DAU_THAU8"/>
      <sheetName val="TH_DZ0,48"/>
      <sheetName val="VL-NC_DZ0,48"/>
      <sheetName val="TH_THAO_DO8"/>
      <sheetName val="VL-NC-MTC_thao_do8"/>
      <sheetName val="CT_THAO_DO8"/>
      <sheetName val="KL_Thao_Do8"/>
      <sheetName val="ESTI_8"/>
      <sheetName val="Ts"/>
      <sheetName val="PTDG cau"/>
      <sheetName val="Tai trong"/>
      <sheetName val="QHDH-PAII"/>
      <sheetName val="DS nop quý KV"/>
      <sheetName val="DONVI"/>
      <sheetName val="1_x0000_ƛ_x0000__x0000__x0000__x0000__x0000__x0000__x0000__x0000__x0001__x0000_娈ƛ_x0000__x0004__x0000__x0000__x0000__x0000__x0000__x0000_Ⲽƛ_x0000__x0000__x0000__x0000__x0000__x0000_"/>
      <sheetName val="KHDTCC"/>
      <sheetName val="TTDZ22"/>
      <sheetName val="VL10KV"/>
      <sheetName val="TBA 250"/>
      <sheetName val="VL 0,4KV"/>
      <sheetName val="VLCong to"/>
      <sheetName val="THUE_GTGT"/>
      <sheetName val="1?ƛ????????_x0001_?娈ƛ?_x0004_??????Ⲽƛ??????"/>
      <sheetName val="TH_dz_22"/>
      <sheetName val="vt_22"/>
      <sheetName val="Thuc_thanh2"/>
      <sheetName val="CT_cong?to2"/>
      <sheetName val="CT_cong2"/>
      <sheetName val="BANG_KE2"/>
      <sheetName val="DS-nop_T10_032"/>
      <sheetName val="DS-nop_T12_032"/>
      <sheetName val="DS_nop_quý_IV2"/>
      <sheetName val="DS_nop_quý_IV_042"/>
      <sheetName val="DSnop_quý_III_042"/>
      <sheetName val="DSnop_quý_II_042"/>
      <sheetName val="DSnop_quý_I_042"/>
      <sheetName val="DS-nop_T11_032"/>
      <sheetName val="TH_dz_221"/>
      <sheetName val="vt_221"/>
      <sheetName val="Thuc_thanh3"/>
      <sheetName val="CT_cong?to3"/>
      <sheetName val="CT_cong3"/>
      <sheetName val="BANG_KE3"/>
      <sheetName val="DS-nop_T10_033"/>
      <sheetName val="DS-nop_T12_033"/>
      <sheetName val="DS_nop_quý_IV3"/>
      <sheetName val="DS_nop_quý_IV_043"/>
      <sheetName val="DSnop_quý_III_043"/>
      <sheetName val="DSnop_quý_II_043"/>
      <sheetName val="DSnop_quý_I_043"/>
      <sheetName val="DS-nop_T11_033"/>
      <sheetName val="TH_dz_222"/>
      <sheetName val="vt_222"/>
      <sheetName val="1ƛ娈ƛⲼƛ"/>
      <sheetName val="BK_MB"/>
      <sheetName val="So_Cai"/>
      <sheetName val="Thuc_thanh4"/>
      <sheetName val="CT_cong?to4"/>
      <sheetName val="CT_cong4"/>
      <sheetName val="CT_cong_to9"/>
      <sheetName val="BANG_KE4"/>
      <sheetName val="DS-nop_T10_034"/>
      <sheetName val="DS-nop_T12_034"/>
      <sheetName val="DS_nop_quý_IV4"/>
      <sheetName val="DS_nop_quý_IV_044"/>
      <sheetName val="DSnop_quý_III_044"/>
      <sheetName val="DSnop_quý_II_044"/>
      <sheetName val="DSnop_quý_I_044"/>
      <sheetName val="DS-nop_T11_034"/>
      <sheetName val="TH_dz_223"/>
      <sheetName val="vt_223"/>
      <sheetName val="BK_MB1"/>
      <sheetName val="So_Cai1"/>
      <sheetName val="1_ƛ_________x0001__娈ƛ__x0004_______Ⲽƛ______"/>
      <sheetName val="NCong-Day-Su"/>
      <sheetName val="diachi"/>
      <sheetName val="Ky Hieu"/>
      <sheetName val="Bang chinh"/>
      <sheetName val="ptv"/>
      <sheetName val="PTDG bo sung(5)"/>
      <sheetName val="THKS(8)"/>
      <sheetName val="SO_LIEU1"/>
      <sheetName val="_XE_43K1"/>
      <sheetName val="CHITIET_VL-NCHT1_(2)1"/>
      <sheetName val="Bang_4_5_Bang_TH_vl-nc-m_Ct"/>
      <sheetName val="Bang_4_2_Vl-Nc-M_phan_TT1pha"/>
      <sheetName val="Bang_4_1_Vl-Nc-M_phan_TT3pha"/>
      <sheetName val="Bang_4_1_Vl-Nc-M_phan_N_cap"/>
      <sheetName val="Bang_4_3_Bang_TH_vl-nc-m_HTDL"/>
      <sheetName val="Bang_4_4_Bang_TH_vl-nc-m_HTHH"/>
      <sheetName val="Bang_5_Chi_tiet_phan_Dz"/>
      <sheetName val="Giai_trinh"/>
      <sheetName val="TNHCHINH"/>
      <sheetName val="PT ranh"/>
      <sheetName val="VL-NC-MTCTA"/>
      <sheetName val="VL-NC-MTC"/>
      <sheetName val="PL9_KL_DDTT"/>
      <sheetName val="PL10_KL_TBA"/>
      <sheetName val="PL11_KL_Ha The"/>
      <sheetName val="Bang chinh (2)"/>
      <sheetName val="PL12_VDT-DD"/>
      <sheetName val="PL 6-DMTBA"/>
      <sheetName val="PL13_VDT_TBA"/>
      <sheetName val="Bang V"/>
      <sheetName val="V-6"/>
      <sheetName val="Phan ky"/>
      <sheetName val="Quy Dat+Tong Von"/>
      <sheetName val="XXXXXXXX"/>
      <sheetName val="BK_MB2"/>
      <sheetName val="So_Cai2"/>
      <sheetName val="BK_MB3"/>
      <sheetName val="So_Cai3"/>
      <sheetName val="[_x0000_TCNVHHK_x0000_XLS_x0000_Cos_x0000_XL"/>
      <sheetName val="HESO"/>
      <sheetName val="Ge"/>
      <sheetName val="VL DAU_x0000_THAU"/>
      <sheetName val="book1"/>
      <sheetName val="VL DAU?THAU"/>
      <sheetName val="VL DAU"/>
      <sheetName val="ma-pt"/>
      <sheetName val="PT_nha xe"/>
      <sheetName val="FAC OVERHEAD"/>
      <sheetName val="590P追加"/>
      <sheetName val="個案9411"/>
      <sheetName val="NKC6"/>
      <sheetName val="실행철강하도"/>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E7">
            <v>22169.059999999998</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H8">
            <v>12.44</v>
          </cell>
          <cell r="I8">
            <v>0</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G9">
            <v>43.36</v>
          </cell>
          <cell r="H9">
            <v>43.36</v>
          </cell>
          <cell r="I9">
            <v>0</v>
          </cell>
          <cell r="J9">
            <v>0</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G10">
            <v>3.33</v>
          </cell>
          <cell r="H10">
            <v>3.33</v>
          </cell>
          <cell r="I10">
            <v>0</v>
          </cell>
          <cell r="J10">
            <v>8043.3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H11">
            <v>7.34</v>
          </cell>
          <cell r="I11">
            <v>7.34</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H12">
            <v>2.83</v>
          </cell>
          <cell r="I12">
            <v>2.83</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G13">
            <v>0.69</v>
          </cell>
          <cell r="H13">
            <v>0.69</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G14">
            <v>0.77</v>
          </cell>
          <cell r="H14">
            <v>0.77</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G15">
            <v>0.16</v>
          </cell>
          <cell r="H15">
            <v>0.16</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F16">
            <v>0</v>
          </cell>
          <cell r="G16">
            <v>0</v>
          </cell>
          <cell r="H16">
            <v>0</v>
          </cell>
          <cell r="I16">
            <v>0</v>
          </cell>
          <cell r="J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H17">
            <v>17.95</v>
          </cell>
          <cell r="I17">
            <v>0</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I18">
            <v>0</v>
          </cell>
          <cell r="J18">
            <v>0</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19">
          <cell r="A19" t="str">
            <v>205.110</v>
          </cell>
          <cell r="B19" t="str">
            <v>Xáy tæåìng 11_x0010_ gaûch äúng væîa_x0000_XM M50 cao &lt;= 4m</v>
          </cell>
          <cell r="C19" t="str">
            <v>m3</v>
          </cell>
          <cell r="D19">
            <v>41.357100000000003</v>
          </cell>
          <cell r="E19">
            <v>6.2</v>
          </cell>
          <cell r="F19">
            <v>1127.1600000000001</v>
          </cell>
          <cell r="K19">
            <v>0</v>
          </cell>
          <cell r="L19">
            <v>0</v>
          </cell>
          <cell r="M19">
            <v>0</v>
          </cell>
          <cell r="N19">
            <v>0</v>
          </cell>
          <cell r="O19">
            <v>0</v>
          </cell>
          <cell r="P19">
            <v>0</v>
          </cell>
          <cell r="Q19">
            <v>0</v>
          </cell>
          <cell r="R19">
            <v>0.53</v>
          </cell>
          <cell r="S19">
            <v>8.02</v>
          </cell>
          <cell r="T19">
            <v>0</v>
          </cell>
          <cell r="U19">
            <v>0</v>
          </cell>
          <cell r="V19">
            <v>0</v>
          </cell>
          <cell r="W19">
            <v>0</v>
          </cell>
          <cell r="X19">
            <v>0</v>
          </cell>
        </row>
        <row r="20">
          <cell r="A20">
            <v>0</v>
          </cell>
          <cell r="B20" t="str">
            <v>II. THÁN NHAÌ :</v>
          </cell>
          <cell r="C20">
            <v>0</v>
          </cell>
          <cell r="D20">
            <v>0</v>
          </cell>
          <cell r="E20">
            <v>10941.180000000002</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G21">
            <v>9.4</v>
          </cell>
          <cell r="H21">
            <v>9.4</v>
          </cell>
          <cell r="I21">
            <v>21631.5</v>
          </cell>
          <cell r="J21">
            <v>0</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G22">
            <v>0.24</v>
          </cell>
          <cell r="H22">
            <v>0.24</v>
          </cell>
          <cell r="I22">
            <v>549</v>
          </cell>
          <cell r="J22">
            <v>0</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G23">
            <v>7.35</v>
          </cell>
          <cell r="H23">
            <v>7.35</v>
          </cell>
          <cell r="I23">
            <v>19024.27</v>
          </cell>
          <cell r="J23">
            <v>0</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G24">
            <v>0.85</v>
          </cell>
          <cell r="H24">
            <v>0.85</v>
          </cell>
          <cell r="I24">
            <v>2217.1999999999998</v>
          </cell>
          <cell r="J24">
            <v>0</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G25">
            <v>24.71</v>
          </cell>
          <cell r="H25">
            <v>24.71</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G26">
            <v>1.99</v>
          </cell>
          <cell r="H26">
            <v>1.99</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G27">
            <v>0.86</v>
          </cell>
          <cell r="H27">
            <v>0.3</v>
          </cell>
          <cell r="I27">
            <v>0</v>
          </cell>
          <cell r="J27">
            <v>680.34</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G28">
            <v>0.16</v>
          </cell>
          <cell r="H28">
            <v>0.16</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G29">
            <v>1.1000000000000001</v>
          </cell>
          <cell r="H29">
            <v>1.1000000000000001</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H30">
            <v>0.97</v>
          </cell>
          <cell r="I30">
            <v>0.97</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H31">
            <v>1.75</v>
          </cell>
          <cell r="I31">
            <v>1.75</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H32">
            <v>0.24</v>
          </cell>
          <cell r="I32">
            <v>0.24</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G33">
            <v>0.09</v>
          </cell>
          <cell r="H33">
            <v>0.09</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G34">
            <v>7.0000000000000007E-2</v>
          </cell>
          <cell r="H34">
            <v>7.0000000000000007E-2</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G35">
            <v>0.08</v>
          </cell>
          <cell r="H35">
            <v>0.08</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E36">
            <v>10</v>
          </cell>
          <cell r="F36">
            <v>10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G37">
            <v>0.51</v>
          </cell>
          <cell r="H37">
            <v>0.51</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H38">
            <v>5.3</v>
          </cell>
          <cell r="I38">
            <v>5.3</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G39">
            <v>1.86</v>
          </cell>
          <cell r="H39">
            <v>1.86</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E40">
            <v>99</v>
          </cell>
          <cell r="F40">
            <v>99</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F41">
            <v>0</v>
          </cell>
          <cell r="G41">
            <v>0</v>
          </cell>
          <cell r="H41">
            <v>0</v>
          </cell>
          <cell r="I41">
            <v>0</v>
          </cell>
          <cell r="J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E45">
            <v>2651.1300000000006</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H46">
            <v>3.2</v>
          </cell>
          <cell r="I46">
            <v>3.2</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H47">
            <v>0.66</v>
          </cell>
          <cell r="I47">
            <v>0.66</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G48">
            <v>1.1299999999999999</v>
          </cell>
          <cell r="H48">
            <v>1.1299999999999999</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G49">
            <v>1.96</v>
          </cell>
          <cell r="H49">
            <v>1.96</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E50">
            <v>4.7998779296874998</v>
          </cell>
          <cell r="F50">
            <v>57</v>
          </cell>
          <cell r="G50">
            <v>0</v>
          </cell>
          <cell r="H50">
            <v>5.6901220702833966</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G51">
            <v>2.73</v>
          </cell>
          <cell r="H51">
            <v>0.36</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H52">
            <v>0.4</v>
          </cell>
          <cell r="I52">
            <v>0.4</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G53">
            <v>0.36</v>
          </cell>
          <cell r="H53">
            <v>0.36</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F55">
            <v>0</v>
          </cell>
          <cell r="G55">
            <v>0</v>
          </cell>
          <cell r="H55">
            <v>0</v>
          </cell>
          <cell r="I55">
            <v>0</v>
          </cell>
          <cell r="J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F59">
            <v>69.541953125000006</v>
          </cell>
          <cell r="G59">
            <v>0.86</v>
          </cell>
          <cell r="H59">
            <v>0.29999237060546874</v>
          </cell>
          <cell r="I59">
            <v>0</v>
          </cell>
          <cell r="J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G60">
            <v>0.28999999999999998</v>
          </cell>
          <cell r="H60">
            <v>0.28999999999999998</v>
          </cell>
          <cell r="I60">
            <v>0</v>
          </cell>
          <cell r="J60">
            <v>0</v>
          </cell>
          <cell r="K60">
            <v>0</v>
          </cell>
          <cell r="L60">
            <v>0</v>
          </cell>
          <cell r="M60">
            <v>713.4</v>
          </cell>
        </row>
        <row r="61">
          <cell r="A61" t="str">
            <v>651.140</v>
          </cell>
          <cell r="B61" t="str">
            <v>Traït båì chaíy væîa XM M75 daìy 15</v>
          </cell>
          <cell r="C61" t="str">
            <v>m2</v>
          </cell>
          <cell r="D61">
            <v>11.88</v>
          </cell>
          <cell r="E61">
            <v>0.2</v>
          </cell>
          <cell r="F61">
            <v>51.51</v>
          </cell>
          <cell r="G61">
            <v>0.22</v>
          </cell>
          <cell r="H61">
            <v>0.22</v>
          </cell>
        </row>
        <row r="62">
          <cell r="A62" t="str">
            <v>701.120</v>
          </cell>
          <cell r="B62" t="str">
            <v>Queït väi båì chaíy 3 næåïc tràõng</v>
          </cell>
          <cell r="C62" t="str">
            <v>m2</v>
          </cell>
          <cell r="D62">
            <v>11.88</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3.56</v>
          </cell>
        </row>
        <row r="63">
          <cell r="A63" t="str">
            <v>651.420</v>
          </cell>
          <cell r="B63" t="str">
            <v>Traït chè næåïc sã nä</v>
          </cell>
          <cell r="C63" t="str">
            <v>m</v>
          </cell>
          <cell r="D63">
            <v>33.200000000000003</v>
          </cell>
          <cell r="E63">
            <v>0.15</v>
          </cell>
          <cell r="F63">
            <v>38.630000000000003</v>
          </cell>
          <cell r="G63">
            <v>0.17</v>
          </cell>
          <cell r="H63">
            <v>0.17</v>
          </cell>
        </row>
        <row r="64">
          <cell r="A64">
            <v>0</v>
          </cell>
          <cell r="B64" t="str">
            <v>IV. KHU VÃÛ SINH - BÃØ TÆÛ HOAÛI - BÃÚP - HÄÚ GA :</v>
          </cell>
          <cell r="C64">
            <v>0</v>
          </cell>
          <cell r="D64">
            <v>0</v>
          </cell>
          <cell r="E64">
            <v>3304.2599999999998</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cell r="E65">
            <v>0</v>
          </cell>
          <cell r="F65">
            <v>0</v>
          </cell>
          <cell r="G65">
            <v>0</v>
          </cell>
          <cell r="H65">
            <v>0</v>
          </cell>
          <cell r="I65">
            <v>0.3</v>
          </cell>
        </row>
        <row r="66">
          <cell r="A66" t="str">
            <v>204.410</v>
          </cell>
          <cell r="B66" t="str">
            <v xml:space="preserve">Xáy thaình bãø næåïc khu vãû sinh daìy 110 væîa XM M75 </v>
          </cell>
          <cell r="C66" t="str">
            <v>m3</v>
          </cell>
          <cell r="D66">
            <v>0.65</v>
          </cell>
          <cell r="E66">
            <v>0.2</v>
          </cell>
          <cell r="F66">
            <v>51.51</v>
          </cell>
          <cell r="G66">
            <v>0.22</v>
          </cell>
          <cell r="H66">
            <v>0.22</v>
          </cell>
          <cell r="I66">
            <v>0</v>
          </cell>
          <cell r="J66">
            <v>533</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G67">
            <v>0.1</v>
          </cell>
          <cell r="H67">
            <v>0.1</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G68">
            <v>0.2</v>
          </cell>
          <cell r="H68">
            <v>0.2</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E69">
            <v>8</v>
          </cell>
          <cell r="F69">
            <v>8</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G70">
            <v>1.69</v>
          </cell>
          <cell r="H70">
            <v>1.69</v>
          </cell>
          <cell r="I70">
            <v>0</v>
          </cell>
          <cell r="J70">
            <v>0</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G71">
            <v>0.25</v>
          </cell>
          <cell r="H71">
            <v>0.25</v>
          </cell>
          <cell r="I71">
            <v>0</v>
          </cell>
          <cell r="J71">
            <v>0</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H73">
            <v>2.25</v>
          </cell>
          <cell r="I73">
            <v>0</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G74">
            <v>3.45</v>
          </cell>
          <cell r="H74">
            <v>3.45</v>
          </cell>
          <cell r="I74">
            <v>0</v>
          </cell>
          <cell r="J74">
            <v>8446</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G75">
            <v>1.68</v>
          </cell>
          <cell r="H75">
            <v>1.68</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E76">
            <v>74</v>
          </cell>
          <cell r="F76">
            <v>74</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G77">
            <v>0.25</v>
          </cell>
          <cell r="H77">
            <v>0.25</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G78">
            <v>0.31</v>
          </cell>
          <cell r="H78">
            <v>0.31</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H79">
            <v>1.18</v>
          </cell>
          <cell r="I79">
            <v>1.18</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G81">
            <v>0.27</v>
          </cell>
          <cell r="H81">
            <v>0.27</v>
          </cell>
          <cell r="I81">
            <v>0</v>
          </cell>
          <cell r="J81">
            <v>615</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G82">
            <v>0.26</v>
          </cell>
          <cell r="H82">
            <v>0.26</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F83">
            <v>0</v>
          </cell>
          <cell r="G83">
            <v>0</v>
          </cell>
          <cell r="H83">
            <v>0</v>
          </cell>
          <cell r="I83">
            <v>0</v>
          </cell>
          <cell r="J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H84">
            <v>0.28999999999999998</v>
          </cell>
          <cell r="I84">
            <v>0.28999999999999998</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G85">
            <v>0.2</v>
          </cell>
          <cell r="H85">
            <v>0.2</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H88">
            <v>0.43</v>
          </cell>
          <cell r="I88">
            <v>0</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G89">
            <v>0.36</v>
          </cell>
          <cell r="H89">
            <v>0.36</v>
          </cell>
          <cell r="I89">
            <v>0</v>
          </cell>
          <cell r="J89">
            <v>885.6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G90">
            <v>0.39</v>
          </cell>
          <cell r="H90">
            <v>0.39</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H91">
            <v>0.2</v>
          </cell>
          <cell r="I91">
            <v>0.2</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E92">
            <v>3249.1</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H93">
            <v>1.1000000000000001</v>
          </cell>
          <cell r="I93">
            <v>0</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H94">
            <v>3.7</v>
          </cell>
          <cell r="I94">
            <v>3.7</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H95">
            <v>2.35</v>
          </cell>
          <cell r="I95">
            <v>2.35</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G96">
            <v>0</v>
          </cell>
          <cell r="H96">
            <v>0.56999999999999995</v>
          </cell>
          <cell r="I96">
            <v>0</v>
          </cell>
          <cell r="J96">
            <v>1385.8</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H97">
            <v>0.3</v>
          </cell>
          <cell r="I97">
            <v>0.3</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G98">
            <v>0.41</v>
          </cell>
          <cell r="H98">
            <v>0.41</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E99">
            <v>25</v>
          </cell>
          <cell r="F99">
            <v>25</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G100">
            <v>0.15</v>
          </cell>
          <cell r="H100">
            <v>0.15</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G101">
            <v>0.26</v>
          </cell>
          <cell r="H101">
            <v>0.26</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G102">
            <v>0.19</v>
          </cell>
          <cell r="H102">
            <v>0.19</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G103">
            <v>0.13</v>
          </cell>
          <cell r="H103">
            <v>0.13</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G104">
            <v>0.23</v>
          </cell>
          <cell r="H104">
            <v>0.23</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G105">
            <v>0.17</v>
          </cell>
          <cell r="H105">
            <v>0.17</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E106">
            <v>53</v>
          </cell>
          <cell r="F106">
            <v>53</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E108">
            <v>1569.02</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H110">
            <v>0.05</v>
          </cell>
          <cell r="I110">
            <v>0</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G111">
            <v>0.32</v>
          </cell>
          <cell r="H111">
            <v>0.32</v>
          </cell>
          <cell r="I111">
            <v>0</v>
          </cell>
          <cell r="J111">
            <v>727.26</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G112">
            <v>0.13</v>
          </cell>
          <cell r="H112">
            <v>0.13</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H116">
            <v>1.01</v>
          </cell>
          <cell r="I116">
            <v>0</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G117">
            <v>2.19</v>
          </cell>
          <cell r="H117">
            <v>2.19</v>
          </cell>
          <cell r="I117">
            <v>0</v>
          </cell>
          <cell r="J117">
            <v>0</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G118">
            <v>0.23</v>
          </cell>
          <cell r="H118">
            <v>0.23</v>
          </cell>
          <cell r="I118">
            <v>0</v>
          </cell>
          <cell r="J118">
            <v>531.76</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G119">
            <v>0.26</v>
          </cell>
          <cell r="H119">
            <v>0.26</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G120">
            <v>0.5</v>
          </cell>
          <cell r="H120">
            <v>0.5</v>
          </cell>
          <cell r="I120">
            <v>0</v>
          </cell>
          <cell r="J120">
            <v>1055.7</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G121">
            <v>0.34</v>
          </cell>
          <cell r="H121">
            <v>0.34</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F122">
            <v>0</v>
          </cell>
          <cell r="G122">
            <v>0</v>
          </cell>
          <cell r="H122">
            <v>0.66</v>
          </cell>
          <cell r="I122">
            <v>0</v>
          </cell>
          <cell r="J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H125">
            <v>1.51</v>
          </cell>
          <cell r="I125">
            <v>1.51</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G126">
            <v>0.66</v>
          </cell>
          <cell r="H126">
            <v>0.66</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refreshError="1">
        <row r="6">
          <cell r="A6">
            <v>1</v>
          </cell>
          <cell r="B6">
            <v>2</v>
          </cell>
          <cell r="C6">
            <v>3</v>
          </cell>
          <cell r="D6">
            <v>4</v>
          </cell>
          <cell r="E6">
            <v>5</v>
          </cell>
          <cell r="F6">
            <v>6</v>
          </cell>
          <cell r="G6">
            <v>7</v>
          </cell>
          <cell r="H6">
            <v>8</v>
          </cell>
          <cell r="I6">
            <v>9</v>
          </cell>
          <cell r="J6">
            <v>10</v>
          </cell>
          <cell r="K6">
            <v>11</v>
          </cell>
        </row>
        <row r="7">
          <cell r="B7" t="str">
            <v>I. NÃÖN MOÏNG :</v>
          </cell>
          <cell r="C7">
            <v>0</v>
          </cell>
          <cell r="D7">
            <v>190.81</v>
          </cell>
          <cell r="E7">
            <v>190.81</v>
          </cell>
          <cell r="F7">
            <v>0</v>
          </cell>
          <cell r="G7">
            <v>0</v>
          </cell>
          <cell r="H7">
            <v>136.96</v>
          </cell>
          <cell r="I7">
            <v>1218.76</v>
          </cell>
          <cell r="J7">
            <v>0</v>
          </cell>
          <cell r="K7">
            <v>23.45</v>
          </cell>
        </row>
        <row r="8">
          <cell r="A8">
            <v>1</v>
          </cell>
          <cell r="B8" t="str">
            <v xml:space="preserve">Gia cäng sàõt theïp f &lt;= 10 moïng cäüt </v>
          </cell>
          <cell r="C8" t="str">
            <v>kg</v>
          </cell>
          <cell r="D8">
            <v>12.43</v>
          </cell>
          <cell r="E8">
            <v>12.43</v>
          </cell>
          <cell r="F8">
            <v>0.27</v>
          </cell>
          <cell r="G8">
            <v>0</v>
          </cell>
          <cell r="H8">
            <v>0</v>
          </cell>
          <cell r="I8">
            <v>0</v>
          </cell>
          <cell r="J8">
            <v>0</v>
          </cell>
          <cell r="K8">
            <v>0.27</v>
          </cell>
        </row>
        <row r="9">
          <cell r="A9">
            <v>2</v>
          </cell>
          <cell r="B9" t="str">
            <v xml:space="preserve">Gia cäng sàõt theïp f &lt;= 18 moïng cäüt </v>
          </cell>
          <cell r="C9" t="str">
            <v>kg</v>
          </cell>
          <cell r="D9">
            <v>229.89000000000001</v>
          </cell>
          <cell r="E9">
            <v>136.96</v>
          </cell>
          <cell r="F9">
            <v>92.93</v>
          </cell>
          <cell r="G9">
            <v>3.28</v>
          </cell>
          <cell r="H9">
            <v>136.96</v>
          </cell>
          <cell r="I9">
            <v>92.93</v>
          </cell>
          <cell r="J9">
            <v>0</v>
          </cell>
          <cell r="K9">
            <v>3.28</v>
          </cell>
        </row>
        <row r="10">
          <cell r="A10">
            <v>3</v>
          </cell>
          <cell r="B10" t="str">
            <v xml:space="preserve">Gia cäng sàõt theïp giàòng moïng f &lt;= 18 </v>
          </cell>
          <cell r="C10" t="str">
            <v>kg</v>
          </cell>
          <cell r="D10">
            <v>1125.83</v>
          </cell>
          <cell r="E10">
            <v>1125.83</v>
          </cell>
          <cell r="F10">
            <v>16.079999999999998</v>
          </cell>
          <cell r="G10">
            <v>0</v>
          </cell>
          <cell r="H10">
            <v>0</v>
          </cell>
          <cell r="I10">
            <v>1125.83</v>
          </cell>
          <cell r="J10">
            <v>0</v>
          </cell>
          <cell r="K10">
            <v>16.079999999999998</v>
          </cell>
        </row>
        <row r="11">
          <cell r="A11">
            <v>4</v>
          </cell>
          <cell r="B11" t="str">
            <v>Gia cäng sàõt theïp giàòng moïng f &lt;= 10</v>
          </cell>
          <cell r="C11" t="str">
            <v>kg</v>
          </cell>
          <cell r="D11">
            <v>178.38</v>
          </cell>
          <cell r="E11">
            <v>178.38</v>
          </cell>
          <cell r="F11">
            <v>3.82</v>
          </cell>
          <cell r="G11">
            <v>0</v>
          </cell>
          <cell r="H11">
            <v>0</v>
          </cell>
          <cell r="I11">
            <v>0</v>
          </cell>
          <cell r="J11">
            <v>0</v>
          </cell>
          <cell r="K11">
            <v>3.82</v>
          </cell>
        </row>
        <row r="12">
          <cell r="B12" t="str">
            <v>II. THÁN NHAÌ :</v>
          </cell>
          <cell r="C12">
            <v>0</v>
          </cell>
          <cell r="D12">
            <v>0</v>
          </cell>
          <cell r="E12">
            <v>228.7</v>
          </cell>
          <cell r="F12">
            <v>0</v>
          </cell>
          <cell r="G12">
            <v>0</v>
          </cell>
          <cell r="H12">
            <v>548.23</v>
          </cell>
          <cell r="I12">
            <v>558.33999999999992</v>
          </cell>
          <cell r="J12">
            <v>176.46</v>
          </cell>
          <cell r="K12">
            <v>23.22</v>
          </cell>
        </row>
        <row r="13">
          <cell r="A13">
            <v>1</v>
          </cell>
          <cell r="B13" t="str">
            <v>Gia cäng sàõt theïp truû f &lt;= 10</v>
          </cell>
          <cell r="C13" t="str">
            <v>kg</v>
          </cell>
          <cell r="D13">
            <v>23.02</v>
          </cell>
          <cell r="E13">
            <v>23.02</v>
          </cell>
          <cell r="F13">
            <v>0.49</v>
          </cell>
          <cell r="G13">
            <v>0</v>
          </cell>
          <cell r="H13">
            <v>0</v>
          </cell>
          <cell r="I13">
            <v>0</v>
          </cell>
          <cell r="J13">
            <v>0</v>
          </cell>
          <cell r="K13">
            <v>0.49</v>
          </cell>
        </row>
        <row r="14">
          <cell r="A14">
            <v>2</v>
          </cell>
          <cell r="B14" t="str">
            <v>Gia cäng sàõt theïp truû f &lt;= 18</v>
          </cell>
          <cell r="C14" t="str">
            <v>kg</v>
          </cell>
          <cell r="D14">
            <v>143.26</v>
          </cell>
          <cell r="E14">
            <v>143.26</v>
          </cell>
          <cell r="F14">
            <v>2.0499999999999998</v>
          </cell>
          <cell r="G14">
            <v>0</v>
          </cell>
          <cell r="H14">
            <v>0</v>
          </cell>
          <cell r="I14">
            <v>143.26</v>
          </cell>
          <cell r="J14">
            <v>0</v>
          </cell>
          <cell r="K14">
            <v>2.0499999999999998</v>
          </cell>
        </row>
        <row r="15">
          <cell r="A15">
            <v>3</v>
          </cell>
          <cell r="B15" t="str">
            <v>Gia cäng sàõt theïp lanh tä f &lt;= 10</v>
          </cell>
          <cell r="C15" t="str">
            <v>kg</v>
          </cell>
          <cell r="D15">
            <v>49.419999999999995</v>
          </cell>
          <cell r="E15">
            <v>49.419999999999995</v>
          </cell>
          <cell r="F15">
            <v>1.06</v>
          </cell>
          <cell r="G15">
            <v>0</v>
          </cell>
          <cell r="H15">
            <v>0</v>
          </cell>
          <cell r="I15">
            <v>0</v>
          </cell>
          <cell r="J15">
            <v>0</v>
          </cell>
          <cell r="K15">
            <v>1.06</v>
          </cell>
        </row>
        <row r="16">
          <cell r="A16">
            <v>4</v>
          </cell>
          <cell r="B16" t="str">
            <v>Gia cäng sàõt theïp lanh tä f &lt;= 18</v>
          </cell>
          <cell r="C16" t="str">
            <v>kg</v>
          </cell>
          <cell r="D16">
            <v>210.44000000000003</v>
          </cell>
          <cell r="E16">
            <v>210.44000000000003</v>
          </cell>
          <cell r="F16">
            <v>3.01</v>
          </cell>
          <cell r="G16">
            <v>0</v>
          </cell>
          <cell r="H16">
            <v>210.44000000000003</v>
          </cell>
          <cell r="I16">
            <v>0</v>
          </cell>
          <cell r="J16">
            <v>0</v>
          </cell>
          <cell r="K16">
            <v>3.01</v>
          </cell>
        </row>
        <row r="17">
          <cell r="A17">
            <v>5</v>
          </cell>
          <cell r="B17" t="str">
            <v>Gia cäng sàõt theïp ä vàng f &lt;= 10</v>
          </cell>
          <cell r="C17" t="str">
            <v>kg</v>
          </cell>
          <cell r="D17">
            <v>17.02</v>
          </cell>
          <cell r="E17">
            <v>17.02</v>
          </cell>
          <cell r="F17">
            <v>0.36</v>
          </cell>
          <cell r="G17">
            <v>0</v>
          </cell>
          <cell r="H17">
            <v>0</v>
          </cell>
          <cell r="I17">
            <v>0</v>
          </cell>
          <cell r="J17">
            <v>0</v>
          </cell>
          <cell r="K17">
            <v>0.36</v>
          </cell>
        </row>
        <row r="18">
          <cell r="A18">
            <v>6</v>
          </cell>
          <cell r="B18" t="str">
            <v>Gia cäng sàõt theïp dáöm f &lt;= 18</v>
          </cell>
          <cell r="C18" t="str">
            <v>kg</v>
          </cell>
          <cell r="D18">
            <v>929.33</v>
          </cell>
          <cell r="E18">
            <v>337.78999999999996</v>
          </cell>
          <cell r="F18">
            <v>415.08</v>
          </cell>
          <cell r="G18">
            <v>176.46</v>
          </cell>
          <cell r="H18">
            <v>337.78999999999996</v>
          </cell>
          <cell r="I18">
            <v>415.08</v>
          </cell>
          <cell r="J18">
            <v>176.46</v>
          </cell>
          <cell r="K18">
            <v>13.27</v>
          </cell>
        </row>
        <row r="19">
          <cell r="A19">
            <v>7</v>
          </cell>
          <cell r="B19" t="str">
            <v>Gia cäng sàõt theïp dáöm f &lt;= 10</v>
          </cell>
          <cell r="C19" t="str">
            <v>kg</v>
          </cell>
          <cell r="D19">
            <v>139.24</v>
          </cell>
          <cell r="E19">
            <v>139.24</v>
          </cell>
          <cell r="F19">
            <v>2.98</v>
          </cell>
          <cell r="G19">
            <v>0</v>
          </cell>
          <cell r="H19">
            <v>0</v>
          </cell>
          <cell r="I19">
            <v>0</v>
          </cell>
          <cell r="J19">
            <v>0</v>
          </cell>
          <cell r="K19">
            <v>2.98</v>
          </cell>
        </row>
        <row r="20">
          <cell r="B20" t="str">
            <v>III. TRÁÖN + MAÏI NHAÌ :</v>
          </cell>
          <cell r="C20">
            <v>0</v>
          </cell>
          <cell r="D20">
            <v>0</v>
          </cell>
          <cell r="E20">
            <v>199.06</v>
          </cell>
          <cell r="F20">
            <v>183.28</v>
          </cell>
          <cell r="G20">
            <v>0</v>
          </cell>
          <cell r="H20">
            <v>52.21</v>
          </cell>
          <cell r="I20">
            <v>0</v>
          </cell>
          <cell r="J20">
            <v>0</v>
          </cell>
          <cell r="K20">
            <v>10.02</v>
          </cell>
        </row>
        <row r="21">
          <cell r="A21">
            <v>1</v>
          </cell>
          <cell r="B21" t="str">
            <v xml:space="preserve">Gia cäng sàõt theïp saìn maïi , sã nä f &lt;= 10 </v>
          </cell>
          <cell r="C21" t="str">
            <v>kg</v>
          </cell>
          <cell r="D21">
            <v>416.59000000000003</v>
          </cell>
          <cell r="E21">
            <v>182.55</v>
          </cell>
          <cell r="F21">
            <v>183.28</v>
          </cell>
          <cell r="G21">
            <v>8.92</v>
          </cell>
          <cell r="H21">
            <v>0</v>
          </cell>
          <cell r="I21">
            <v>0</v>
          </cell>
          <cell r="J21">
            <v>0</v>
          </cell>
          <cell r="K21">
            <v>8.92</v>
          </cell>
        </row>
        <row r="22">
          <cell r="A22">
            <v>2</v>
          </cell>
          <cell r="B22" t="str">
            <v>Gia cäng sàõt theïp lam ngang f &lt;= 18</v>
          </cell>
          <cell r="C22" t="str">
            <v>kg</v>
          </cell>
          <cell r="D22">
            <v>52.21</v>
          </cell>
          <cell r="E22">
            <v>52.21</v>
          </cell>
          <cell r="F22">
            <v>0.75</v>
          </cell>
          <cell r="G22">
            <v>0</v>
          </cell>
          <cell r="H22">
            <v>52.21</v>
          </cell>
          <cell r="I22">
            <v>0</v>
          </cell>
          <cell r="J22">
            <v>0</v>
          </cell>
          <cell r="K22">
            <v>0.75</v>
          </cell>
        </row>
        <row r="23">
          <cell r="A23">
            <v>3</v>
          </cell>
          <cell r="B23" t="str">
            <v>Gia cäng sàõt theïp lam ngang f &lt;= 10</v>
          </cell>
          <cell r="C23" t="str">
            <v>kg</v>
          </cell>
          <cell r="D23">
            <v>16.509999999999998</v>
          </cell>
          <cell r="E23">
            <v>16.509999999999998</v>
          </cell>
          <cell r="F23">
            <v>0.35</v>
          </cell>
          <cell r="G23">
            <v>0</v>
          </cell>
          <cell r="H23">
            <v>0</v>
          </cell>
          <cell r="I23">
            <v>0</v>
          </cell>
          <cell r="J23">
            <v>0</v>
          </cell>
          <cell r="K23">
            <v>0.35</v>
          </cell>
        </row>
        <row r="24">
          <cell r="B24" t="str">
            <v>IV. KHU VÃÛ SINH - BÃØ TÆÛ HOAÛI - BÃÚP - HÄÚ GA :</v>
          </cell>
          <cell r="C24">
            <v>99.4</v>
          </cell>
          <cell r="D24">
            <v>0</v>
          </cell>
          <cell r="E24">
            <v>99.4</v>
          </cell>
          <cell r="F24">
            <v>0</v>
          </cell>
          <cell r="G24">
            <v>0</v>
          </cell>
          <cell r="H24">
            <v>0</v>
          </cell>
          <cell r="I24">
            <v>0</v>
          </cell>
          <cell r="J24">
            <v>0</v>
          </cell>
          <cell r="K24">
            <v>2.12</v>
          </cell>
        </row>
        <row r="25">
          <cell r="A25">
            <v>1</v>
          </cell>
          <cell r="B25" t="str">
            <v>Gia cäng sàõt theïp táúm âan f &lt;= 10</v>
          </cell>
          <cell r="C25" t="str">
            <v>kg</v>
          </cell>
          <cell r="D25">
            <v>61.849999999999994</v>
          </cell>
          <cell r="E25">
            <v>61.849999999999994</v>
          </cell>
          <cell r="F25">
            <v>1.32</v>
          </cell>
          <cell r="G25">
            <v>0</v>
          </cell>
          <cell r="H25">
            <v>0</v>
          </cell>
          <cell r="I25">
            <v>0</v>
          </cell>
          <cell r="J25">
            <v>0</v>
          </cell>
          <cell r="K25">
            <v>1.32</v>
          </cell>
        </row>
        <row r="26">
          <cell r="B26" t="str">
            <v xml:space="preserve">c, Bãúp : </v>
          </cell>
          <cell r="C26">
            <v>0</v>
          </cell>
        </row>
        <row r="27">
          <cell r="A27">
            <v>1</v>
          </cell>
          <cell r="B27" t="str">
            <v>Gia cäng sàõt theïp bãû bãúp f &lt;= 10</v>
          </cell>
          <cell r="C27" t="str">
            <v>kg</v>
          </cell>
          <cell r="D27">
            <v>18.899999999999999</v>
          </cell>
          <cell r="E27">
            <v>18.899999999999999</v>
          </cell>
          <cell r="F27">
            <v>0.4</v>
          </cell>
          <cell r="G27">
            <v>0</v>
          </cell>
          <cell r="H27">
            <v>0</v>
          </cell>
          <cell r="I27">
            <v>0</v>
          </cell>
          <cell r="J27">
            <v>0</v>
          </cell>
          <cell r="K27">
            <v>0.4</v>
          </cell>
        </row>
        <row r="28">
          <cell r="B28" t="str">
            <v>d, Häú ga :</v>
          </cell>
          <cell r="C28">
            <v>0</v>
          </cell>
        </row>
        <row r="29">
          <cell r="A29">
            <v>1</v>
          </cell>
          <cell r="B29" t="str">
            <v>Gia cäng sàõt theïp táúm âan f &lt;= 10</v>
          </cell>
          <cell r="C29" t="str">
            <v>kg</v>
          </cell>
          <cell r="D29">
            <v>18.649999999999999</v>
          </cell>
          <cell r="E29">
            <v>18.649999999999999</v>
          </cell>
          <cell r="F29">
            <v>0.4</v>
          </cell>
          <cell r="G29">
            <v>0</v>
          </cell>
          <cell r="H29">
            <v>0</v>
          </cell>
          <cell r="I29">
            <v>0</v>
          </cell>
          <cell r="J29">
            <v>0</v>
          </cell>
          <cell r="K29">
            <v>0.4</v>
          </cell>
        </row>
        <row r="30">
          <cell r="B30" t="str">
            <v xml:space="preserve">V. THAÏP NÆÅÏC </v>
          </cell>
          <cell r="C30">
            <v>0</v>
          </cell>
          <cell r="D30">
            <v>194.42</v>
          </cell>
          <cell r="E30">
            <v>194.42</v>
          </cell>
          <cell r="F30">
            <v>0</v>
          </cell>
          <cell r="G30">
            <v>0</v>
          </cell>
          <cell r="H30">
            <v>218.31</v>
          </cell>
          <cell r="I30">
            <v>31.46</v>
          </cell>
          <cell r="J30">
            <v>286.93</v>
          </cell>
          <cell r="K30">
            <v>11.830000000000002</v>
          </cell>
        </row>
        <row r="31">
          <cell r="A31">
            <v>1</v>
          </cell>
          <cell r="B31" t="str">
            <v>Gia cäng sàõt theïp moïng cäüt f &lt;= 10</v>
          </cell>
          <cell r="C31" t="str">
            <v>kg</v>
          </cell>
          <cell r="D31">
            <v>25.57</v>
          </cell>
          <cell r="E31">
            <v>25.57</v>
          </cell>
          <cell r="F31">
            <v>0.55000000000000004</v>
          </cell>
          <cell r="G31">
            <v>0</v>
          </cell>
          <cell r="H31">
            <v>0</v>
          </cell>
          <cell r="I31">
            <v>0</v>
          </cell>
          <cell r="J31">
            <v>0</v>
          </cell>
          <cell r="K31">
            <v>0.55000000000000004</v>
          </cell>
        </row>
        <row r="32">
          <cell r="A32">
            <v>2</v>
          </cell>
          <cell r="B32" t="str">
            <v>Gia cäng sàõt theïp moïng cäüt f &lt;= 18</v>
          </cell>
          <cell r="C32" t="str">
            <v>kg</v>
          </cell>
          <cell r="D32">
            <v>213.12</v>
          </cell>
          <cell r="E32">
            <v>139.81</v>
          </cell>
          <cell r="F32">
            <v>73.31</v>
          </cell>
          <cell r="G32">
            <v>3.04</v>
          </cell>
          <cell r="H32">
            <v>139.81</v>
          </cell>
          <cell r="I32">
            <v>0</v>
          </cell>
          <cell r="J32">
            <v>73.31</v>
          </cell>
          <cell r="K32">
            <v>3.04</v>
          </cell>
        </row>
        <row r="33">
          <cell r="A33">
            <v>3</v>
          </cell>
          <cell r="B33" t="str">
            <v>Gia cäng sàõt theïp thaïp næåïc f &lt;= 18</v>
          </cell>
          <cell r="C33" t="str">
            <v>kg</v>
          </cell>
          <cell r="D33">
            <v>323.57999999999993</v>
          </cell>
          <cell r="E33">
            <v>78.5</v>
          </cell>
          <cell r="F33">
            <v>31.46</v>
          </cell>
          <cell r="G33">
            <v>213.62</v>
          </cell>
          <cell r="H33">
            <v>78.5</v>
          </cell>
          <cell r="I33">
            <v>31.46</v>
          </cell>
          <cell r="J33">
            <v>213.62</v>
          </cell>
          <cell r="K33">
            <v>4.62</v>
          </cell>
        </row>
        <row r="34">
          <cell r="A34">
            <v>4</v>
          </cell>
          <cell r="B34" t="str">
            <v>Gia cäng sàõt theïp thaïp næåïc f &lt;= 10</v>
          </cell>
          <cell r="C34" t="str">
            <v>kg</v>
          </cell>
          <cell r="D34">
            <v>168.85</v>
          </cell>
          <cell r="E34">
            <v>168.85</v>
          </cell>
          <cell r="F34">
            <v>3.62</v>
          </cell>
          <cell r="G34">
            <v>0</v>
          </cell>
          <cell r="H34">
            <v>0</v>
          </cell>
          <cell r="I34">
            <v>0</v>
          </cell>
          <cell r="J34">
            <v>0</v>
          </cell>
          <cell r="K34">
            <v>3.62</v>
          </cell>
        </row>
        <row r="35">
          <cell r="B35" t="str">
            <v xml:space="preserve">VIII. HAÌNG RAÌO - CÄØNG NGOÎ </v>
          </cell>
          <cell r="C35">
            <v>0</v>
          </cell>
          <cell r="D35">
            <v>45.02</v>
          </cell>
          <cell r="E35">
            <v>45.02</v>
          </cell>
          <cell r="F35">
            <v>0</v>
          </cell>
          <cell r="G35">
            <v>192.5</v>
          </cell>
          <cell r="H35">
            <v>0</v>
          </cell>
          <cell r="I35">
            <v>0</v>
          </cell>
          <cell r="J35">
            <v>0</v>
          </cell>
          <cell r="K35">
            <v>5.09</v>
          </cell>
        </row>
        <row r="36">
          <cell r="B36" t="str">
            <v>2, tæåìng raìo :</v>
          </cell>
          <cell r="C36">
            <v>0</v>
          </cell>
        </row>
        <row r="37">
          <cell r="A37">
            <v>1</v>
          </cell>
          <cell r="B37" t="str">
            <v>Gia cäng sàõt theïp cäüt f &lt;= 10</v>
          </cell>
          <cell r="C37" t="str">
            <v>kg</v>
          </cell>
          <cell r="D37">
            <v>237.52</v>
          </cell>
          <cell r="E37">
            <v>45.02</v>
          </cell>
          <cell r="F37">
            <v>192.5</v>
          </cell>
          <cell r="G37">
            <v>192.5</v>
          </cell>
          <cell r="H37">
            <v>0</v>
          </cell>
          <cell r="I37">
            <v>0</v>
          </cell>
          <cell r="J37">
            <v>0</v>
          </cell>
          <cell r="K37">
            <v>5.09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refreshError="1"/>
      <sheetData sheetId="651" refreshError="1"/>
      <sheetData sheetId="652" refreshError="1"/>
      <sheetData sheetId="653"/>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CTdong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huc thanh"/>
      <sheetName val="sat"/>
      <sheetName val="ptvt"/>
      <sheetName val="Giai trinh"/>
      <sheetName val="ptdgD"/>
      <sheetName val="Tongke"/>
      <sheetName val="CTNTTH"/>
      <sheetName val="LAM NHA"/>
      <sheetName val="XL4Poppy"/>
      <sheetName val="Bang chiet tinh TBA"/>
      <sheetName val="LoaiDay"/>
      <sheetName val="DG "/>
      <sheetName val="1111"/>
      <sheetName val="rebar"/>
      <sheetName val="chitiet"/>
      <sheetName val="MTO REV.2(ARMOR)"/>
      <sheetName val="DATA"/>
      <sheetName val="gVL"/>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dtxl"/>
      <sheetName val="IBASE"/>
      <sheetName val="OFFGRID"/>
      <sheetName val="CT35"/>
      <sheetName val="Don gia"/>
      <sheetName val="Tien Luong"/>
      <sheetName val="tra-vat-lieu"/>
      <sheetName val="䁔HEP HINH"/>
      <sheetName val="CHITIET VL-NC-TT1p"/>
      <sheetName val="TONGKE3p"/>
      <sheetName val="CBKC-110"/>
      <sheetName val="Tra_bang"/>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Thuc_thanh"/>
      <sheetName val="ESTI."/>
      <sheetName val="DI-ESTI"/>
      <sheetName val="giathanh1"/>
      <sheetName val="KH-Q1,Q2,01"/>
      <sheetName val="_x0000__x0000__x0000__x0000__x0000__x0000__x0000__x0000_"/>
      <sheetName val="Sbq18"/>
      <sheetName val="CHITIET VL-NC"/>
      <sheetName val="Sheet2"/>
      <sheetName val="Chi tiet"/>
      <sheetName val="DGchitiet "/>
      <sheetName val="khung ten TD"/>
      <sheetName val="5.2 So luong tin hieu"/>
      <sheetName val="6.2. KSCN"/>
      <sheetName val="6.3. PTCN"/>
      <sheetName val="6.7. TKHAM"/>
      <sheetName val="6.8. LTHAM"/>
      <sheetName val="Chiet tinh DG PM"/>
      <sheetName val="Du_lieu"/>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KKKKKKKK"/>
      <sheetName val="Gia vat tu"/>
      <sheetName val="KL thanh toan-Xuan Dao"/>
      <sheetName val="Q4"/>
      <sheetName val="De Bai"/>
      <sheetName val="ma-pt"/>
      <sheetName val="Pretensioned"/>
      <sheetName val="ctdz35"/>
      <sheetName val="MTL$-INTER"/>
      <sheetName val="DZ 0.4"/>
      <sheetName val="Tai trong"/>
      <sheetName val="ptdg-duong"/>
      <sheetName val="NEW-PANEL"/>
      <sheetName val="Box-Girder"/>
      <sheetName val="CHITIET VL-NC-TT-3p"/>
      <sheetName val="VCV-BE-TONG"/>
      <sheetName val="Tonghop"/>
      <sheetName val="TinhToan"/>
      <sheetName val="Quantity"/>
      <sheetName val="DLNS"/>
      <sheetName val="BUSWAY"/>
      <sheetName val="ESTI_"/>
      <sheetName val="58-2015-QĐ-UBND "/>
      <sheetName val="Lke"/>
      <sheetName val="DC_Q14.32"/>
      <sheetName val="DC_Q14.33"/>
      <sheetName val="DC_Q14.34"/>
      <sheetName val="DC_Q14.35"/>
      <sheetName val="Giai_trinh"/>
      <sheetName val="DG_"/>
      <sheetName val="Bang_chiet_tinh_TBA"/>
      <sheetName val="LAM_NHA"/>
      <sheetName val="Tien_Luong"/>
      <sheetName val="Don_gia"/>
      <sheetName val="MTO_REV_2(ARMOR)"/>
      <sheetName val="䁔HEP_HINH"/>
      <sheetName val="CHITIET_VL-NC-TT1p"/>
      <sheetName val="ctdg"/>
      <sheetName val="Blad1"/>
      <sheetName val="tuong"/>
      <sheetName val="?HEP HINH"/>
      <sheetName val="TinhtaiKCN"/>
      <sheetName val="_HEP HINH"/>
      <sheetName val=""/>
      <sheetName val="????????"/>
      <sheetName val="DTCTduong"/>
      <sheetName val="#REF"/>
      <sheetName val="________"/>
      <sheetName val="DI_ESTI"/>
      <sheetName val="Kieu1"/>
      <sheetName val="cong dung"/>
      <sheetName val="Thuc_thanh1"/>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Giai_trinh1"/>
      <sheetName val="LAM_NHA1"/>
      <sheetName val="DG_1"/>
      <sheetName val="Bang_chiet_tinh_TBA1"/>
      <sheetName val="Don_gia1"/>
      <sheetName val="Tien_Luong1"/>
      <sheetName val="䁔HEP_HINH1"/>
      <sheetName val="Thuc_thanh2"/>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Giai_trinh2"/>
      <sheetName val="LAM_NHA2"/>
      <sheetName val="DG_2"/>
      <sheetName val="Bang_chiet_tinh_TBA2"/>
      <sheetName val="Don_gia2"/>
      <sheetName val="Tien_Luong2"/>
      <sheetName val="䁔HEP_HINH2"/>
      <sheetName val="PTVL"/>
      <sheetName val="th¸mo"/>
      <sheetName val="Ct- DZ35kV"/>
      <sheetName val="DS-nop"/>
      <sheetName val="BC-ThuChi"/>
      <sheetName val="DS-nop T10.03"/>
      <sheetName val="DS-nop T12.03"/>
      <sheetName val="DS nop quý IV"/>
      <sheetName val="DS nop quý IV.04"/>
      <sheetName val="DSnop quý III.04"/>
      <sheetName val="DSnop quý II.04"/>
      <sheetName val="DSnop quý I.04"/>
      <sheetName val="DS-nop T11.03"/>
      <sheetName val="XL4Test5"/>
      <sheetName val="Sou"/>
      <sheetName val="Media plan"/>
      <sheetName val="CHITIET VL-NC-TT -1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O_CHUNG"/>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DAOMONG"/>
      <sheetName val="DMUC"/>
      <sheetName val="CTXL-bu240"/>
      <sheetName val="TH-bu240"/>
      <sheetName val="LKE_VT"/>
      <sheetName val="CAPPHOI"/>
      <sheetName val="TH DT"/>
      <sheetName val="TH TB"/>
      <sheetName val="TH XL"/>
      <sheetName val="TH CP khac"/>
      <sheetName val="THDT-CT"/>
      <sheetName val="Sheet7"/>
      <sheetName val="Sheet8"/>
      <sheetName val="Sheet9"/>
      <sheetName val="Sheet10"/>
      <sheetName val="Sheet11"/>
      <sheetName val="Sheet12"/>
      <sheetName val="Sheet13"/>
      <sheetName val="Sheet14"/>
      <sheetName val="Sheet15"/>
      <sheetName val="Sheet16"/>
      <sheetName val="Module1"/>
      <sheetName val="Module2"/>
      <sheetName val="DINHMUC"/>
      <sheetName val="THKP_TBO"/>
      <sheetName val="THDT_"/>
      <sheetName val="CTKETCAU"/>
      <sheetName val="VLCHINH_"/>
      <sheetName val="CTXL_"/>
      <sheetName val="THTN_"/>
      <sheetName val="CTTN_"/>
      <sheetName val="VC_"/>
      <sheetName val="DTCTXD"/>
      <sheetName val="THKPCT_"/>
      <sheetName val="THKPTBA_ (2)"/>
      <sheetName val="THKPDZHT_ (2)"/>
      <sheetName val="THKPDZTT"/>
      <sheetName val="VANCHUYEN"/>
      <sheetName val="THKPDZHT_BH3"/>
      <sheetName val="TONG_HOP_BH3"/>
      <sheetName val="THDT_ BH3"/>
      <sheetName val="VLCHINH_BH3"/>
      <sheetName val="CTXL_BH3"/>
      <sheetName val="CTKC_BH3"/>
      <sheetName val="THTN_BH3"/>
      <sheetName val="CTTN_BH3"/>
      <sheetName val="VC_BH3"/>
      <sheetName val="THKPTBA_XH5"/>
      <sheetName val="THDT_ XH5"/>
      <sheetName val="VLCHINH_XH5"/>
      <sheetName val="CTXL_XH5"/>
      <sheetName val="CTKC_XH5"/>
      <sheetName val="THTN_XH5"/>
      <sheetName val="CTTN_XH5"/>
      <sheetName val="VC_XH5"/>
      <sheetName val="Sheet6"/>
      <sheetName val="CT_KETCAU"/>
      <sheetName val="gvl"/>
      <sheetName val="IBASE"/>
      <sheetName val="T1"/>
      <sheetName val="T2"/>
      <sheetName val="T3"/>
      <sheetName val="T4"/>
      <sheetName val="T5"/>
      <sheetName val="Sheet2"/>
      <sheetName val="Sheet3"/>
      <sheetName val="tienluong"/>
      <sheetName val="[XDCB_98.XLSɝVLCHINH_BH3"/>
      <sheetName val="THKPCT^"/>
      <sheetName val="CPVCBX"/>
      <sheetName val="Du_lieu"/>
      <sheetName val="dtct cong"/>
      <sheetName val="[XDCB_98.XLS?VLCHINH_BH3"/>
      <sheetName val="_XDCB_98.XLSɝVLCHINH_BH3"/>
      <sheetName val="_XDCB_98.XLS_VLCHINH_BH3"/>
      <sheetName val="lam-moi"/>
      <sheetName val="TKP"/>
      <sheetName val="ESTI."/>
      <sheetName val="DI-ESTI"/>
    </sheetNames>
    <sheetDataSet>
      <sheetData sheetId="0" refreshError="1">
        <row r="7">
          <cell r="C7">
            <v>10500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KCT"/>
      <sheetName val="CTGS"/>
      <sheetName val="BCDPS"/>
      <sheetName val="SOCAI"/>
      <sheetName val="SOQUY"/>
      <sheetName val="BCDKT"/>
      <sheetName val="XDKQKD"/>
      <sheetName val="THTH"/>
      <sheetName val="GTGT"/>
      <sheetName val="XL4Poppy"/>
    </sheetNames>
    <sheetDataSet>
      <sheetData sheetId="0" refreshError="1"/>
      <sheetData sheetId="1">
        <row r="7">
          <cell r="E7" t="str">
            <v>1111</v>
          </cell>
          <cell r="F7" t="str">
            <v>1121</v>
          </cell>
          <cell r="G7">
            <v>30000000</v>
          </cell>
        </row>
        <row r="8">
          <cell r="E8" t="str">
            <v>156</v>
          </cell>
          <cell r="F8" t="str">
            <v>331</v>
          </cell>
          <cell r="G8">
            <v>60000000</v>
          </cell>
        </row>
        <row r="9">
          <cell r="E9" t="str">
            <v>133</v>
          </cell>
          <cell r="F9" t="str">
            <v>331</v>
          </cell>
          <cell r="G9">
            <v>6000000</v>
          </cell>
        </row>
        <row r="10">
          <cell r="E10" t="str">
            <v>156</v>
          </cell>
          <cell r="F10" t="str">
            <v>1111</v>
          </cell>
          <cell r="G10">
            <v>1000000</v>
          </cell>
        </row>
        <row r="11">
          <cell r="E11" t="str">
            <v>133</v>
          </cell>
          <cell r="F11" t="str">
            <v>1111</v>
          </cell>
          <cell r="G11">
            <v>100000</v>
          </cell>
        </row>
        <row r="12">
          <cell r="E12" t="str">
            <v>331</v>
          </cell>
          <cell r="F12" t="str">
            <v>311</v>
          </cell>
          <cell r="G12">
            <v>66000000</v>
          </cell>
        </row>
        <row r="13">
          <cell r="E13" t="str">
            <v>131</v>
          </cell>
          <cell r="F13" t="str">
            <v>511</v>
          </cell>
          <cell r="G13">
            <v>30000000</v>
          </cell>
        </row>
        <row r="14">
          <cell r="E14" t="str">
            <v>131</v>
          </cell>
          <cell r="F14" t="str">
            <v>3331</v>
          </cell>
          <cell r="G14">
            <v>3000000</v>
          </cell>
        </row>
        <row r="15">
          <cell r="E15" t="str">
            <v>632</v>
          </cell>
          <cell r="F15" t="str">
            <v>156</v>
          </cell>
          <cell r="G15">
            <v>25000000</v>
          </cell>
        </row>
        <row r="16">
          <cell r="E16" t="str">
            <v>641</v>
          </cell>
          <cell r="F16" t="str">
            <v>153</v>
          </cell>
          <cell r="G16">
            <v>500000</v>
          </cell>
        </row>
        <row r="17">
          <cell r="E17" t="str">
            <v>642</v>
          </cell>
          <cell r="F17" t="str">
            <v>153</v>
          </cell>
          <cell r="G17">
            <v>500000</v>
          </cell>
        </row>
        <row r="18">
          <cell r="E18" t="str">
            <v>641</v>
          </cell>
          <cell r="F18" t="str">
            <v>334</v>
          </cell>
          <cell r="G18">
            <v>2000000</v>
          </cell>
        </row>
        <row r="19">
          <cell r="E19" t="str">
            <v>642</v>
          </cell>
          <cell r="F19" t="str">
            <v>334</v>
          </cell>
          <cell r="G19">
            <v>4000000</v>
          </cell>
        </row>
        <row r="20">
          <cell r="E20" t="str">
            <v>334</v>
          </cell>
          <cell r="F20" t="str">
            <v>1111</v>
          </cell>
          <cell r="G20">
            <v>3000000</v>
          </cell>
        </row>
        <row r="21">
          <cell r="E21" t="str">
            <v>131</v>
          </cell>
          <cell r="F21" t="str">
            <v>511</v>
          </cell>
          <cell r="G21">
            <v>150000000</v>
          </cell>
        </row>
        <row r="22">
          <cell r="E22" t="str">
            <v>632</v>
          </cell>
          <cell r="F22" t="str">
            <v>156</v>
          </cell>
          <cell r="G22">
            <v>100000000</v>
          </cell>
        </row>
        <row r="23">
          <cell r="E23" t="str">
            <v>511</v>
          </cell>
          <cell r="F23" t="str">
            <v>3333</v>
          </cell>
          <cell r="G23">
            <v>15000000</v>
          </cell>
        </row>
        <row r="24">
          <cell r="E24" t="str">
            <v>641</v>
          </cell>
          <cell r="F24" t="str">
            <v>3382</v>
          </cell>
          <cell r="G24">
            <v>40000</v>
          </cell>
        </row>
        <row r="25">
          <cell r="E25" t="str">
            <v>641</v>
          </cell>
          <cell r="F25" t="str">
            <v>3383</v>
          </cell>
          <cell r="G25">
            <v>300000</v>
          </cell>
        </row>
        <row r="26">
          <cell r="E26" t="str">
            <v>641</v>
          </cell>
          <cell r="F26" t="str">
            <v>3384</v>
          </cell>
          <cell r="G26">
            <v>40000</v>
          </cell>
        </row>
        <row r="27">
          <cell r="E27" t="str">
            <v>642</v>
          </cell>
          <cell r="F27" t="str">
            <v>3382</v>
          </cell>
          <cell r="G27">
            <v>80000</v>
          </cell>
        </row>
        <row r="28">
          <cell r="E28" t="str">
            <v>642</v>
          </cell>
          <cell r="F28" t="str">
            <v>3383</v>
          </cell>
          <cell r="G28">
            <v>600000</v>
          </cell>
        </row>
        <row r="29">
          <cell r="E29" t="str">
            <v>642</v>
          </cell>
          <cell r="F29" t="str">
            <v>3384</v>
          </cell>
          <cell r="G29">
            <v>80000</v>
          </cell>
        </row>
        <row r="30">
          <cell r="E30" t="str">
            <v>641</v>
          </cell>
          <cell r="F30" t="str">
            <v>2141</v>
          </cell>
          <cell r="G30">
            <v>1000000</v>
          </cell>
        </row>
        <row r="31">
          <cell r="E31" t="str">
            <v>642</v>
          </cell>
          <cell r="F31" t="str">
            <v>2141</v>
          </cell>
          <cell r="G31">
            <v>2000000</v>
          </cell>
        </row>
        <row r="32">
          <cell r="E32" t="str">
            <v>421</v>
          </cell>
          <cell r="F32" t="str">
            <v>3334</v>
          </cell>
          <cell r="G32">
            <v>5000000</v>
          </cell>
        </row>
        <row r="33">
          <cell r="E33" t="str">
            <v>642</v>
          </cell>
          <cell r="F33" t="str">
            <v>33371</v>
          </cell>
          <cell r="G33">
            <v>1000000</v>
          </cell>
        </row>
        <row r="34">
          <cell r="E34" t="str">
            <v>3333</v>
          </cell>
          <cell r="F34" t="str">
            <v>1111</v>
          </cell>
          <cell r="G34">
            <v>15000000</v>
          </cell>
        </row>
        <row r="35">
          <cell r="E35" t="str">
            <v>3334</v>
          </cell>
          <cell r="F35" t="str">
            <v>1111</v>
          </cell>
          <cell r="G35">
            <v>4000000</v>
          </cell>
        </row>
        <row r="36">
          <cell r="E36" t="str">
            <v>33371</v>
          </cell>
          <cell r="F36" t="str">
            <v>1111</v>
          </cell>
          <cell r="G36">
            <v>1000000</v>
          </cell>
        </row>
        <row r="37">
          <cell r="E37" t="str">
            <v>811</v>
          </cell>
          <cell r="F37" t="str">
            <v>211</v>
          </cell>
          <cell r="G37">
            <v>2000000</v>
          </cell>
        </row>
        <row r="38">
          <cell r="E38" t="str">
            <v>2141</v>
          </cell>
          <cell r="F38" t="str">
            <v>211</v>
          </cell>
          <cell r="G38">
            <v>18000000</v>
          </cell>
        </row>
        <row r="39">
          <cell r="E39" t="str">
            <v>1111</v>
          </cell>
          <cell r="F39" t="str">
            <v>711</v>
          </cell>
          <cell r="G39">
            <v>4000000</v>
          </cell>
        </row>
        <row r="40">
          <cell r="E40" t="str">
            <v>1111</v>
          </cell>
          <cell r="F40" t="str">
            <v>3331</v>
          </cell>
          <cell r="G40">
            <v>400000</v>
          </cell>
        </row>
        <row r="41">
          <cell r="E41" t="str">
            <v>3331</v>
          </cell>
          <cell r="F41" t="str">
            <v>133</v>
          </cell>
          <cell r="G41">
            <v>3400000</v>
          </cell>
        </row>
        <row r="42">
          <cell r="E42" t="str">
            <v>711</v>
          </cell>
          <cell r="F42" t="str">
            <v>911</v>
          </cell>
          <cell r="G42">
            <v>4000000</v>
          </cell>
        </row>
        <row r="43">
          <cell r="E43" t="str">
            <v>511</v>
          </cell>
          <cell r="F43" t="str">
            <v>911</v>
          </cell>
          <cell r="G43">
            <v>165000000</v>
          </cell>
        </row>
        <row r="44">
          <cell r="E44" t="str">
            <v>911</v>
          </cell>
          <cell r="F44" t="str">
            <v>811</v>
          </cell>
          <cell r="G44">
            <v>2000000</v>
          </cell>
        </row>
        <row r="45">
          <cell r="E45" t="str">
            <v>911</v>
          </cell>
          <cell r="F45" t="str">
            <v>632</v>
          </cell>
          <cell r="G45">
            <v>125000000</v>
          </cell>
        </row>
        <row r="46">
          <cell r="E46" t="str">
            <v>911</v>
          </cell>
          <cell r="F46" t="str">
            <v>641</v>
          </cell>
          <cell r="G46">
            <v>3880000</v>
          </cell>
        </row>
        <row r="47">
          <cell r="E47" t="str">
            <v>911</v>
          </cell>
          <cell r="F47" t="str">
            <v>642</v>
          </cell>
          <cell r="G47">
            <v>8260000</v>
          </cell>
        </row>
        <row r="48">
          <cell r="E48" t="str">
            <v>911</v>
          </cell>
          <cell r="F48" t="str">
            <v>421</v>
          </cell>
          <cell r="G48">
            <v>29860000</v>
          </cell>
        </row>
        <row r="50">
          <cell r="E50" t="str">
            <v>Ngaøy    thaùng   naêm 2005</v>
          </cell>
        </row>
        <row r="51">
          <cell r="F51" t="str">
            <v>Keá toaùn tröôûng</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i khoan"/>
      <sheetName val="So KT"/>
      <sheetName val="Module2"/>
      <sheetName val="Module1"/>
      <sheetName val="Module3"/>
      <sheetName val="Congty"/>
      <sheetName val="VPPN"/>
      <sheetName val="XN74"/>
      <sheetName val="XN54"/>
      <sheetName val="XN33"/>
      <sheetName val="NK96"/>
      <sheetName val="XL4Test5"/>
      <sheetName val="tong hop"/>
      <sheetName val="phan tich DG"/>
      <sheetName val="gia vat lieu"/>
      <sheetName val="gia xe may"/>
      <sheetName val="gia nhan cong"/>
      <sheetName val="Sheet2"/>
      <sheetName val="Sheet1"/>
      <sheetName val="00000000"/>
      <sheetName val="28-9"/>
      <sheetName val="27-9"/>
      <sheetName val="26-9"/>
      <sheetName val="25-9"/>
      <sheetName val="24-9"/>
      <sheetName val="23-9"/>
      <sheetName val="22-9"/>
      <sheetName val="21-9"/>
      <sheetName val="20-9"/>
      <sheetName val="19-9"/>
      <sheetName val="18-9"/>
      <sheetName val="17-9"/>
      <sheetName val="16-9"/>
      <sheetName val="15-9"/>
      <sheetName val="14-9"/>
      <sheetName val="13-9"/>
      <sheetName val="12-9"/>
      <sheetName val="11-9"/>
      <sheetName val="10-9"/>
      <sheetName val="9-9"/>
      <sheetName val="8-9"/>
      <sheetName val="7-9"/>
      <sheetName val="6-9"/>
      <sheetName val="5-9"/>
      <sheetName val="4-9"/>
      <sheetName val="3-9"/>
      <sheetName val="2-9"/>
      <sheetName val="1-9"/>
      <sheetName val="30-8"/>
      <sheetName val="29-8"/>
      <sheetName val="28-8"/>
      <sheetName val="27-8"/>
      <sheetName val="26-8"/>
      <sheetName val="25-8"/>
      <sheetName val="24-8"/>
      <sheetName val="23-8"/>
      <sheetName val="22-8"/>
      <sheetName val="21-8"/>
      <sheetName val="20-8"/>
      <sheetName val="19-8"/>
      <sheetName val="18-8"/>
      <sheetName val="17-8"/>
      <sheetName val="16-8"/>
      <sheetName val="15-8"/>
      <sheetName val="14-8"/>
      <sheetName val="13-8"/>
      <sheetName val="12-8"/>
      <sheetName val="11-8"/>
      <sheetName val="10-8"/>
      <sheetName val="9-8"/>
      <sheetName val="8-8"/>
      <sheetName val="7-8"/>
      <sheetName val="6-8"/>
      <sheetName val="5-8"/>
      <sheetName val="4-8"/>
      <sheetName val="03-8"/>
      <sheetName val="02-8"/>
      <sheetName val="01-8"/>
      <sheetName val="31-7"/>
      <sheetName val="30-7"/>
      <sheetName val="29-7"/>
      <sheetName val="28-7"/>
      <sheetName val="mau"/>
      <sheetName val="10000000"/>
      <sheetName val="TN"/>
      <sheetName val="ND"/>
      <sheetName val="VL"/>
      <sheetName val="400-415.37"/>
      <sheetName val="KL NR2"/>
      <sheetName val="NR2 565 PQ DQ"/>
      <sheetName val="565 DD"/>
      <sheetName val="M2-415.37"/>
      <sheetName val="Cong"/>
      <sheetName val="507 PQ"/>
      <sheetName val="507 DD"/>
      <sheetName val=" Subbase"/>
      <sheetName val="NR2"/>
      <sheetName val="Do Thi Tho M.M (1)"/>
      <sheetName val="Nguyen Van Ly M.M (2)"/>
      <sheetName val="Dinh Van Hai M.M (3)"/>
      <sheetName val="Tran Van Thai  M.M (4) "/>
      <sheetName val="Tran Thi lan  M.M (5) "/>
      <sheetName val="Pham Thi Thin  M.M (6)"/>
      <sheetName val="Pham Thi Thuong  M.M (7)"/>
      <sheetName val="le Thi Thuc  M.M (8)"/>
      <sheetName val="Ngo Van Nhan M.M (9)"/>
      <sheetName val="Le Tat Ve M.M (10)"/>
      <sheetName val="Le Tat Ve M.M (11)"/>
      <sheetName val="Le Thi Nhan M.M (12)"/>
      <sheetName val="Le Thi Nhan 12(2)"/>
      <sheetName val="Doan Van Chin 13(1)"/>
      <sheetName val="Doan Van Chin 13(2)"/>
      <sheetName val="Dinh Van Ranh 14(1)"/>
      <sheetName val="Nguyen Duy Lien 15(2)"/>
      <sheetName val="Le Huu Hanh 16(1)"/>
      <sheetName val="Le Huu Hanh 16(2)"/>
      <sheetName val="Le Tat Ve 17(2)"/>
      <sheetName val="Phung Thi Hien 18(1)"/>
      <sheetName val="Phung Thi Hien 18(2)"/>
      <sheetName val="Ngo Xuan Dap 19(2)"/>
      <sheetName val="Le Huu Hung 20(2)"/>
      <sheetName val="Le Tri An 21(2)"/>
      <sheetName val="Hoang Van Chuong 22(2)"/>
      <sheetName val="Le Thi Ly 23(2)"/>
      <sheetName val="Vu Dinh Tre 24(2)"/>
      <sheetName val="Le Huu Hoa 25(2)"/>
      <sheetName val="Le Tat Ve 26(2)"/>
      <sheetName val="Hoang Thi Binh 27(2)"/>
      <sheetName val="Hoang Thi Binh 28(2)"/>
      <sheetName val="Le Huu Thuy 29(2)"/>
      <sheetName val="Mau moi"/>
      <sheetName val="PV THIEU(2)"/>
      <sheetName val="NTMEN4(1)"/>
      <sheetName val="XL4Poppy"/>
      <sheetName val="MTL$-INTER"/>
      <sheetName val="GVL"/>
      <sheetName val="KQHDKD"/>
      <sheetName val="KHOI_DONG"/>
      <sheetName val="Inctiettk"/>
      <sheetName val="cd taikhoan"/>
      <sheetName val="NK_CHUNG"/>
      <sheetName val="CD_PSINH"/>
      <sheetName val="Sheet3"/>
      <sheetName val="CDKT"/>
      <sheetName val="MAKHACH"/>
      <sheetName val="TH_CNO"/>
      <sheetName val="C/ngty"/>
      <sheetName val=""/>
      <sheetName val="THCP"/>
      <sheetName val="BQT"/>
      <sheetName val="RG"/>
      <sheetName val="BCVT"/>
      <sheetName val="BKHD"/>
      <sheetName val="tienluong"/>
      <sheetName val="Phu cap"/>
      <sheetName val="phu cap nam"/>
      <sheetName val="Mau 1 PGD"/>
      <sheetName val="Mau 2PGD"/>
      <sheetName val="Mau 3 PGD"/>
      <sheetName val="mau so 01A"/>
      <sheetName val="mau so 2"/>
      <sheetName val="mau so 3"/>
      <sheetName val="PCCM"/>
      <sheetName val="NEW-PANEL"/>
      <sheetName val="DOAM0654CAS"/>
      <sheetName val="hold5"/>
      <sheetName val="hold6"/>
      <sheetName val="VC"/>
      <sheetName val="chitiet"/>
      <sheetName val="Hoang Van Chuong _x0000_2(2)"/>
      <sheetName val="X_x0000_4Test5"/>
      <sheetName val="DI-ESTI"/>
      <sheetName val="sat"/>
      <sheetName val="ptvt"/>
      <sheetName val="Phung Thi HIen 18(2_x0009_"/>
      <sheetName val="Le Tri An 2_x0011_(2)"/>
      <sheetName val="H/ang Van Chuong 22(2)"/>
      <sheetName val="Le_x0000_Huu Hoa 25(2)"/>
      <sheetName val="Le Huu Thuy 2_x0019_(2)"/>
      <sheetName val="klnd"/>
      <sheetName val="DTmd"/>
      <sheetName val="thnl"/>
      <sheetName val="htxl"/>
      <sheetName val="bvl"/>
      <sheetName val="kpct"/>
      <sheetName val="THKP"/>
      <sheetName val="ଶᐭ8"/>
      <sheetName val="DI_ESTI"/>
      <sheetName val="Phung Thi HIen 18(2 "/>
      <sheetName val="Nguyen Duy Lien ႀ￸(2)"/>
      <sheetName val="TT"/>
      <sheetName val="Le Tat Ve M.M (1ÿÿ"/>
      <sheetName val="Le ThÿÿNhan M.M (12)"/>
      <sheetName val="LIST"/>
      <sheetName val="SPL4"/>
      <sheetName val="BTH phi"/>
      <sheetName val="BLT phi"/>
      <sheetName val="phi,le phi"/>
      <sheetName val="Bien Lai TON"/>
      <sheetName val="BCQT "/>
      <sheetName val="Giay di duong"/>
      <sheetName val="BC QT cua tung ap"/>
      <sheetName val="GIAO CHI TIEU THU QUY 07"/>
      <sheetName val="BANG TONG HOP GIAY NOP TIEN"/>
      <sheetName val="Le Thi Ly 23(2_x0009_"/>
      <sheetName val="DG chi tiet"/>
      <sheetName val="Nguyen Duy Lien ??(2)"/>
      <sheetName val="Le"/>
      <sheetName val="PTDG"/>
      <sheetName val="tra-vat-lieu"/>
      <sheetName val="Le?Huu Hoa 25(2)"/>
      <sheetName val="Hoang Van Chuong ?2(2)"/>
      <sheetName val="X?4Test5"/>
      <sheetName val="T11,12-2001"/>
      <sheetName val="General"/>
      <sheetName val="Sheet26"/>
      <sheetName val="400-015.37"/>
      <sheetName val="??8"/>
      <sheetName val="C_ngty"/>
      <sheetName val="H_ang Van Chuong 22(2)"/>
      <sheetName val="Nguyen Duy Lien __(2)"/>
      <sheetName val="Le_Huu Hoa 25(2)"/>
      <sheetName val="__8"/>
      <sheetName val="Hoang Van Chuong "/>
      <sheetName val="X"/>
      <sheetName val="Hoang Van Chuong _2(2)"/>
      <sheetName val="X_4Test5"/>
      <sheetName val="IBASE"/>
      <sheetName val="DMTK"/>
      <sheetName val="Tra_bang"/>
      <sheetName val="LDC"/>
      <sheetName val="LDB"/>
      <sheetName val="LDA"/>
      <sheetName val="LD"/>
      <sheetName val="CSDL"/>
      <sheetName val="BK"/>
      <sheetName val="PNK"/>
      <sheetName val="PXK"/>
      <sheetName val="PTL"/>
      <sheetName val="NXT"/>
      <sheetName val="STH131"/>
      <sheetName val="MAU PX"/>
      <sheetName val="331"/>
      <sheetName val="SOKT-Q3CT"/>
      <sheetName val="Le Heu Hoa 25(2_x0009_"/>
      <sheetName val="Hoang Thi Binh 08(2)"/>
      <sheetName val="ma_pt"/>
      <sheetName val="XJ74"/>
      <sheetName val="_x0004_OAM0654CAS"/>
      <sheetName val="Girder"/>
      <sheetName val="THONG KE"/>
      <sheetName val="Truot_nen"/>
      <sheetName val="DD 10KV"/>
      <sheetName val="Le_x0000_Huu Hanh 16(1)"/>
      <sheetName val="Le Thi_x0000_Nhan M.M (12)"/>
      <sheetName val="FD"/>
      <sheetName val="GI"/>
      <sheetName val="EE (3)"/>
      <sheetName val="PAVEMENT"/>
      <sheetName val="TRAFFIC"/>
      <sheetName val="13)8"/>
      <sheetName val="NR2Ƞ565 PQ DQ"/>
      <sheetName val="VL10KV"/>
      <sheetName val="TBA 250"/>
      <sheetName val="VL 0_4KV"/>
      <sheetName val="VLCong to"/>
      <sheetName val="Tai_khoan"/>
      <sheetName val="So_KT"/>
      <sheetName val="tong_hop"/>
      <sheetName val="phan_tich_DG"/>
      <sheetName val="gia_vat_lieu"/>
      <sheetName val="gia_xe_may"/>
      <sheetName val="gia_nhan_cong"/>
      <sheetName val="Do_Thi_Tho_M_M_(1)"/>
      <sheetName val="Nguyen_Van_Ly_M_M_(2)"/>
      <sheetName val="Dinh_Van_Hai_M_M_(3)"/>
      <sheetName val="Tran_Van_Thai__M_M_(4)_"/>
      <sheetName val="Tran_Thi_lan__M_M_(5)_"/>
      <sheetName val="Pham_Thi_Thin__M_M_(6)"/>
      <sheetName val="Pham_Thi_Thuong__M_M_(7)"/>
      <sheetName val="le_Thi_Thuc__M_M_(8)"/>
      <sheetName val="Ngo_Van_Nhan_M_M_(9)"/>
      <sheetName val="Le_Tat_Ve_M_M_(10)"/>
      <sheetName val="Le_Tat_Ve_M_M_(11)"/>
      <sheetName val="Le_Thi_Nhan_M_M_(12)"/>
      <sheetName val="Le_Thi_Nhan_12(2)"/>
      <sheetName val="Doan_Van_Chin_13(1)"/>
      <sheetName val="Doan_Van_Chin_13(2)"/>
      <sheetName val="Dinh_Van_Ranh_14(1)"/>
      <sheetName val="Nguyen_Duy_Lien_15(2)"/>
      <sheetName val="Le_Huu_Hanh_16(1)"/>
      <sheetName val="Le_Huu_Hanh_16(2)"/>
      <sheetName val="Le_Tat_Ve_17(2)"/>
      <sheetName val="Phung_Thi_Hien_18(1)"/>
      <sheetName val="Phung_Thi_Hien_18(2)"/>
      <sheetName val="Ngo_Xuan_Dap_19(2)"/>
      <sheetName val="Le_Huu_Hung_20(2)"/>
      <sheetName val="Le_Tri_An_21(2)"/>
      <sheetName val="Hoang_Van_Chuong_22(2)"/>
      <sheetName val="Le_Thi_Ly_23(2)"/>
      <sheetName val="Vu_Dinh_Tre_24(2)"/>
      <sheetName val="Le_Huu_Hoa_25(2)"/>
      <sheetName val="Le_Tat_Ve_26(2)"/>
      <sheetName val="Hoang_Thi_Binh_27(2)"/>
      <sheetName val="Hoang_Thi_Binh_28(2)"/>
      <sheetName val="Le_Huu_Thuy_29(2)"/>
      <sheetName val="Mau_moi"/>
      <sheetName val="PV_THIEU(2)"/>
      <sheetName val="400-415_37"/>
      <sheetName val="KL_NR2"/>
      <sheetName val="NR2_565_PQ_DQ"/>
      <sheetName val="565_DD"/>
      <sheetName val="M2-415_37"/>
      <sheetName val="507_PQ"/>
      <sheetName val="507_DD"/>
      <sheetName val="_Subbase"/>
      <sheetName val="cd_taikhoan"/>
      <sheetName val="Phu_cap"/>
      <sheetName val="phu_cap_nam"/>
      <sheetName val="Mau_1_PGD"/>
      <sheetName val="Mau_2PGD"/>
      <sheetName val="Mau_3_PGD"/>
      <sheetName val="mau_so_01A"/>
      <sheetName val="mau_so_2"/>
      <sheetName val="mau_so_3"/>
      <sheetName val="Parem"/>
      <sheetName val="Le Thi Nha_x0000__x0000_f_x0000__x0001__x0000__x0000_"/>
      <sheetName val="_x0002__x0000_"/>
      <sheetName val="Le Thi Ly 23(2 "/>
      <sheetName val="N61"/>
      <sheetName val="hgld5"/>
      <sheetName val="Pham Thi Thuong  M.M (7i"/>
      <sheetName val="PR THIEU(2)"/>
      <sheetName val="MïJule2"/>
      <sheetName val="Le Thi Nha"/>
      <sheetName val="Sbq18"/>
      <sheetName val="KEM NGHIEN GIA CONG"/>
      <sheetName val="Le Thi Nha??f?_x0001_??"/>
      <sheetName val="_x0002_?"/>
      <sheetName val="Module#"/>
      <sheetName val="DANGBAN"/>
      <sheetName val="Pham ThiðThuong  M.M (7)"/>
      <sheetName val="Le Tat Ve M.M (19)"/>
      <sheetName val="_x0011_3-8"/>
      <sheetName val="Chi Tiet"/>
      <sheetName val="tra_vat_lieu"/>
      <sheetName val="ctTBA"/>
      <sheetName val="Le?Huu Hanh 16(1)"/>
      <sheetName val="Le Thi?Nhan M.M (12)"/>
      <sheetName val="Le Heu Hoa 25(2 "/>
      <sheetName val="SumSBU"/>
      <sheetName val="Pham Thi(Thuong  M.M (7)"/>
      <sheetName val="nhap theo ngay vao"/>
      <sheetName val="Book 1 Summary"/>
      <sheetName val="Pham T(i Thuong  M.M (7)"/>
      <sheetName val="Dinh nghia"/>
      <sheetName val="ESTI."/>
      <sheetName val="NR2?565 PQ DQ"/>
      <sheetName val="MTO REV.2(ARMOR)"/>
      <sheetName val="DTCT"/>
      <sheetName val="Doan Van ࡃhin 13(1)"/>
      <sheetName val="Tai_khoan1"/>
      <sheetName val="So_KT1"/>
      <sheetName val="tong_hop1"/>
      <sheetName val="phan_tich_DG1"/>
      <sheetName val="gia_vat_lieu1"/>
      <sheetName val="gia_xe_may1"/>
      <sheetName val="gia_nhan_cong1"/>
      <sheetName val="Do_Thi_Tho_M_M_(1)1"/>
      <sheetName val="Nguyen_Van_Ly_M_M_(2)1"/>
      <sheetName val="Dinh_Van_Hai_M_M_(3)1"/>
      <sheetName val="Tran_Van_Thai__M_M_(4)_1"/>
      <sheetName val="Tran_Thi_lan__M_M_(5)_1"/>
      <sheetName val="Pham_Thi_Thin__M_M_(6)1"/>
      <sheetName val="Pham_Thi_Thuong__M_M_(7)1"/>
      <sheetName val="le_Thi_Thuc__M_M_(8)1"/>
      <sheetName val="Ngo_Van_Nhan_M_M_(9)1"/>
      <sheetName val="Le_Tat_Ve_M_M_(10)1"/>
      <sheetName val="Le_Tat_Ve_M_M_(11)1"/>
      <sheetName val="Le_Thi_Nhan_M_M_(12)1"/>
      <sheetName val="Le_Thi_Nhan_12(2)1"/>
      <sheetName val="Doan_Van_Chin_13(1)1"/>
      <sheetName val="Doan_Van_Chin_13(2)1"/>
      <sheetName val="Dinh_Van_Ranh_14(1)1"/>
      <sheetName val="Nguyen_Duy_Lien_15(2)1"/>
      <sheetName val="Le_Huu_Hanh_16(1)1"/>
      <sheetName val="Le_Huu_Hanh_16(2)1"/>
      <sheetName val="Le_Tat_Ve_17(2)1"/>
      <sheetName val="Phung_Thi_Hien_18(1)1"/>
      <sheetName val="Phung_Thi_Hien_18(2)1"/>
      <sheetName val="Ngo_Xuan_Dap_19(2)1"/>
      <sheetName val="Le_Huu_Hung_20(2)1"/>
      <sheetName val="Le_Tri_An_21(2)1"/>
      <sheetName val="Hoang_Van_Chuong_22(2)1"/>
      <sheetName val="Le_Thi_Ly_23(2)1"/>
      <sheetName val="Vu_Dinh_Tre_24(2)1"/>
      <sheetName val="Le_Huu_Hoa_25(2)1"/>
      <sheetName val="Le_Tat_Ve_26(2)1"/>
      <sheetName val="Hoang_Thi_Binh_27(2)1"/>
      <sheetName val="Hoang_Thi_Binh_28(2)1"/>
      <sheetName val="Le_Huu_Thuy_29(2)1"/>
      <sheetName val="Mau_moi1"/>
      <sheetName val="PV_THIEU(2)1"/>
      <sheetName val="400-415_371"/>
      <sheetName val="KL_NR21"/>
      <sheetName val="NR2_565_PQ_DQ1"/>
      <sheetName val="565_DD1"/>
      <sheetName val="M2-415_371"/>
      <sheetName val="507_PQ1"/>
      <sheetName val="507_DD1"/>
      <sheetName val="_Subbase1"/>
      <sheetName val="cd_taikhoan1"/>
      <sheetName val="Phu_cap1"/>
      <sheetName val="phu_cap_nam1"/>
      <sheetName val="Mau_1_PGD1"/>
      <sheetName val="Mau_2PGD1"/>
      <sheetName val="Mau_3_PGD1"/>
      <sheetName val="mau_so_01A1"/>
      <sheetName val="mau_so_21"/>
      <sheetName val="mau_so_31"/>
      <sheetName val="Hoang_Van_Chuong_2(2)"/>
      <sheetName val="Phung_Thi_HIen_18(2_1"/>
      <sheetName val="Le_Tri_An_2(2)"/>
      <sheetName val="H/ang_Van_Chuong_22(2)"/>
      <sheetName val="LeHuu_Hoa_25(2)"/>
      <sheetName val="Phung_Thi_HIen_18(2_"/>
      <sheetName val="Nguyen_Duy_Lien_ႀ￸(2)"/>
      <sheetName val="Nguyen_Duy_Lien_??(2)"/>
      <sheetName val="DG_chi_tiet"/>
      <sheetName val="Le?Huu_Hoa_25(2)"/>
      <sheetName val="Le_Huu_Thuy_2(2)"/>
      <sheetName val="BTH_phi"/>
      <sheetName val="BLT_phi"/>
      <sheetName val="phi,le_phi"/>
      <sheetName val="Bien_Lai_TON"/>
      <sheetName val="BCQT_"/>
      <sheetName val="Giay_di_duong"/>
      <sheetName val="BC_QT_cua_tung_ap"/>
      <sheetName val="GIAO_CHI_TIEU_THU_QUY_07"/>
      <sheetName val="BANG_TONG_HOP_GIAY_NOP_TIEN"/>
      <sheetName val="Le_Tat_Ve_M_M_(1ÿÿ"/>
      <sheetName val="Le_ThÿÿNhan_M_M_(12)"/>
      <sheetName val="Le_Thi_Ly_23(2_1"/>
      <sheetName val="Hoang_Van_Chuong_?2(2)"/>
      <sheetName val="H_ang_Van_Chuong_22(2)"/>
      <sheetName val="Hoang_Van_Chuong_"/>
      <sheetName val="MAU_PX"/>
      <sheetName val="KEM_NGHIEN_GIA_CONG"/>
      <sheetName val="NR2Ƞ565_PQ_DQ"/>
      <sheetName val="Nguyen_Duy_Lien___(2)"/>
      <sheetName val="Le_Huu_Hoa_25(2)2"/>
      <sheetName val="Hoang_Van_Chuong__2(2)"/>
      <sheetName val="Le_Thi_Nhaf"/>
      <sheetName val="OAM0654CAS"/>
      <sheetName val="DD_10KV"/>
      <sheetName val="Pham_Thi_Thuong__M_M_(7i"/>
      <sheetName val="3-8"/>
      <sheetName val="Le_Heu_Hoa_25(2_"/>
      <sheetName val="Hoang_Thi_Binh_08(2)"/>
      <sheetName val="THONG_KE"/>
      <sheetName val="PR_THIEU(2)"/>
      <sheetName val="Le_Thi_Nha"/>
      <sheetName val="TBA_250"/>
      <sheetName val="VL_0_4KV"/>
      <sheetName val="VLCong_to"/>
      <sheetName val="Le_Thi_Ly_23(2_"/>
      <sheetName val="Le_Thi_Nha??f???"/>
      <sheetName val="?"/>
      <sheetName val="so chi tiet"/>
      <sheetName val="28-8_x0000__x0000__x0000__x0000__x0000__x0000__x0000__x0000__x0000__x0000__x0000__x0000_㢈ȣ_x0000__x0004__x0000__x0000__x0000__x0000__x0000__x0000_䴀ȣ_x0000__x0000__x0000_"/>
      <sheetName val="BDMTK"/>
      <sheetName val="SOKTMAY"/>
      <sheetName val="SUMMARY-BILL4"/>
      <sheetName val="MTO REV.0"/>
      <sheetName val="Loading"/>
      <sheetName val="Solieu"/>
      <sheetName val="NHATKYC"/>
      <sheetName val="ptdg "/>
      <sheetName val="ptke"/>
      <sheetName val="Le Hue Hanh 16(2)"/>
      <sheetName val="Le Thi"/>
      <sheetName val="Le Thi Nha?f?_x0001_?"/>
      <sheetName val="NHATKY"/>
      <sheetName val="Le Thi Nha__f__x0001___"/>
      <sheetName val="_x0002__"/>
      <sheetName val="Tables"/>
      <sheetName val="ma-pt"/>
      <sheetName val="Le2_x0000__x0000_ Hoa 25(2)"/>
      <sheetName val="DULIEU"/>
      <sheetName val="Le_Huu Hanh 16(1)"/>
      <sheetName val="Le Thi_Nhan M.M (12)"/>
      <sheetName val="Main"/>
      <sheetName val="Le2"/>
      <sheetName val="NR2_565 PQ DQ"/>
      <sheetName val="Le2?? Hoa 25(2)"/>
      <sheetName val="Le Thi Nha_f__x0001__"/>
      <sheetName val="Phung_Thi_HIen_18(2 "/>
      <sheetName val="H/ang_Van_Chuong_22(2)1"/>
      <sheetName val="Le_Tat_Ve_M_M_(1ÿÿ1"/>
      <sheetName val="Le_ThÿÿNhan_M_M_(12)1"/>
      <sheetName val="THONG_KE1"/>
      <sheetName val="Phung_Thi_HIen_18(2_2"/>
      <sheetName val="Nguyen_Duy_Lien_ႀ￸(2)1"/>
      <sheetName val="Nguyen_Duy_Lien_??(2)1"/>
      <sheetName val="DG_chi_tiet1"/>
      <sheetName val="KKKKKKKK"/>
      <sheetName val="phu_x0000_cap nam"/>
      <sheetName val="Xuly_DTHU"/>
      <sheetName val="?_x0000__x0000_6_x0000__x0000__x0000__x0000__x0000__x0000__x0000__x0000__x0000__x0000__x0000__x0000__x0000__x0000__x0000__x0013_[SOKT-Q3CT."/>
      <sheetName val="NKC"/>
      <sheetName val="Brief"/>
      <sheetName val="Le _x0014_hi Nhan M.M (12)"/>
      <sheetName val="PNT-QUOT-#3"/>
      <sheetName val="COAT&amp;WRAP-QIOT-#3"/>
      <sheetName val="GFA 1"/>
      <sheetName val="Le2__ Hoa 25(2)"/>
      <sheetName val="t-h HA THE"/>
      <sheetName val="Tai_khoan2"/>
      <sheetName val="So_KT2"/>
      <sheetName val="tong_hop2"/>
      <sheetName val="phan_tich_DG2"/>
      <sheetName val="gia_vat_lieu2"/>
      <sheetName val="gia_xe_may2"/>
      <sheetName val="gia_nhan_cong2"/>
      <sheetName val="Do_Thi_Tho_M_M_(1)2"/>
      <sheetName val="Nguyen_Van_Ly_M_M_(2)2"/>
      <sheetName val="Dinh_Van_Hai_M_M_(3)2"/>
      <sheetName val="Tran_Van_Thai__M_M_(4)_2"/>
      <sheetName val="Tran_Thi_lan__M_M_(5)_2"/>
      <sheetName val="Pham_Thi_Thin__M_M_(6)2"/>
      <sheetName val="Pham_Thi_Thuong__M_M_(7)2"/>
      <sheetName val="le_Thi_Thuc__M_M_(8)2"/>
      <sheetName val="Ngo_Van_Nhan_M_M_(9)2"/>
      <sheetName val="Le_Tat_Ve_M_M_(10)2"/>
      <sheetName val="Le_Tat_Ve_M_M_(11)2"/>
      <sheetName val="Le_Thi_Nhan_M_M_(12)2"/>
      <sheetName val="Le_Thi_Nhan_12(2)2"/>
      <sheetName val="Doan_Van_Chin_13(1)2"/>
      <sheetName val="Doan_Van_Chin_13(2)2"/>
      <sheetName val="Look_up_table"/>
      <sheetName val="12KV"/>
      <sheetName val="pp1p"/>
      <sheetName val="NHAAN"/>
      <sheetName val="Dinh_Van_Ranh_14(1)2"/>
      <sheetName val="Nguyen_Duy_Lien_15(2)2"/>
      <sheetName val="Le_Huu_Hanh_16(1)2"/>
      <sheetName val="Le_Huu_Hanh_16(2)2"/>
      <sheetName val="Le_Tat_Ve_17(2)2"/>
      <sheetName val="Phung_Thi_Hien_18(1)2"/>
      <sheetName val="Chi_Tiet"/>
      <sheetName val="phu?cap nam"/>
      <sheetName val="Brie_x0002_"/>
      <sheetName val="Brie]"/>
      <sheetName val="BrieP"/>
      <sheetName val="Brie_x0010_"/>
      <sheetName val="Brie "/>
      <sheetName val="BrieÐ"/>
      <sheetName val="pp3p "/>
      <sheetName val="Phung_Thi_Hien_18(2)2"/>
      <sheetName val="Ngo_Xuan_Dap_19(2)2"/>
      <sheetName val="Le_Huu_Hung_20(2)2"/>
      <sheetName val="Le_Tri_An_21(2)2"/>
      <sheetName val="3-_x0019_"/>
      <sheetName val="_x0012_2-8"/>
      <sheetName val="_x0011_4-8"/>
      <sheetName val="1_x0013_-8"/>
      <sheetName val="0_x0013_-8"/>
      <sheetName val="pp3p_NC"/>
      <sheetName val="ppht"/>
      <sheetName val="#REF!"/>
      <sheetName val="Mau mo)"/>
      <sheetName val="28-8????????????㢈ȣ?_x0004_??????䴀ȣ???"/>
      <sheetName val="17-9_x0000_Ǝ鞜_x000c_饼Ǝ⳪_x000c_"/>
      <sheetName val="10_x0010_00000"/>
      <sheetName val="Dinh Van HAi M.M (_x0013_)"/>
      <sheetName val="Pham Thi_x0000_Thin  M.M (6)"/>
      <sheetName val="le Thi Thuc _x0000_M.M (8)"/>
      <sheetName val="Dinh Van Ranh_x0000_14(1)"/>
      <sheetName val="Le Huu Hanh_x0000_16(2)"/>
      <sheetName val="Phung Thi Hien_x0000_18(2)"/>
      <sheetName val="Le Tri An 21(2_x0009_"/>
      <sheetName val="Le Huu Thuy 2_x005f_x0019_(2)"/>
      <sheetName val="Phung Thi HIen 18(2_x005f_x0009_"/>
      <sheetName val="Le Tri An 2_x005f_x0011_(2)"/>
      <sheetName val="Le Thi Ly 23(2_x005f_x0009_"/>
      <sheetName val="Thuc thanh"/>
      <sheetName val="???6???????????????_x0013_[SOKT-Q3CT."/>
      <sheetName val="28-8____________㢈ȣ__x0004_______䴀ȣ___"/>
      <sheetName val="Le _x0002__x0002__x0000__x0000_NîZ_x0000_&quot;_x0000__x0002__x0000_"/>
      <sheetName val="tuong"/>
      <sheetName val="_x0003__x0000__x0000_138_x0002__x000d_"/>
      <sheetName val="Modulm3"/>
      <sheetName val="LỚP 74 HKI"/>
      <sheetName val="LỚP 74 HKII"/>
      <sheetName val="CẢ NĂM 74 "/>
      <sheetName val="LỚP 75 HKI"/>
      <sheetName val="LỚP 75 HKII"/>
      <sheetName val="CẢ NĂM 75"/>
      <sheetName val="Nhat ky - socai thang 2"/>
      <sheetName val="Sheet7"/>
      <sheetName val="nhat ky so cai thang 1"/>
      <sheetName val="Nhat ky so cai thang3"/>
      <sheetName val="Sheet6"/>
      <sheetName val="Sheet5"/>
      <sheetName val="Sheet4"/>
      <sheetName val="thang1-06"/>
      <sheetName val="thang2-06"/>
      <sheetName val="thang3-06"/>
      <sheetName val="thang4-06"/>
      <sheetName val="Gia thau "/>
      <sheetName val="BAOCAO"/>
      <sheetName val="Hoang_Van_Chuong_22(2)2"/>
      <sheetName val="Le_Thi_Ly_23(2)2"/>
      <sheetName val="Vu_Dinh_Tre_24(2)2"/>
      <sheetName val="Brie¸"/>
      <sheetName val="TSO_CHUNG"/>
      <sheetName val="Hoang Van Chuong 2(2)"/>
      <sheetName val="_x0002_"/>
      <sheetName val="X4Test5"/>
      <sheetName val="Le Thi Nha_x0000_f_x0000__x0001__x0000_"/>
      <sheetName val="Hat5mm&lt;3%"/>
      <sheetName val="BTNC20"/>
      <sheetName val="_"/>
      <sheetName val="[SOKT-Q3CT.xls}KQHDKD"/>
      <sheetName val="tygia"/>
      <sheetName val="TT04"/>
      <sheetName val="phu"/>
      <sheetName val="????????"/>
      <sheetName val="[SOKT-Q3CT.xls]C/ngty"/>
    </sheetNames>
    <sheetDataSet>
      <sheetData sheetId="0" refreshError="1">
        <row r="3">
          <cell r="A3" t="str">
            <v>111</v>
          </cell>
          <cell r="B3" t="str">
            <v>TiÒn mÆt - VN§</v>
          </cell>
          <cell r="C3" t="str">
            <v>Nî</v>
          </cell>
        </row>
        <row r="4">
          <cell r="A4" t="str">
            <v>1121</v>
          </cell>
          <cell r="B4" t="str">
            <v>TiÒn göi ng©n hµng - VN§</v>
          </cell>
          <cell r="C4" t="str">
            <v>Nî</v>
          </cell>
        </row>
        <row r="5">
          <cell r="A5" t="str">
            <v>1122</v>
          </cell>
          <cell r="B5" t="str">
            <v>TiÒn göi ng©n hµng - ngo¹i tÖ</v>
          </cell>
          <cell r="C5" t="str">
            <v>Nî</v>
          </cell>
        </row>
        <row r="6">
          <cell r="A6" t="str">
            <v>131</v>
          </cell>
          <cell r="B6" t="str">
            <v>ph¶i thu kh¸ch hµng</v>
          </cell>
          <cell r="C6" t="str">
            <v>Nî</v>
          </cell>
        </row>
        <row r="7">
          <cell r="A7" t="str">
            <v>133</v>
          </cell>
          <cell r="B7" t="str">
            <v>ThuÕ GTGT ®­îc khÊu trõ</v>
          </cell>
          <cell r="C7" t="str">
            <v>Nî</v>
          </cell>
        </row>
        <row r="8">
          <cell r="A8" t="str">
            <v>136</v>
          </cell>
          <cell r="B8" t="str">
            <v xml:space="preserve">Ph¶i thu néi bé </v>
          </cell>
          <cell r="C8" t="str">
            <v>Nî</v>
          </cell>
        </row>
        <row r="9">
          <cell r="A9" t="str">
            <v>138</v>
          </cell>
          <cell r="B9" t="str">
            <v>Ph¶i thu kh¸c</v>
          </cell>
          <cell r="C9" t="str">
            <v>Nî</v>
          </cell>
        </row>
        <row r="10">
          <cell r="A10" t="str">
            <v>141</v>
          </cell>
          <cell r="B10" t="str">
            <v>T¹m øng</v>
          </cell>
          <cell r="C10" t="str">
            <v>Nî</v>
          </cell>
        </row>
        <row r="11">
          <cell r="A11" t="str">
            <v>142</v>
          </cell>
          <cell r="B11" t="str">
            <v>Chi phÝ chê ph©n bæ</v>
          </cell>
          <cell r="C11" t="str">
            <v>Nî</v>
          </cell>
        </row>
        <row r="12">
          <cell r="A12" t="str">
            <v>144</v>
          </cell>
          <cell r="B12" t="str">
            <v>ThÕ chÊp ký quü ký c­îc</v>
          </cell>
          <cell r="C12" t="str">
            <v>Nî</v>
          </cell>
        </row>
        <row r="13">
          <cell r="A13" t="str">
            <v>152</v>
          </cell>
          <cell r="B13" t="str">
            <v>Nguyªn liÖu, vËt liÖu</v>
          </cell>
          <cell r="C13" t="str">
            <v>Nî</v>
          </cell>
        </row>
        <row r="14">
          <cell r="A14" t="str">
            <v>153</v>
          </cell>
          <cell r="B14" t="str">
            <v>C«ng cô, dông cô</v>
          </cell>
          <cell r="C14" t="str">
            <v>Nî</v>
          </cell>
        </row>
        <row r="15">
          <cell r="A15" t="str">
            <v>154</v>
          </cell>
          <cell r="B15" t="str">
            <v xml:space="preserve">Chi phÝ SXKD dë dang </v>
          </cell>
          <cell r="C15" t="str">
            <v>Nî</v>
          </cell>
        </row>
        <row r="16">
          <cell r="A16" t="str">
            <v>155</v>
          </cell>
          <cell r="B16" t="str">
            <v>Thµnh phÈm</v>
          </cell>
          <cell r="C16" t="str">
            <v>Nî</v>
          </cell>
        </row>
        <row r="17">
          <cell r="A17" t="str">
            <v>156</v>
          </cell>
          <cell r="B17" t="str">
            <v>Hµng ho¸</v>
          </cell>
          <cell r="C17" t="str">
            <v>Nî</v>
          </cell>
        </row>
        <row r="18">
          <cell r="A18" t="str">
            <v>211</v>
          </cell>
          <cell r="B18" t="str">
            <v>Tµi s¶n cè ®Þnh h÷u h×nh</v>
          </cell>
          <cell r="C18" t="str">
            <v>Nî</v>
          </cell>
        </row>
        <row r="19">
          <cell r="A19" t="str">
            <v>214</v>
          </cell>
          <cell r="B19" t="str">
            <v xml:space="preserve">Hao mßn TSC§ </v>
          </cell>
          <cell r="C19" t="str">
            <v>Cã</v>
          </cell>
        </row>
        <row r="20">
          <cell r="A20" t="str">
            <v>311</v>
          </cell>
          <cell r="B20" t="str">
            <v>Vay ng¾n h¹n</v>
          </cell>
          <cell r="C20" t="str">
            <v>Cã</v>
          </cell>
        </row>
        <row r="21">
          <cell r="A21" t="str">
            <v>331</v>
          </cell>
          <cell r="B21" t="str">
            <v>Ph¶i tr¶ ng­êi b¸n</v>
          </cell>
          <cell r="C21" t="str">
            <v>Cã</v>
          </cell>
        </row>
        <row r="22">
          <cell r="A22" t="str">
            <v>133</v>
          </cell>
          <cell r="B22" t="str">
            <v>ThuÕ GTGT ®­îc khÊu trõ</v>
          </cell>
          <cell r="C22" t="str">
            <v>Nî</v>
          </cell>
        </row>
        <row r="23">
          <cell r="A23" t="str">
            <v>3331</v>
          </cell>
          <cell r="B23" t="str">
            <v>ThuÕ gi¸ trÞ gia t¨ng ph¶i nép</v>
          </cell>
          <cell r="C23" t="str">
            <v>Cã</v>
          </cell>
        </row>
        <row r="24">
          <cell r="A24" t="str">
            <v>3333</v>
          </cell>
          <cell r="B24" t="str">
            <v>ThuÕ nhËp khÈu</v>
          </cell>
          <cell r="C24" t="str">
            <v>Cã</v>
          </cell>
        </row>
        <row r="25">
          <cell r="A25" t="str">
            <v>3337</v>
          </cell>
          <cell r="B25" t="str">
            <v>ThuÕ nhµ ®Êt, tiÒn thuª ®Êt</v>
          </cell>
          <cell r="C25" t="str">
            <v>Cã</v>
          </cell>
        </row>
        <row r="26">
          <cell r="A26" t="str">
            <v>3338</v>
          </cell>
          <cell r="B26" t="str">
            <v>C¸c lo¹i thuÕ kh¸c</v>
          </cell>
          <cell r="C26" t="str">
            <v>Cã</v>
          </cell>
        </row>
        <row r="27">
          <cell r="A27" t="str">
            <v>334</v>
          </cell>
          <cell r="B27" t="str">
            <v>Ph¶i tr¶ c«ng nh©n viªn</v>
          </cell>
          <cell r="C27" t="str">
            <v>Cã</v>
          </cell>
        </row>
        <row r="28">
          <cell r="A28" t="str">
            <v>336</v>
          </cell>
          <cell r="B28" t="str">
            <v>Ph¶i tr¶ néi bé</v>
          </cell>
          <cell r="C28" t="str">
            <v>Cã</v>
          </cell>
        </row>
        <row r="29">
          <cell r="A29" t="str">
            <v>3382</v>
          </cell>
          <cell r="B29" t="str">
            <v>Kinh phÝ c«ng ®oµn</v>
          </cell>
          <cell r="C29" t="str">
            <v>Cã</v>
          </cell>
        </row>
        <row r="30">
          <cell r="A30" t="str">
            <v>3383</v>
          </cell>
          <cell r="B30" t="str">
            <v>B¶o hiÓm x· héi</v>
          </cell>
          <cell r="C30" t="str">
            <v>Cã</v>
          </cell>
        </row>
        <row r="31">
          <cell r="A31" t="str">
            <v>3384</v>
          </cell>
          <cell r="B31" t="str">
            <v>B¶o hiÓm YTÕ</v>
          </cell>
          <cell r="C31" t="str">
            <v>Cã</v>
          </cell>
        </row>
        <row r="32">
          <cell r="A32" t="str">
            <v>3388</v>
          </cell>
          <cell r="B32" t="str">
            <v>Ph¶i tr¶, ph¶i nép kh¸c</v>
          </cell>
          <cell r="C32" t="str">
            <v>Cã</v>
          </cell>
        </row>
        <row r="33">
          <cell r="A33" t="str">
            <v>341</v>
          </cell>
          <cell r="B33" t="str">
            <v>Vay dµi h¹n</v>
          </cell>
          <cell r="C33" t="str">
            <v>Cã</v>
          </cell>
        </row>
        <row r="34">
          <cell r="A34" t="str">
            <v>411</v>
          </cell>
          <cell r="B34" t="str">
            <v>Nguån vèn kinh doanh</v>
          </cell>
          <cell r="C34" t="str">
            <v>Cã</v>
          </cell>
        </row>
        <row r="35">
          <cell r="A35" t="str">
            <v>412</v>
          </cell>
          <cell r="B35" t="str">
            <v>chªnh lÖch ®¸nh gi¸ tµI s¶n</v>
          </cell>
          <cell r="C35" t="str">
            <v>L</v>
          </cell>
        </row>
        <row r="36">
          <cell r="A36" t="str">
            <v>413</v>
          </cell>
          <cell r="B36" t="str">
            <v>Chªnh lÖch tû gi¸</v>
          </cell>
          <cell r="C36" t="str">
            <v>L</v>
          </cell>
        </row>
        <row r="37">
          <cell r="A37" t="str">
            <v>421</v>
          </cell>
          <cell r="B37" t="str">
            <v xml:space="preserve">L·i /lç ch­a ph©n phèi </v>
          </cell>
          <cell r="C37" t="str">
            <v>L</v>
          </cell>
        </row>
        <row r="38">
          <cell r="A38" t="str">
            <v>511</v>
          </cell>
          <cell r="B38" t="str">
            <v>Doanh thu b¸n s¶n phÈm</v>
          </cell>
          <cell r="C38" t="str">
            <v>Cã</v>
          </cell>
        </row>
        <row r="39">
          <cell r="A39" t="str">
            <v>531</v>
          </cell>
          <cell r="B39" t="str">
            <v>Gi¶m gi¸ hµng b¸n</v>
          </cell>
          <cell r="C39" t="str">
            <v>Cã</v>
          </cell>
        </row>
        <row r="40">
          <cell r="A40" t="str">
            <v>532</v>
          </cell>
          <cell r="B40" t="str">
            <v>Hµng b¸n bÞ tr¶ l¹i</v>
          </cell>
          <cell r="C40" t="str">
            <v>Cã</v>
          </cell>
        </row>
        <row r="41">
          <cell r="A41" t="str">
            <v>621</v>
          </cell>
          <cell r="B41" t="str">
            <v>Chi phÝ NVLiÖu trùc tiÕp</v>
          </cell>
          <cell r="C41" t="str">
            <v>Nî</v>
          </cell>
        </row>
        <row r="42">
          <cell r="A42" t="str">
            <v>622</v>
          </cell>
          <cell r="B42" t="str">
            <v>Chi phÝ nh©n c«ng trùc tiÕp</v>
          </cell>
          <cell r="C42" t="str">
            <v>Nî</v>
          </cell>
        </row>
        <row r="43">
          <cell r="A43" t="str">
            <v>627</v>
          </cell>
          <cell r="B43" t="str">
            <v xml:space="preserve">Chi phÝ s¶n xuÊt chung </v>
          </cell>
          <cell r="C43" t="str">
            <v>Nî</v>
          </cell>
        </row>
        <row r="44">
          <cell r="A44" t="str">
            <v>632</v>
          </cell>
          <cell r="B44" t="str">
            <v>Gi¸ vèn b¸n hµng</v>
          </cell>
          <cell r="C44" t="str">
            <v>Nî</v>
          </cell>
        </row>
        <row r="45">
          <cell r="A45" t="str">
            <v>641</v>
          </cell>
          <cell r="B45" t="str">
            <v xml:space="preserve">Chi phÝ b¸n hµng </v>
          </cell>
          <cell r="C45" t="str">
            <v>Nî</v>
          </cell>
        </row>
        <row r="46">
          <cell r="A46" t="str">
            <v>642</v>
          </cell>
          <cell r="B46" t="str">
            <v>Chi phÝ qu¶n lý doanh nghiÖp</v>
          </cell>
          <cell r="C46" t="str">
            <v>Nî</v>
          </cell>
        </row>
        <row r="47">
          <cell r="A47" t="str">
            <v>711</v>
          </cell>
          <cell r="B47" t="str">
            <v>Thu nhËp ho¹t ®éng tµi chÝnh</v>
          </cell>
          <cell r="C47" t="str">
            <v>Cã</v>
          </cell>
        </row>
        <row r="48">
          <cell r="A48" t="str">
            <v>721</v>
          </cell>
          <cell r="B48" t="str">
            <v>Thu nhËp bÊt th­êng</v>
          </cell>
          <cell r="C48" t="str">
            <v>Cã</v>
          </cell>
        </row>
        <row r="49">
          <cell r="A49" t="str">
            <v>811</v>
          </cell>
          <cell r="B49" t="str">
            <v>Chi phÝ ho¹t ®éng tµi chÝnh</v>
          </cell>
          <cell r="C49" t="str">
            <v>Nî</v>
          </cell>
        </row>
        <row r="50">
          <cell r="A50" t="str">
            <v>821</v>
          </cell>
          <cell r="B50" t="str">
            <v>Chi phÝ ho¹t ®éng tµi chÝnh</v>
          </cell>
          <cell r="C50" t="str">
            <v>Nî</v>
          </cell>
        </row>
        <row r="51">
          <cell r="A51" t="str">
            <v>911</v>
          </cell>
          <cell r="B51" t="str">
            <v>X¸c ®Þnh kÕt qu¶ kinh doanh</v>
          </cell>
          <cell r="C51" t="str">
            <v>L</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sheetData sheetId="245"/>
      <sheetData sheetId="246" refreshError="1"/>
      <sheetData sheetId="247"/>
      <sheetData sheetId="248"/>
      <sheetData sheetId="249" refreshError="1"/>
      <sheetData sheetId="250" refreshError="1"/>
      <sheetData sheetId="251" refreshError="1"/>
      <sheetData sheetId="252" refreshError="1"/>
      <sheetData sheetId="253"/>
      <sheetData sheetId="254"/>
      <sheetData sheetId="255" refreshError="1"/>
      <sheetData sheetId="256" refreshError="1"/>
      <sheetData sheetId="257" refreshError="1"/>
      <sheetData sheetId="258" refreshError="1"/>
      <sheetData sheetId="259" refreshError="1"/>
      <sheetData sheetId="260"/>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refreshError="1"/>
      <sheetData sheetId="469" refreshError="1"/>
      <sheetData sheetId="470"/>
      <sheetData sheetId="471"/>
      <sheetData sheetId="472"/>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sheetData sheetId="498"/>
      <sheetData sheetId="499"/>
      <sheetData sheetId="500"/>
      <sheetData sheetId="501"/>
      <sheetData sheetId="502"/>
      <sheetData sheetId="503"/>
      <sheetData sheetId="504"/>
      <sheetData sheetId="505"/>
      <sheetData sheetId="506"/>
      <sheetData sheetId="507" refreshError="1"/>
      <sheetData sheetId="508" refreshError="1"/>
      <sheetData sheetId="509" refreshError="1"/>
      <sheetData sheetId="510" refreshError="1"/>
      <sheetData sheetId="511"/>
      <sheetData sheetId="512" refreshError="1"/>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sheetData sheetId="560"/>
      <sheetData sheetId="561"/>
      <sheetData sheetId="562"/>
      <sheetData sheetId="563"/>
      <sheetData sheetId="564"/>
      <sheetData sheetId="565"/>
      <sheetData sheetId="566"/>
      <sheetData sheetId="567"/>
      <sheetData sheetId="568"/>
      <sheetData sheetId="569" refreshError="1"/>
      <sheetData sheetId="570" refreshError="1"/>
      <sheetData sheetId="571"/>
      <sheetData sheetId="572"/>
      <sheetData sheetId="573"/>
      <sheetData sheetId="574"/>
      <sheetData sheetId="575"/>
      <sheetData sheetId="576"/>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refreshError="1"/>
      <sheetData sheetId="603" refreshError="1"/>
      <sheetData sheetId="604"/>
      <sheetData sheetId="605"/>
      <sheetData sheetId="606"/>
      <sheetData sheetId="607"/>
      <sheetData sheetId="608"/>
      <sheetData sheetId="609"/>
      <sheetData sheetId="610"/>
      <sheetData sheetId="611" refreshError="1"/>
      <sheetData sheetId="612" refreshError="1"/>
      <sheetData sheetId="613" refreshError="1"/>
      <sheetData sheetId="614" refreshError="1"/>
      <sheetData sheetId="615" refreshError="1"/>
      <sheetData sheetId="616"/>
      <sheetData sheetId="617" refreshError="1"/>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sheetName val="phi"/>
      <sheetName val="KETQUA"/>
      <sheetName val="Sheet2"/>
      <sheetName val="Sheet3"/>
      <sheetName val="Sheet4"/>
      <sheetName val="XL4Poppy"/>
    </sheetNames>
    <sheetDataSet>
      <sheetData sheetId="0"/>
      <sheetData sheetId="1">
        <row r="3">
          <cell r="F3" t="str">
            <v>L50X5</v>
          </cell>
          <cell r="G3">
            <v>4.8</v>
          </cell>
          <cell r="H3">
            <v>1.53</v>
          </cell>
          <cell r="I3">
            <v>0.98</v>
          </cell>
        </row>
        <row r="4">
          <cell r="F4" t="str">
            <v>L60X5</v>
          </cell>
          <cell r="G4">
            <v>5.8</v>
          </cell>
          <cell r="H4">
            <v>1.84</v>
          </cell>
          <cell r="I4">
            <v>1.18</v>
          </cell>
        </row>
        <row r="5">
          <cell r="F5" t="str">
            <v>L65X5</v>
          </cell>
          <cell r="G5">
            <v>6.36</v>
          </cell>
          <cell r="H5">
            <v>1.99</v>
          </cell>
          <cell r="I5">
            <v>1.28</v>
          </cell>
        </row>
        <row r="6">
          <cell r="F6" t="str">
            <v>L70X6</v>
          </cell>
          <cell r="G6">
            <v>8.15</v>
          </cell>
          <cell r="H6">
            <v>2.15</v>
          </cell>
          <cell r="I6">
            <v>1.38</v>
          </cell>
        </row>
        <row r="7">
          <cell r="F7" t="str">
            <v>L75X6</v>
          </cell>
          <cell r="G7">
            <v>8.7799999999999994</v>
          </cell>
          <cell r="H7">
            <v>2.2999999999999998</v>
          </cell>
          <cell r="I7">
            <v>1.48</v>
          </cell>
        </row>
        <row r="8">
          <cell r="F8" t="str">
            <v>L80X6</v>
          </cell>
          <cell r="G8">
            <v>9.3800000000000008</v>
          </cell>
          <cell r="H8">
            <v>2.4700000000000002</v>
          </cell>
          <cell r="I8">
            <v>1.58</v>
          </cell>
        </row>
        <row r="9">
          <cell r="F9" t="str">
            <v>L80X7</v>
          </cell>
          <cell r="G9">
            <v>10.8</v>
          </cell>
          <cell r="H9">
            <v>2.4500000000000002</v>
          </cell>
          <cell r="I9">
            <v>1.58</v>
          </cell>
        </row>
        <row r="10">
          <cell r="F10" t="str">
            <v>L90X7</v>
          </cell>
          <cell r="G10">
            <v>12.3</v>
          </cell>
          <cell r="H10">
            <v>2.77</v>
          </cell>
          <cell r="I10">
            <v>1.78</v>
          </cell>
        </row>
        <row r="11">
          <cell r="F11" t="str">
            <v>L100X7</v>
          </cell>
          <cell r="G11">
            <v>13.62</v>
          </cell>
          <cell r="H11">
            <v>3.08</v>
          </cell>
          <cell r="I11">
            <v>1.98</v>
          </cell>
        </row>
        <row r="12">
          <cell r="F12" t="str">
            <v>L100X8</v>
          </cell>
          <cell r="G12">
            <v>15.6</v>
          </cell>
          <cell r="H12">
            <v>3.07</v>
          </cell>
          <cell r="I12">
            <v>1.98</v>
          </cell>
        </row>
        <row r="13">
          <cell r="F13" t="str">
            <v>L120X8</v>
          </cell>
          <cell r="G13">
            <v>18.760000000000002</v>
          </cell>
          <cell r="H13">
            <v>3.71</v>
          </cell>
          <cell r="I13">
            <v>2.38</v>
          </cell>
        </row>
        <row r="14">
          <cell r="F14" t="str">
            <v>L130X9</v>
          </cell>
          <cell r="G14">
            <v>22.74</v>
          </cell>
          <cell r="H14">
            <v>4.01</v>
          </cell>
          <cell r="I14">
            <v>2.57</v>
          </cell>
        </row>
        <row r="15">
          <cell r="F15" t="str">
            <v>L130X10</v>
          </cell>
          <cell r="G15">
            <v>25.16</v>
          </cell>
          <cell r="H15">
            <v>4</v>
          </cell>
          <cell r="I15">
            <v>2.56</v>
          </cell>
        </row>
        <row r="16">
          <cell r="F16" t="str">
            <v>L130X12</v>
          </cell>
          <cell r="G16">
            <v>29.76</v>
          </cell>
          <cell r="H16">
            <v>3.96</v>
          </cell>
          <cell r="I16">
            <v>2.54</v>
          </cell>
        </row>
        <row r="17">
          <cell r="F17" t="str">
            <v>L150X10</v>
          </cell>
          <cell r="G17">
            <v>29.21</v>
          </cell>
          <cell r="H17">
            <v>4.63</v>
          </cell>
          <cell r="I17">
            <v>2.97</v>
          </cell>
        </row>
        <row r="18">
          <cell r="F18" t="str">
            <v>L150X12</v>
          </cell>
          <cell r="G18">
            <v>34.770000000000003</v>
          </cell>
          <cell r="H18">
            <v>4.6100000000000003</v>
          </cell>
          <cell r="I18">
            <v>2.96</v>
          </cell>
        </row>
        <row r="19">
          <cell r="F19" t="str">
            <v>L175X12</v>
          </cell>
          <cell r="G19">
            <v>40.520000000000003</v>
          </cell>
          <cell r="H19">
            <v>5.38</v>
          </cell>
          <cell r="I19">
            <v>3.44</v>
          </cell>
        </row>
        <row r="20">
          <cell r="F20" t="str">
            <v>L175X15</v>
          </cell>
          <cell r="G20">
            <v>50.21</v>
          </cell>
          <cell r="H20">
            <v>5.35</v>
          </cell>
          <cell r="I20">
            <v>3.42</v>
          </cell>
        </row>
        <row r="21">
          <cell r="F21" t="str">
            <v>L200X15</v>
          </cell>
          <cell r="G21">
            <v>57.75</v>
          </cell>
          <cell r="H21">
            <v>6.14</v>
          </cell>
          <cell r="I21">
            <v>3.93</v>
          </cell>
        </row>
        <row r="22">
          <cell r="F22" t="str">
            <v>L200X20</v>
          </cell>
          <cell r="G22">
            <v>76</v>
          </cell>
          <cell r="H22">
            <v>6.09</v>
          </cell>
          <cell r="I22">
            <v>3.9</v>
          </cell>
        </row>
        <row r="23">
          <cell r="F23" t="str">
            <v>L200X25</v>
          </cell>
          <cell r="G23">
            <v>93.75</v>
          </cell>
          <cell r="H23">
            <v>6.04</v>
          </cell>
          <cell r="I23">
            <v>3.88</v>
          </cell>
        </row>
        <row r="24">
          <cell r="F24" t="str">
            <v>L250X25</v>
          </cell>
          <cell r="G24">
            <v>119.4</v>
          </cell>
          <cell r="H24">
            <v>7.63</v>
          </cell>
          <cell r="I24">
            <v>4.9000000000000004</v>
          </cell>
        </row>
      </sheetData>
      <sheetData sheetId="2">
        <row r="3">
          <cell r="A3">
            <v>1</v>
          </cell>
          <cell r="B3">
            <v>0.99870000000000003</v>
          </cell>
          <cell r="C3">
            <v>0.99829999999999997</v>
          </cell>
          <cell r="D3">
            <v>0.99850000000000005</v>
          </cell>
        </row>
        <row r="4">
          <cell r="A4">
            <v>2</v>
          </cell>
          <cell r="B4">
            <v>0.99739999999999995</v>
          </cell>
          <cell r="C4">
            <v>0.99660000000000004</v>
          </cell>
          <cell r="D4">
            <v>0.997</v>
          </cell>
        </row>
        <row r="5">
          <cell r="A5">
            <v>3</v>
          </cell>
          <cell r="B5">
            <v>0.99609999999999999</v>
          </cell>
          <cell r="C5">
            <v>0.99490000000000001</v>
          </cell>
          <cell r="D5">
            <v>0.99550000000000005</v>
          </cell>
        </row>
        <row r="6">
          <cell r="A6">
            <v>4</v>
          </cell>
          <cell r="B6">
            <v>0.99480000000000002</v>
          </cell>
          <cell r="C6">
            <v>0.99319999999999997</v>
          </cell>
          <cell r="D6">
            <v>0.99399999999999999</v>
          </cell>
        </row>
        <row r="7">
          <cell r="A7">
            <v>5</v>
          </cell>
          <cell r="B7">
            <v>0.99350000000000005</v>
          </cell>
          <cell r="C7">
            <v>0.99150000000000005</v>
          </cell>
          <cell r="D7">
            <v>0.99250000000000005</v>
          </cell>
        </row>
        <row r="8">
          <cell r="A8">
            <v>6</v>
          </cell>
          <cell r="B8">
            <v>0.99219999999999997</v>
          </cell>
          <cell r="C8">
            <v>0.98980000000000001</v>
          </cell>
          <cell r="D8">
            <v>0.99099999999999999</v>
          </cell>
        </row>
        <row r="9">
          <cell r="A9">
            <v>7</v>
          </cell>
          <cell r="B9">
            <v>0.9909</v>
          </cell>
          <cell r="C9">
            <v>0.98809999999999998</v>
          </cell>
          <cell r="D9">
            <v>0.98950000000000005</v>
          </cell>
        </row>
        <row r="10">
          <cell r="A10">
            <v>8</v>
          </cell>
          <cell r="B10">
            <v>0.98960000000000004</v>
          </cell>
          <cell r="C10">
            <v>0.98640000000000005</v>
          </cell>
          <cell r="D10">
            <v>0.98799999999999999</v>
          </cell>
        </row>
        <row r="11">
          <cell r="A11">
            <v>9</v>
          </cell>
          <cell r="B11">
            <v>0.98829999999999996</v>
          </cell>
          <cell r="C11">
            <v>0.98470000000000002</v>
          </cell>
          <cell r="D11">
            <v>0.98650000000000004</v>
          </cell>
        </row>
        <row r="12">
          <cell r="A12">
            <v>10</v>
          </cell>
          <cell r="B12">
            <v>0.98699999999999999</v>
          </cell>
          <cell r="C12">
            <v>0.98299999999999998</v>
          </cell>
          <cell r="D12">
            <v>0.98499999999999999</v>
          </cell>
        </row>
        <row r="13">
          <cell r="A13">
            <v>11</v>
          </cell>
          <cell r="B13">
            <v>0.98450000000000004</v>
          </cell>
          <cell r="C13">
            <v>0.97989999999999999</v>
          </cell>
          <cell r="D13">
            <v>0.98240000000000005</v>
          </cell>
        </row>
        <row r="14">
          <cell r="A14">
            <v>12</v>
          </cell>
          <cell r="B14">
            <v>0.98199999999999998</v>
          </cell>
          <cell r="C14">
            <v>0.9768</v>
          </cell>
          <cell r="D14">
            <v>0.9798</v>
          </cell>
        </row>
        <row r="15">
          <cell r="A15">
            <v>13</v>
          </cell>
          <cell r="B15">
            <v>0.97950000000000004</v>
          </cell>
          <cell r="C15">
            <v>0.97370000000000001</v>
          </cell>
          <cell r="D15">
            <v>0.97719999999999996</v>
          </cell>
        </row>
        <row r="16">
          <cell r="A16">
            <v>14</v>
          </cell>
          <cell r="B16">
            <v>0.97699999999999998</v>
          </cell>
          <cell r="C16">
            <v>0.97060000000000002</v>
          </cell>
          <cell r="D16">
            <v>0.97460000000000002</v>
          </cell>
        </row>
        <row r="17">
          <cell r="A17">
            <v>15</v>
          </cell>
          <cell r="B17">
            <v>0.97450000000000003</v>
          </cell>
          <cell r="C17">
            <v>0.96750000000000003</v>
          </cell>
          <cell r="D17">
            <v>0.97199999999999998</v>
          </cell>
        </row>
        <row r="18">
          <cell r="A18">
            <v>16</v>
          </cell>
          <cell r="B18">
            <v>0.97199999999999998</v>
          </cell>
          <cell r="C18">
            <v>0.96440000000000003</v>
          </cell>
          <cell r="D18">
            <v>0.96940000000000004</v>
          </cell>
        </row>
        <row r="19">
          <cell r="A19">
            <v>17</v>
          </cell>
          <cell r="B19">
            <v>0.96950000000000003</v>
          </cell>
          <cell r="C19">
            <v>0.96130000000000004</v>
          </cell>
          <cell r="D19">
            <v>0.96679999999999999</v>
          </cell>
        </row>
        <row r="20">
          <cell r="A20">
            <v>18</v>
          </cell>
          <cell r="B20">
            <v>0.96699999999999997</v>
          </cell>
          <cell r="C20">
            <v>0.95820000000000005</v>
          </cell>
          <cell r="D20">
            <v>0.96419999999999995</v>
          </cell>
        </row>
        <row r="21">
          <cell r="A21">
            <v>19</v>
          </cell>
          <cell r="B21">
            <v>0.96450000000000002</v>
          </cell>
          <cell r="C21">
            <v>0.95509999999999995</v>
          </cell>
          <cell r="D21">
            <v>0.96160000000000001</v>
          </cell>
        </row>
        <row r="22">
          <cell r="A22">
            <v>20</v>
          </cell>
          <cell r="B22">
            <v>0.96199999999999997</v>
          </cell>
          <cell r="C22">
            <v>0.95199999999999996</v>
          </cell>
          <cell r="D22">
            <v>0.95899999999999996</v>
          </cell>
        </row>
        <row r="23">
          <cell r="A23">
            <v>21</v>
          </cell>
          <cell r="B23">
            <v>0.95889999999999997</v>
          </cell>
          <cell r="C23">
            <v>0.94789999999999996</v>
          </cell>
          <cell r="D23">
            <v>0.95550000000000002</v>
          </cell>
        </row>
        <row r="24">
          <cell r="A24">
            <v>22</v>
          </cell>
          <cell r="B24">
            <v>0.95579999999999998</v>
          </cell>
          <cell r="C24">
            <v>0.94379999999999997</v>
          </cell>
          <cell r="D24">
            <v>0.95199999999999996</v>
          </cell>
        </row>
        <row r="25">
          <cell r="A25">
            <v>23</v>
          </cell>
          <cell r="B25">
            <v>0.95269999999999999</v>
          </cell>
          <cell r="C25">
            <v>0.93969999999999998</v>
          </cell>
          <cell r="D25">
            <v>0.94850000000000001</v>
          </cell>
        </row>
        <row r="26">
          <cell r="A26">
            <v>24</v>
          </cell>
          <cell r="B26">
            <v>0.9496</v>
          </cell>
          <cell r="C26">
            <v>0.93559999999999999</v>
          </cell>
          <cell r="D26">
            <v>0.94499999999999995</v>
          </cell>
        </row>
        <row r="27">
          <cell r="A27">
            <v>25</v>
          </cell>
          <cell r="B27">
            <v>0.94650000000000001</v>
          </cell>
          <cell r="C27">
            <v>0.93149999999999999</v>
          </cell>
          <cell r="D27">
            <v>0.9415</v>
          </cell>
        </row>
        <row r="28">
          <cell r="A28">
            <v>26</v>
          </cell>
          <cell r="B28">
            <v>0.94340000000000002</v>
          </cell>
          <cell r="C28">
            <v>0.9274</v>
          </cell>
          <cell r="D28">
            <v>0.93799999999999994</v>
          </cell>
        </row>
        <row r="29">
          <cell r="A29">
            <v>27</v>
          </cell>
          <cell r="B29">
            <v>0.94030000000000002</v>
          </cell>
          <cell r="C29">
            <v>0.92330000000000001</v>
          </cell>
          <cell r="D29">
            <v>0.9345</v>
          </cell>
        </row>
        <row r="30">
          <cell r="A30">
            <v>28</v>
          </cell>
          <cell r="B30">
            <v>0.93720000000000003</v>
          </cell>
          <cell r="C30">
            <v>0.91920000000000002</v>
          </cell>
          <cell r="D30">
            <v>0.93100000000000005</v>
          </cell>
        </row>
        <row r="31">
          <cell r="A31">
            <v>29</v>
          </cell>
          <cell r="B31">
            <v>0.93410000000000004</v>
          </cell>
          <cell r="C31">
            <v>0.91510000000000002</v>
          </cell>
          <cell r="D31">
            <v>0.92749999999999999</v>
          </cell>
        </row>
        <row r="32">
          <cell r="A32">
            <v>30</v>
          </cell>
          <cell r="B32">
            <v>0.93100000000000005</v>
          </cell>
          <cell r="C32">
            <v>0.91100000000000003</v>
          </cell>
          <cell r="D32">
            <v>0.92400000000000004</v>
          </cell>
        </row>
        <row r="33">
          <cell r="A33">
            <v>31</v>
          </cell>
          <cell r="B33">
            <v>0.92730000000000001</v>
          </cell>
          <cell r="C33">
            <v>0.90620000000000001</v>
          </cell>
          <cell r="D33">
            <v>0.91990000000000005</v>
          </cell>
        </row>
        <row r="34">
          <cell r="A34">
            <v>32</v>
          </cell>
          <cell r="B34">
            <v>0.92359999999999998</v>
          </cell>
          <cell r="C34">
            <v>0.90139999999999998</v>
          </cell>
          <cell r="D34">
            <v>0.91579999999999995</v>
          </cell>
        </row>
        <row r="35">
          <cell r="A35">
            <v>33</v>
          </cell>
          <cell r="B35">
            <v>0.91990000000000005</v>
          </cell>
          <cell r="C35">
            <v>0.89659999999999995</v>
          </cell>
          <cell r="D35">
            <v>0.91169999999999995</v>
          </cell>
        </row>
        <row r="36">
          <cell r="A36">
            <v>34</v>
          </cell>
          <cell r="B36">
            <v>0.91620000000000001</v>
          </cell>
          <cell r="C36">
            <v>0.89180000000000004</v>
          </cell>
          <cell r="D36">
            <v>0.90759999999999996</v>
          </cell>
        </row>
        <row r="37">
          <cell r="A37">
            <v>35</v>
          </cell>
          <cell r="B37">
            <v>0.91249999999999998</v>
          </cell>
          <cell r="C37">
            <v>0.88700000000000001</v>
          </cell>
          <cell r="D37">
            <v>0.90349999999999997</v>
          </cell>
        </row>
        <row r="38">
          <cell r="A38">
            <v>36</v>
          </cell>
          <cell r="B38">
            <v>0.90880000000000005</v>
          </cell>
          <cell r="C38">
            <v>0.88219999999999998</v>
          </cell>
          <cell r="D38">
            <v>0.89939999999999998</v>
          </cell>
        </row>
        <row r="39">
          <cell r="A39">
            <v>37</v>
          </cell>
          <cell r="B39">
            <v>0.90510000000000002</v>
          </cell>
          <cell r="C39">
            <v>0.87739999999999996</v>
          </cell>
          <cell r="D39">
            <v>0.89529999999999998</v>
          </cell>
        </row>
        <row r="40">
          <cell r="A40">
            <v>38</v>
          </cell>
          <cell r="B40">
            <v>0.90139999999999998</v>
          </cell>
          <cell r="C40">
            <v>0.87260000000000004</v>
          </cell>
          <cell r="D40">
            <v>0.89119999999999999</v>
          </cell>
        </row>
        <row r="41">
          <cell r="A41">
            <v>39</v>
          </cell>
          <cell r="B41">
            <v>0.89770000000000005</v>
          </cell>
          <cell r="C41">
            <v>0.86780000000000002</v>
          </cell>
          <cell r="D41">
            <v>0.8871</v>
          </cell>
        </row>
        <row r="42">
          <cell r="A42">
            <v>40</v>
          </cell>
          <cell r="B42">
            <v>0.89400000000000002</v>
          </cell>
          <cell r="C42">
            <v>0.86299999999999999</v>
          </cell>
          <cell r="D42">
            <v>0.88300000000000001</v>
          </cell>
        </row>
        <row r="43">
          <cell r="A43">
            <v>41</v>
          </cell>
          <cell r="B43">
            <v>0.88980000000000004</v>
          </cell>
          <cell r="C43">
            <v>0.85719999999999996</v>
          </cell>
          <cell r="D43">
            <v>0.87829999999999997</v>
          </cell>
        </row>
        <row r="44">
          <cell r="A44">
            <v>42</v>
          </cell>
          <cell r="B44">
            <v>0.88560000000000005</v>
          </cell>
          <cell r="C44">
            <v>0.85140000000000005</v>
          </cell>
          <cell r="D44">
            <v>0.87360000000000004</v>
          </cell>
        </row>
        <row r="45">
          <cell r="A45">
            <v>43</v>
          </cell>
          <cell r="B45">
            <v>0.88139999999999996</v>
          </cell>
          <cell r="C45">
            <v>0.84560000000000002</v>
          </cell>
          <cell r="D45">
            <v>0.86890000000000001</v>
          </cell>
        </row>
        <row r="46">
          <cell r="A46">
            <v>44</v>
          </cell>
          <cell r="B46">
            <v>0.87719999999999998</v>
          </cell>
          <cell r="C46">
            <v>0.83979999999999999</v>
          </cell>
          <cell r="D46">
            <v>0.86419999999999997</v>
          </cell>
        </row>
        <row r="47">
          <cell r="A47">
            <v>45</v>
          </cell>
          <cell r="B47">
            <v>0.873</v>
          </cell>
          <cell r="C47">
            <v>0.83399999999999996</v>
          </cell>
          <cell r="D47">
            <v>0.85950000000000004</v>
          </cell>
        </row>
        <row r="48">
          <cell r="A48">
            <v>46</v>
          </cell>
          <cell r="B48">
            <v>0.86880000000000002</v>
          </cell>
          <cell r="C48">
            <v>0.82820000000000005</v>
          </cell>
          <cell r="D48">
            <v>0.8548</v>
          </cell>
        </row>
        <row r="49">
          <cell r="A49">
            <v>47</v>
          </cell>
          <cell r="B49">
            <v>0.86460000000000004</v>
          </cell>
          <cell r="C49">
            <v>0.82240000000000002</v>
          </cell>
          <cell r="D49">
            <v>0.85009999999999997</v>
          </cell>
        </row>
        <row r="50">
          <cell r="A50">
            <v>48</v>
          </cell>
          <cell r="B50">
            <v>0.86040000000000005</v>
          </cell>
          <cell r="C50">
            <v>0.81659999999999999</v>
          </cell>
          <cell r="D50">
            <v>0.84540000000000004</v>
          </cell>
        </row>
        <row r="51">
          <cell r="A51">
            <v>49</v>
          </cell>
          <cell r="B51">
            <v>0.85619999999999996</v>
          </cell>
          <cell r="C51">
            <v>0.81079999999999997</v>
          </cell>
          <cell r="D51">
            <v>0.8407</v>
          </cell>
        </row>
        <row r="52">
          <cell r="A52">
            <v>50</v>
          </cell>
          <cell r="B52">
            <v>0.85199999999999998</v>
          </cell>
          <cell r="C52">
            <v>0.80500000000000005</v>
          </cell>
          <cell r="D52">
            <v>0.83599999999999997</v>
          </cell>
        </row>
        <row r="53">
          <cell r="A53">
            <v>51</v>
          </cell>
          <cell r="B53">
            <v>0.84730000000000005</v>
          </cell>
          <cell r="C53">
            <v>0.7994</v>
          </cell>
          <cell r="D53">
            <v>0.83089999999999997</v>
          </cell>
        </row>
        <row r="54">
          <cell r="A54">
            <v>52</v>
          </cell>
          <cell r="B54">
            <v>0.84260000000000002</v>
          </cell>
          <cell r="C54">
            <v>0.79379999999999995</v>
          </cell>
          <cell r="D54">
            <v>0.82579999999999998</v>
          </cell>
        </row>
        <row r="55">
          <cell r="A55">
            <v>53</v>
          </cell>
          <cell r="B55">
            <v>0.83789999999999998</v>
          </cell>
          <cell r="C55">
            <v>0.78820000000000001</v>
          </cell>
          <cell r="D55">
            <v>0.82069999999999999</v>
          </cell>
        </row>
        <row r="56">
          <cell r="A56">
            <v>54</v>
          </cell>
          <cell r="B56">
            <v>0.83320000000000005</v>
          </cell>
          <cell r="C56">
            <v>0.78259999999999996</v>
          </cell>
          <cell r="D56">
            <v>0.81559999999999999</v>
          </cell>
        </row>
        <row r="57">
          <cell r="A57">
            <v>55</v>
          </cell>
          <cell r="B57">
            <v>0.82850000000000001</v>
          </cell>
          <cell r="C57">
            <v>0.77700000000000002</v>
          </cell>
          <cell r="D57">
            <v>0.8105</v>
          </cell>
        </row>
        <row r="58">
          <cell r="A58">
            <v>56</v>
          </cell>
          <cell r="B58">
            <v>0.82379999999999998</v>
          </cell>
          <cell r="C58">
            <v>0.77139999999999997</v>
          </cell>
          <cell r="D58">
            <v>0.8054</v>
          </cell>
        </row>
        <row r="59">
          <cell r="A59">
            <v>57</v>
          </cell>
          <cell r="B59">
            <v>0.81910000000000005</v>
          </cell>
          <cell r="C59">
            <v>0.76580000000000004</v>
          </cell>
          <cell r="D59">
            <v>0.80030000000000001</v>
          </cell>
        </row>
        <row r="60">
          <cell r="A60">
            <v>58</v>
          </cell>
          <cell r="B60">
            <v>0.81440000000000001</v>
          </cell>
          <cell r="C60">
            <v>0.76019999999999999</v>
          </cell>
          <cell r="D60">
            <v>0.79520000000000002</v>
          </cell>
        </row>
        <row r="61">
          <cell r="A61">
            <v>59</v>
          </cell>
          <cell r="B61">
            <v>0.80969999999999998</v>
          </cell>
          <cell r="C61">
            <v>0.75460000000000005</v>
          </cell>
          <cell r="D61">
            <v>0.79010000000000002</v>
          </cell>
        </row>
        <row r="62">
          <cell r="A62">
            <v>60</v>
          </cell>
          <cell r="B62">
            <v>0.80500000000000005</v>
          </cell>
          <cell r="C62">
            <v>0.749</v>
          </cell>
          <cell r="D62">
            <v>0.78500000000000003</v>
          </cell>
        </row>
        <row r="63">
          <cell r="A63">
            <v>61</v>
          </cell>
          <cell r="B63">
            <v>0.79990000000000006</v>
          </cell>
          <cell r="C63">
            <v>0.73950000000000005</v>
          </cell>
          <cell r="D63">
            <v>0.77890000000000004</v>
          </cell>
        </row>
        <row r="64">
          <cell r="A64">
            <v>62</v>
          </cell>
          <cell r="B64">
            <v>0.79479999999999995</v>
          </cell>
          <cell r="C64">
            <v>0.73</v>
          </cell>
          <cell r="D64">
            <v>0.77280000000000004</v>
          </cell>
        </row>
        <row r="65">
          <cell r="A65">
            <v>63</v>
          </cell>
          <cell r="B65">
            <v>0.78969999999999996</v>
          </cell>
          <cell r="C65">
            <v>0.72050000000000003</v>
          </cell>
          <cell r="D65">
            <v>0.76670000000000005</v>
          </cell>
        </row>
        <row r="66">
          <cell r="A66">
            <v>64</v>
          </cell>
          <cell r="B66">
            <v>0.78459999999999996</v>
          </cell>
          <cell r="C66">
            <v>0.71099999999999997</v>
          </cell>
          <cell r="D66">
            <v>0.76060000000000005</v>
          </cell>
        </row>
        <row r="67">
          <cell r="A67">
            <v>65</v>
          </cell>
          <cell r="B67">
            <v>0.77949999999999997</v>
          </cell>
          <cell r="C67">
            <v>0.70150000000000001</v>
          </cell>
          <cell r="D67">
            <v>0.75449999999999995</v>
          </cell>
        </row>
        <row r="68">
          <cell r="A68">
            <v>66</v>
          </cell>
          <cell r="B68">
            <v>0.77439999999999998</v>
          </cell>
          <cell r="C68">
            <v>0.69199999999999995</v>
          </cell>
          <cell r="D68">
            <v>0.74839999999999995</v>
          </cell>
        </row>
        <row r="69">
          <cell r="A69">
            <v>67</v>
          </cell>
          <cell r="B69">
            <v>0.76929999999999998</v>
          </cell>
          <cell r="C69">
            <v>0.6825</v>
          </cell>
          <cell r="D69">
            <v>0.74229999999999996</v>
          </cell>
        </row>
        <row r="70">
          <cell r="A70">
            <v>68</v>
          </cell>
          <cell r="B70">
            <v>0.76419999999999999</v>
          </cell>
          <cell r="C70">
            <v>0.67300000000000004</v>
          </cell>
          <cell r="D70">
            <v>0.73619999999999997</v>
          </cell>
        </row>
        <row r="71">
          <cell r="A71">
            <v>69</v>
          </cell>
          <cell r="B71">
            <v>0.7591</v>
          </cell>
          <cell r="C71">
            <v>0.66349999999999998</v>
          </cell>
          <cell r="D71">
            <v>0.73009999999999997</v>
          </cell>
        </row>
        <row r="72">
          <cell r="A72">
            <v>70</v>
          </cell>
          <cell r="B72">
            <v>0.754</v>
          </cell>
          <cell r="C72">
            <v>0.65400000000000003</v>
          </cell>
          <cell r="D72">
            <v>0.72399999999999998</v>
          </cell>
        </row>
        <row r="73">
          <cell r="A73">
            <v>71</v>
          </cell>
          <cell r="B73">
            <v>0.74719999999999998</v>
          </cell>
          <cell r="C73">
            <v>0.6452</v>
          </cell>
          <cell r="D73">
            <v>0.7157</v>
          </cell>
        </row>
        <row r="74">
          <cell r="A74">
            <v>72</v>
          </cell>
          <cell r="B74">
            <v>0.74039999999999995</v>
          </cell>
          <cell r="C74">
            <v>0.63639999999999997</v>
          </cell>
          <cell r="D74">
            <v>0.70740000000000003</v>
          </cell>
        </row>
        <row r="75">
          <cell r="A75">
            <v>73</v>
          </cell>
          <cell r="B75">
            <v>0.73360000000000003</v>
          </cell>
          <cell r="C75">
            <v>0.62760000000000005</v>
          </cell>
          <cell r="D75">
            <v>0.69910000000000005</v>
          </cell>
        </row>
        <row r="76">
          <cell r="A76">
            <v>74</v>
          </cell>
          <cell r="B76">
            <v>0.7268</v>
          </cell>
          <cell r="C76">
            <v>0.61880000000000002</v>
          </cell>
          <cell r="D76">
            <v>0.69079999999999997</v>
          </cell>
        </row>
        <row r="77">
          <cell r="A77">
            <v>75</v>
          </cell>
          <cell r="B77">
            <v>0.72</v>
          </cell>
          <cell r="C77">
            <v>0.61</v>
          </cell>
          <cell r="D77">
            <v>0.6825</v>
          </cell>
        </row>
        <row r="78">
          <cell r="A78">
            <v>76</v>
          </cell>
          <cell r="B78">
            <v>0.71319999999999995</v>
          </cell>
          <cell r="C78">
            <v>0.60119999999999996</v>
          </cell>
          <cell r="D78">
            <v>0.67420000000000002</v>
          </cell>
        </row>
        <row r="79">
          <cell r="A79">
            <v>77</v>
          </cell>
          <cell r="B79">
            <v>0.70640000000000003</v>
          </cell>
          <cell r="C79">
            <v>0.59240000000000004</v>
          </cell>
          <cell r="D79">
            <v>0.66590000000000005</v>
          </cell>
        </row>
        <row r="80">
          <cell r="A80">
            <v>78</v>
          </cell>
          <cell r="B80">
            <v>0.6996</v>
          </cell>
          <cell r="C80">
            <v>0.58360000000000001</v>
          </cell>
          <cell r="D80">
            <v>0.65759999999999996</v>
          </cell>
        </row>
        <row r="81">
          <cell r="A81">
            <v>79</v>
          </cell>
          <cell r="B81">
            <v>0.69279999999999997</v>
          </cell>
          <cell r="C81">
            <v>0.57479999999999998</v>
          </cell>
          <cell r="D81">
            <v>0.64929999999999999</v>
          </cell>
        </row>
        <row r="82">
          <cell r="A82">
            <v>80</v>
          </cell>
          <cell r="B82">
            <v>0.68600000000000005</v>
          </cell>
          <cell r="C82">
            <v>0.56599999999999995</v>
          </cell>
          <cell r="D82">
            <v>0.64100000000000001</v>
          </cell>
        </row>
        <row r="83">
          <cell r="A83">
            <v>81</v>
          </cell>
          <cell r="B83">
            <v>0.67859999999999998</v>
          </cell>
          <cell r="C83">
            <v>0.55769999999999997</v>
          </cell>
          <cell r="D83">
            <v>0.63339999999999996</v>
          </cell>
        </row>
        <row r="84">
          <cell r="A84">
            <v>82</v>
          </cell>
          <cell r="B84">
            <v>0.67120000000000002</v>
          </cell>
          <cell r="C84">
            <v>0.5494</v>
          </cell>
          <cell r="D84">
            <v>0.62580000000000002</v>
          </cell>
        </row>
        <row r="85">
          <cell r="A85">
            <v>83</v>
          </cell>
          <cell r="B85">
            <v>0.66379999999999995</v>
          </cell>
          <cell r="C85">
            <v>0.54110000000000003</v>
          </cell>
          <cell r="D85">
            <v>0.61819999999999997</v>
          </cell>
        </row>
        <row r="86">
          <cell r="A86">
            <v>84</v>
          </cell>
          <cell r="B86">
            <v>0.65639999999999998</v>
          </cell>
          <cell r="C86">
            <v>0.53280000000000005</v>
          </cell>
          <cell r="D86">
            <v>0.61060000000000003</v>
          </cell>
        </row>
        <row r="87">
          <cell r="A87">
            <v>85</v>
          </cell>
          <cell r="B87">
            <v>0.64900000000000002</v>
          </cell>
          <cell r="C87">
            <v>0.52449999999999997</v>
          </cell>
          <cell r="D87">
            <v>0.60299999999999998</v>
          </cell>
        </row>
        <row r="88">
          <cell r="A88">
            <v>86</v>
          </cell>
          <cell r="B88">
            <v>0.64159999999999995</v>
          </cell>
          <cell r="C88">
            <v>0.51619999999999999</v>
          </cell>
          <cell r="D88">
            <v>0.59540000000000004</v>
          </cell>
        </row>
        <row r="89">
          <cell r="A89">
            <v>87</v>
          </cell>
          <cell r="B89">
            <v>0.63419999999999999</v>
          </cell>
          <cell r="C89">
            <v>0.50790000000000002</v>
          </cell>
          <cell r="D89">
            <v>0.58779999999999999</v>
          </cell>
        </row>
        <row r="90">
          <cell r="A90">
            <v>88</v>
          </cell>
          <cell r="B90">
            <v>0.62680000000000002</v>
          </cell>
          <cell r="C90">
            <v>0.49959999999999999</v>
          </cell>
          <cell r="D90">
            <v>0.58020000000000005</v>
          </cell>
        </row>
        <row r="91">
          <cell r="A91">
            <v>89</v>
          </cell>
          <cell r="B91">
            <v>0.61939999999999995</v>
          </cell>
          <cell r="C91">
            <v>0.49130000000000001</v>
          </cell>
          <cell r="D91">
            <v>0.5726</v>
          </cell>
        </row>
        <row r="92">
          <cell r="A92">
            <v>90</v>
          </cell>
          <cell r="B92">
            <v>0.61199999999999999</v>
          </cell>
          <cell r="C92">
            <v>0.48299999999999998</v>
          </cell>
          <cell r="D92">
            <v>0.56499999999999995</v>
          </cell>
        </row>
        <row r="93">
          <cell r="A93">
            <v>91</v>
          </cell>
          <cell r="B93">
            <v>0.60499999999999998</v>
          </cell>
          <cell r="C93">
            <v>0.47549999999999998</v>
          </cell>
          <cell r="D93">
            <v>0.55779999999999996</v>
          </cell>
        </row>
        <row r="94">
          <cell r="A94">
            <v>92</v>
          </cell>
          <cell r="B94">
            <v>0.59799999999999998</v>
          </cell>
          <cell r="C94">
            <v>0.46800000000000003</v>
          </cell>
          <cell r="D94">
            <v>0.55059999999999998</v>
          </cell>
        </row>
        <row r="95">
          <cell r="A95">
            <v>93</v>
          </cell>
          <cell r="B95">
            <v>0.59099999999999997</v>
          </cell>
          <cell r="C95">
            <v>0.46050000000000002</v>
          </cell>
          <cell r="D95">
            <v>0.54339999999999999</v>
          </cell>
        </row>
        <row r="96">
          <cell r="A96">
            <v>94</v>
          </cell>
          <cell r="B96">
            <v>0.58399999999999996</v>
          </cell>
          <cell r="C96">
            <v>0.45300000000000001</v>
          </cell>
          <cell r="D96">
            <v>0.53620000000000001</v>
          </cell>
        </row>
        <row r="97">
          <cell r="A97">
            <v>95</v>
          </cell>
          <cell r="B97">
            <v>0.57699999999999996</v>
          </cell>
          <cell r="C97">
            <v>0.44550000000000001</v>
          </cell>
          <cell r="D97">
            <v>0.52900000000000003</v>
          </cell>
        </row>
        <row r="98">
          <cell r="A98">
            <v>96</v>
          </cell>
          <cell r="B98">
            <v>0.56999999999999995</v>
          </cell>
          <cell r="C98">
            <v>0.438</v>
          </cell>
          <cell r="D98">
            <v>0.52180000000000004</v>
          </cell>
        </row>
        <row r="99">
          <cell r="A99">
            <v>97</v>
          </cell>
          <cell r="B99">
            <v>0.56299999999999994</v>
          </cell>
          <cell r="C99">
            <v>0.43049999999999999</v>
          </cell>
          <cell r="D99">
            <v>0.51459999999999995</v>
          </cell>
        </row>
        <row r="100">
          <cell r="A100">
            <v>98</v>
          </cell>
          <cell r="B100">
            <v>0.55600000000000005</v>
          </cell>
          <cell r="C100">
            <v>0.42299999999999999</v>
          </cell>
          <cell r="D100">
            <v>0.50739999999999996</v>
          </cell>
        </row>
        <row r="101">
          <cell r="A101">
            <v>99</v>
          </cell>
          <cell r="B101">
            <v>0.54900000000000004</v>
          </cell>
          <cell r="C101">
            <v>0.41549999999999998</v>
          </cell>
          <cell r="D101">
            <v>0.50019999999999998</v>
          </cell>
        </row>
        <row r="102">
          <cell r="A102">
            <v>100</v>
          </cell>
          <cell r="B102">
            <v>0.54200000000000004</v>
          </cell>
          <cell r="C102">
            <v>0.40799999999999997</v>
          </cell>
          <cell r="D102">
            <v>0.49299999999999999</v>
          </cell>
        </row>
        <row r="103">
          <cell r="A103">
            <v>101</v>
          </cell>
          <cell r="B103">
            <v>0.53559999999999997</v>
          </cell>
          <cell r="C103">
            <v>0.40200000000000002</v>
          </cell>
          <cell r="D103">
            <v>0.4864</v>
          </cell>
        </row>
        <row r="104">
          <cell r="A104">
            <v>102</v>
          </cell>
          <cell r="B104">
            <v>0.5292</v>
          </cell>
          <cell r="C104">
            <v>0.39600000000000002</v>
          </cell>
          <cell r="D104">
            <v>0.4798</v>
          </cell>
        </row>
        <row r="105">
          <cell r="A105">
            <v>103</v>
          </cell>
          <cell r="B105">
            <v>0.52280000000000004</v>
          </cell>
          <cell r="C105">
            <v>0.39</v>
          </cell>
          <cell r="D105">
            <v>0.47320000000000001</v>
          </cell>
        </row>
        <row r="106">
          <cell r="A106">
            <v>104</v>
          </cell>
          <cell r="B106">
            <v>0.51639999999999997</v>
          </cell>
          <cell r="C106">
            <v>0.38400000000000001</v>
          </cell>
          <cell r="D106">
            <v>0.46660000000000001</v>
          </cell>
        </row>
        <row r="107">
          <cell r="A107">
            <v>105</v>
          </cell>
          <cell r="B107">
            <v>0.51</v>
          </cell>
          <cell r="C107">
            <v>0.378</v>
          </cell>
          <cell r="D107">
            <v>0.46</v>
          </cell>
        </row>
        <row r="108">
          <cell r="A108">
            <v>106</v>
          </cell>
          <cell r="B108">
            <v>0.50360000000000005</v>
          </cell>
          <cell r="C108">
            <v>0.372</v>
          </cell>
          <cell r="D108">
            <v>0.45340000000000003</v>
          </cell>
        </row>
        <row r="109">
          <cell r="A109">
            <v>107</v>
          </cell>
          <cell r="B109">
            <v>0.49719999999999998</v>
          </cell>
          <cell r="C109">
            <v>0.36599999999999999</v>
          </cell>
          <cell r="D109">
            <v>0.44679999999999997</v>
          </cell>
        </row>
        <row r="110">
          <cell r="A110">
            <v>108</v>
          </cell>
          <cell r="B110">
            <v>0.49080000000000001</v>
          </cell>
          <cell r="C110">
            <v>0.36</v>
          </cell>
          <cell r="D110">
            <v>0.44019999999999998</v>
          </cell>
        </row>
        <row r="111">
          <cell r="A111">
            <v>109</v>
          </cell>
          <cell r="B111">
            <v>0.4844</v>
          </cell>
          <cell r="C111">
            <v>0.35399999999999998</v>
          </cell>
          <cell r="D111">
            <v>0.43359999999999999</v>
          </cell>
        </row>
        <row r="112">
          <cell r="A112">
            <v>110</v>
          </cell>
          <cell r="B112">
            <v>0.47799999999999998</v>
          </cell>
          <cell r="C112">
            <v>0.34799999999999998</v>
          </cell>
          <cell r="D112">
            <v>0.42699999999999999</v>
          </cell>
        </row>
        <row r="113">
          <cell r="A113">
            <v>111</v>
          </cell>
          <cell r="B113">
            <v>0.47210000000000002</v>
          </cell>
          <cell r="C113">
            <v>0.34189999999999998</v>
          </cell>
          <cell r="D113">
            <v>0.4209</v>
          </cell>
        </row>
        <row r="114">
          <cell r="A114">
            <v>112</v>
          </cell>
          <cell r="B114">
            <v>0.4662</v>
          </cell>
          <cell r="C114">
            <v>0.33579999999999999</v>
          </cell>
          <cell r="D114">
            <v>0.4148</v>
          </cell>
        </row>
        <row r="115">
          <cell r="A115">
            <v>113</v>
          </cell>
          <cell r="B115">
            <v>0.46029999999999999</v>
          </cell>
          <cell r="C115">
            <v>0.32969999999999999</v>
          </cell>
          <cell r="D115">
            <v>0.40870000000000001</v>
          </cell>
        </row>
        <row r="116">
          <cell r="A116">
            <v>114</v>
          </cell>
          <cell r="B116">
            <v>0.45440000000000003</v>
          </cell>
          <cell r="C116">
            <v>0.3236</v>
          </cell>
          <cell r="D116">
            <v>0.40260000000000001</v>
          </cell>
        </row>
        <row r="117">
          <cell r="A117">
            <v>115</v>
          </cell>
          <cell r="B117">
            <v>0.44850000000000001</v>
          </cell>
          <cell r="C117">
            <v>0.3175</v>
          </cell>
          <cell r="D117">
            <v>0.39650000000000002</v>
          </cell>
        </row>
        <row r="118">
          <cell r="A118">
            <v>116</v>
          </cell>
          <cell r="B118">
            <v>0.44259999999999999</v>
          </cell>
          <cell r="C118">
            <v>0.31140000000000001</v>
          </cell>
          <cell r="D118">
            <v>0.39040000000000002</v>
          </cell>
        </row>
        <row r="119">
          <cell r="A119">
            <v>117</v>
          </cell>
          <cell r="B119">
            <v>0.43669999999999998</v>
          </cell>
          <cell r="C119">
            <v>0.30530000000000002</v>
          </cell>
          <cell r="D119">
            <v>0.38429999999999997</v>
          </cell>
        </row>
        <row r="120">
          <cell r="A120">
            <v>118</v>
          </cell>
          <cell r="B120">
            <v>0.43080000000000002</v>
          </cell>
          <cell r="C120">
            <v>0.29920000000000002</v>
          </cell>
          <cell r="D120">
            <v>0.37819999999999998</v>
          </cell>
        </row>
        <row r="121">
          <cell r="A121">
            <v>119</v>
          </cell>
          <cell r="B121">
            <v>0.4249</v>
          </cell>
          <cell r="C121">
            <v>0.29310000000000003</v>
          </cell>
          <cell r="D121">
            <v>0.37209999999999999</v>
          </cell>
        </row>
        <row r="122">
          <cell r="A122">
            <v>120</v>
          </cell>
          <cell r="B122">
            <v>0.41899999999999998</v>
          </cell>
          <cell r="C122">
            <v>0.28699999999999998</v>
          </cell>
          <cell r="D122">
            <v>0.36599999999999999</v>
          </cell>
        </row>
        <row r="123">
          <cell r="A123">
            <v>121</v>
          </cell>
          <cell r="B123">
            <v>0.41349999999999998</v>
          </cell>
          <cell r="C123">
            <v>0.28299999999999997</v>
          </cell>
          <cell r="D123">
            <v>0.36070000000000002</v>
          </cell>
        </row>
        <row r="124">
          <cell r="A124">
            <v>122</v>
          </cell>
          <cell r="B124">
            <v>0.40799999999999997</v>
          </cell>
          <cell r="C124">
            <v>0.27900000000000003</v>
          </cell>
          <cell r="D124">
            <v>0.35539999999999999</v>
          </cell>
        </row>
        <row r="125">
          <cell r="A125">
            <v>123</v>
          </cell>
          <cell r="B125">
            <v>0.40250000000000002</v>
          </cell>
          <cell r="C125">
            <v>0.27500000000000002</v>
          </cell>
          <cell r="D125">
            <v>0.35010000000000002</v>
          </cell>
        </row>
        <row r="126">
          <cell r="A126">
            <v>124</v>
          </cell>
          <cell r="B126">
            <v>0.39700000000000002</v>
          </cell>
          <cell r="C126">
            <v>0.27100000000000002</v>
          </cell>
          <cell r="D126">
            <v>0.3448</v>
          </cell>
        </row>
        <row r="127">
          <cell r="A127">
            <v>125</v>
          </cell>
          <cell r="B127">
            <v>0.39150000000000001</v>
          </cell>
          <cell r="C127">
            <v>0.26700000000000002</v>
          </cell>
          <cell r="D127">
            <v>0.33950000000000002</v>
          </cell>
        </row>
        <row r="128">
          <cell r="A128">
            <v>126</v>
          </cell>
          <cell r="B128">
            <v>0.38600000000000001</v>
          </cell>
          <cell r="C128">
            <v>0.26300000000000001</v>
          </cell>
          <cell r="D128">
            <v>0.3342</v>
          </cell>
        </row>
        <row r="129">
          <cell r="A129">
            <v>127</v>
          </cell>
          <cell r="B129">
            <v>0.3805</v>
          </cell>
          <cell r="C129">
            <v>0.25900000000000001</v>
          </cell>
          <cell r="D129">
            <v>0.32890000000000003</v>
          </cell>
        </row>
        <row r="130">
          <cell r="A130">
            <v>128</v>
          </cell>
          <cell r="B130">
            <v>0.375</v>
          </cell>
          <cell r="C130">
            <v>0.255</v>
          </cell>
          <cell r="D130">
            <v>0.3236</v>
          </cell>
        </row>
        <row r="131">
          <cell r="A131">
            <v>129</v>
          </cell>
          <cell r="B131">
            <v>0.3695</v>
          </cell>
          <cell r="C131">
            <v>0.251</v>
          </cell>
          <cell r="D131">
            <v>0.31830000000000003</v>
          </cell>
        </row>
        <row r="132">
          <cell r="A132">
            <v>130</v>
          </cell>
          <cell r="B132">
            <v>0.36399999999999999</v>
          </cell>
          <cell r="C132">
            <v>0.247</v>
          </cell>
          <cell r="D132">
            <v>0.313</v>
          </cell>
        </row>
        <row r="133">
          <cell r="A133">
            <v>131</v>
          </cell>
          <cell r="B133">
            <v>0.35909999999999997</v>
          </cell>
          <cell r="C133">
            <v>0.24379999999999999</v>
          </cell>
          <cell r="D133">
            <v>0.30890000000000001</v>
          </cell>
        </row>
        <row r="134">
          <cell r="A134">
            <v>132</v>
          </cell>
          <cell r="B134">
            <v>0.35420000000000001</v>
          </cell>
          <cell r="C134">
            <v>0.24060000000000001</v>
          </cell>
          <cell r="D134">
            <v>0.30480000000000002</v>
          </cell>
        </row>
        <row r="135">
          <cell r="A135">
            <v>133</v>
          </cell>
          <cell r="B135">
            <v>0.3493</v>
          </cell>
          <cell r="C135">
            <v>0.2374</v>
          </cell>
          <cell r="D135">
            <v>0.30070000000000002</v>
          </cell>
        </row>
        <row r="136">
          <cell r="A136">
            <v>134</v>
          </cell>
          <cell r="B136">
            <v>0.34439999999999998</v>
          </cell>
          <cell r="C136">
            <v>0.23419999999999999</v>
          </cell>
          <cell r="D136">
            <v>0.29659999999999997</v>
          </cell>
        </row>
        <row r="137">
          <cell r="A137">
            <v>135</v>
          </cell>
          <cell r="B137">
            <v>0.33950000000000002</v>
          </cell>
          <cell r="C137">
            <v>0.23100000000000001</v>
          </cell>
          <cell r="D137">
            <v>0.29249999999999998</v>
          </cell>
        </row>
        <row r="138">
          <cell r="A138">
            <v>136</v>
          </cell>
          <cell r="B138">
            <v>0.33460000000000001</v>
          </cell>
          <cell r="C138">
            <v>0.2278</v>
          </cell>
          <cell r="D138">
            <v>0.28839999999999999</v>
          </cell>
        </row>
        <row r="139">
          <cell r="A139">
            <v>137</v>
          </cell>
          <cell r="B139">
            <v>0.32969999999999999</v>
          </cell>
          <cell r="C139">
            <v>0.22459999999999999</v>
          </cell>
          <cell r="D139">
            <v>0.2843</v>
          </cell>
        </row>
        <row r="140">
          <cell r="A140">
            <v>138</v>
          </cell>
          <cell r="B140">
            <v>0.32479999999999998</v>
          </cell>
          <cell r="C140">
            <v>0.22140000000000001</v>
          </cell>
          <cell r="D140">
            <v>0.2802</v>
          </cell>
        </row>
        <row r="141">
          <cell r="A141">
            <v>139</v>
          </cell>
          <cell r="B141">
            <v>0.31990000000000002</v>
          </cell>
          <cell r="C141">
            <v>0.21820000000000001</v>
          </cell>
          <cell r="D141">
            <v>0.27610000000000001</v>
          </cell>
        </row>
        <row r="142">
          <cell r="A142">
            <v>140</v>
          </cell>
          <cell r="B142">
            <v>0.315</v>
          </cell>
          <cell r="C142">
            <v>0.215</v>
          </cell>
          <cell r="D142">
            <v>0.27200000000000002</v>
          </cell>
        </row>
        <row r="143">
          <cell r="A143">
            <v>141</v>
          </cell>
          <cell r="B143">
            <v>0.31109999999999999</v>
          </cell>
          <cell r="C143">
            <v>0.21240000000000001</v>
          </cell>
          <cell r="D143">
            <v>0.26869999999999999</v>
          </cell>
        </row>
        <row r="144">
          <cell r="A144">
            <v>142</v>
          </cell>
          <cell r="B144">
            <v>0.30719999999999997</v>
          </cell>
          <cell r="C144">
            <v>0.20979999999999999</v>
          </cell>
          <cell r="D144">
            <v>0.26540000000000002</v>
          </cell>
        </row>
        <row r="145">
          <cell r="A145">
            <v>143</v>
          </cell>
          <cell r="B145">
            <v>0.30330000000000001</v>
          </cell>
          <cell r="C145">
            <v>0.2072</v>
          </cell>
          <cell r="D145">
            <v>0.2621</v>
          </cell>
        </row>
        <row r="146">
          <cell r="A146">
            <v>144</v>
          </cell>
          <cell r="B146">
            <v>0.2994</v>
          </cell>
          <cell r="C146">
            <v>0.2046</v>
          </cell>
          <cell r="D146">
            <v>0.25879999999999997</v>
          </cell>
        </row>
        <row r="147">
          <cell r="A147">
            <v>145</v>
          </cell>
          <cell r="B147">
            <v>0.29549999999999998</v>
          </cell>
          <cell r="C147">
            <v>0.20200000000000001</v>
          </cell>
          <cell r="D147">
            <v>0.2555</v>
          </cell>
        </row>
        <row r="148">
          <cell r="A148">
            <v>146</v>
          </cell>
          <cell r="B148">
            <v>0.29160000000000003</v>
          </cell>
          <cell r="C148">
            <v>0.19939999999999999</v>
          </cell>
          <cell r="D148">
            <v>0.25219999999999998</v>
          </cell>
        </row>
        <row r="149">
          <cell r="A149">
            <v>147</v>
          </cell>
          <cell r="B149">
            <v>0.28770000000000001</v>
          </cell>
          <cell r="C149">
            <v>0.1968</v>
          </cell>
          <cell r="D149">
            <v>0.24890000000000001</v>
          </cell>
        </row>
        <row r="150">
          <cell r="A150">
            <v>148</v>
          </cell>
          <cell r="B150">
            <v>0.2838</v>
          </cell>
          <cell r="C150">
            <v>0.19420000000000001</v>
          </cell>
          <cell r="D150">
            <v>0.24560000000000001</v>
          </cell>
        </row>
        <row r="151">
          <cell r="A151">
            <v>149</v>
          </cell>
          <cell r="B151">
            <v>0.27989999999999998</v>
          </cell>
          <cell r="C151">
            <v>0.19159999999999999</v>
          </cell>
          <cell r="D151">
            <v>0.24229999999999999</v>
          </cell>
        </row>
        <row r="152">
          <cell r="A152">
            <v>150</v>
          </cell>
          <cell r="B152">
            <v>0.27600000000000002</v>
          </cell>
          <cell r="C152">
            <v>0.189</v>
          </cell>
          <cell r="D152">
            <v>0.23899999999999999</v>
          </cell>
        </row>
        <row r="153">
          <cell r="A153">
            <v>151</v>
          </cell>
          <cell r="B153">
            <v>0.27279999999999999</v>
          </cell>
          <cell r="C153">
            <v>0.18679999999999999</v>
          </cell>
          <cell r="D153">
            <v>0.2369</v>
          </cell>
        </row>
        <row r="154">
          <cell r="A154">
            <v>152</v>
          </cell>
          <cell r="B154">
            <v>0.26960000000000001</v>
          </cell>
          <cell r="C154">
            <v>0.18459999999999999</v>
          </cell>
          <cell r="D154">
            <v>0.23480000000000001</v>
          </cell>
        </row>
        <row r="155">
          <cell r="A155">
            <v>153</v>
          </cell>
          <cell r="B155">
            <v>0.26640000000000003</v>
          </cell>
          <cell r="C155">
            <v>0.18240000000000001</v>
          </cell>
          <cell r="D155">
            <v>0.23269999999999999</v>
          </cell>
        </row>
        <row r="156">
          <cell r="A156">
            <v>154</v>
          </cell>
          <cell r="B156">
            <v>0.26319999999999999</v>
          </cell>
          <cell r="C156">
            <v>0.1802</v>
          </cell>
          <cell r="D156">
            <v>0.2306</v>
          </cell>
        </row>
        <row r="157">
          <cell r="A157">
            <v>155</v>
          </cell>
          <cell r="B157">
            <v>0.26</v>
          </cell>
          <cell r="C157">
            <v>0.17799999999999999</v>
          </cell>
          <cell r="D157">
            <v>0.22850000000000001</v>
          </cell>
        </row>
        <row r="158">
          <cell r="A158">
            <v>156</v>
          </cell>
          <cell r="B158">
            <v>0.25679999999999997</v>
          </cell>
          <cell r="C158">
            <v>0.17580000000000001</v>
          </cell>
          <cell r="D158">
            <v>0.22639999999999999</v>
          </cell>
        </row>
        <row r="159">
          <cell r="A159">
            <v>157</v>
          </cell>
          <cell r="B159">
            <v>0.25359999999999999</v>
          </cell>
          <cell r="C159">
            <v>0.1736</v>
          </cell>
          <cell r="D159">
            <v>0.2243</v>
          </cell>
        </row>
        <row r="160">
          <cell r="A160">
            <v>158</v>
          </cell>
          <cell r="B160">
            <v>0.25040000000000001</v>
          </cell>
          <cell r="C160">
            <v>0.1714</v>
          </cell>
          <cell r="D160">
            <v>0.22220000000000001</v>
          </cell>
        </row>
        <row r="161">
          <cell r="A161">
            <v>159</v>
          </cell>
          <cell r="B161">
            <v>0.2472</v>
          </cell>
          <cell r="C161">
            <v>0.16919999999999999</v>
          </cell>
          <cell r="D161">
            <v>0.22009999999999999</v>
          </cell>
        </row>
        <row r="162">
          <cell r="A162">
            <v>160</v>
          </cell>
          <cell r="B162">
            <v>0.24399999999999999</v>
          </cell>
          <cell r="C162">
            <v>0.16700000000000001</v>
          </cell>
          <cell r="D162">
            <v>0.218</v>
          </cell>
        </row>
        <row r="163">
          <cell r="A163">
            <v>161</v>
          </cell>
          <cell r="B163">
            <v>0.2414</v>
          </cell>
          <cell r="C163">
            <v>0.1653</v>
          </cell>
          <cell r="D163">
            <v>0.21510000000000001</v>
          </cell>
        </row>
        <row r="164">
          <cell r="A164">
            <v>162</v>
          </cell>
          <cell r="B164">
            <v>0.23880000000000001</v>
          </cell>
          <cell r="C164">
            <v>0.1636</v>
          </cell>
          <cell r="D164">
            <v>0.2122</v>
          </cell>
        </row>
        <row r="165">
          <cell r="A165">
            <v>163</v>
          </cell>
          <cell r="B165">
            <v>0.23619999999999999</v>
          </cell>
          <cell r="C165">
            <v>0.16189999999999999</v>
          </cell>
          <cell r="D165">
            <v>0.20930000000000001</v>
          </cell>
        </row>
        <row r="166">
          <cell r="A166">
            <v>164</v>
          </cell>
          <cell r="B166">
            <v>0.2336</v>
          </cell>
          <cell r="C166">
            <v>0.16020000000000001</v>
          </cell>
          <cell r="D166">
            <v>0.2064</v>
          </cell>
        </row>
        <row r="167">
          <cell r="A167">
            <v>165</v>
          </cell>
          <cell r="B167">
            <v>0.23100000000000001</v>
          </cell>
          <cell r="C167">
            <v>0.1585</v>
          </cell>
          <cell r="D167">
            <v>0.20349999999999999</v>
          </cell>
        </row>
        <row r="168">
          <cell r="A168">
            <v>166</v>
          </cell>
          <cell r="B168">
            <v>0.22839999999999999</v>
          </cell>
          <cell r="C168">
            <v>0.15679999999999999</v>
          </cell>
          <cell r="D168">
            <v>0.2006</v>
          </cell>
        </row>
        <row r="169">
          <cell r="A169">
            <v>167</v>
          </cell>
          <cell r="B169">
            <v>0.2258</v>
          </cell>
          <cell r="C169">
            <v>0.15509999999999999</v>
          </cell>
          <cell r="D169">
            <v>0.19769999999999999</v>
          </cell>
        </row>
        <row r="170">
          <cell r="A170">
            <v>168</v>
          </cell>
          <cell r="B170">
            <v>0.22320000000000001</v>
          </cell>
          <cell r="C170">
            <v>0.15340000000000001</v>
          </cell>
          <cell r="D170">
            <v>0.1948</v>
          </cell>
        </row>
        <row r="171">
          <cell r="A171">
            <v>169</v>
          </cell>
          <cell r="B171">
            <v>0.22059999999999999</v>
          </cell>
          <cell r="C171">
            <v>0.1517</v>
          </cell>
          <cell r="D171">
            <v>0.19189999999999999</v>
          </cell>
        </row>
        <row r="172">
          <cell r="A172">
            <v>170</v>
          </cell>
          <cell r="B172">
            <v>0.218</v>
          </cell>
          <cell r="C172">
            <v>0.15</v>
          </cell>
          <cell r="D172">
            <v>0.189</v>
          </cell>
        </row>
        <row r="173">
          <cell r="A173">
            <v>171</v>
          </cell>
          <cell r="B173">
            <v>0.21579999999999999</v>
          </cell>
          <cell r="C173">
            <v>0.14849999999999999</v>
          </cell>
          <cell r="D173">
            <v>0.188</v>
          </cell>
        </row>
        <row r="174">
          <cell r="A174">
            <v>172</v>
          </cell>
          <cell r="B174">
            <v>0.21360000000000001</v>
          </cell>
          <cell r="C174">
            <v>0.14699999999999999</v>
          </cell>
          <cell r="D174">
            <v>0.187</v>
          </cell>
        </row>
        <row r="175">
          <cell r="A175">
            <v>173</v>
          </cell>
          <cell r="B175">
            <v>0.2114</v>
          </cell>
          <cell r="C175">
            <v>0.14549999999999999</v>
          </cell>
          <cell r="D175">
            <v>0.186</v>
          </cell>
        </row>
        <row r="176">
          <cell r="A176">
            <v>174</v>
          </cell>
          <cell r="B176">
            <v>0.2092</v>
          </cell>
          <cell r="C176">
            <v>0.14399999999999999</v>
          </cell>
          <cell r="D176">
            <v>0.185</v>
          </cell>
        </row>
        <row r="177">
          <cell r="A177">
            <v>175</v>
          </cell>
          <cell r="B177">
            <v>0.20699999999999999</v>
          </cell>
          <cell r="C177">
            <v>0.14249999999999999</v>
          </cell>
          <cell r="D177">
            <v>0.184</v>
          </cell>
        </row>
        <row r="178">
          <cell r="A178">
            <v>176</v>
          </cell>
          <cell r="B178">
            <v>0.20480000000000001</v>
          </cell>
          <cell r="C178">
            <v>0.14099999999999999</v>
          </cell>
          <cell r="D178">
            <v>0.183</v>
          </cell>
        </row>
        <row r="179">
          <cell r="A179">
            <v>177</v>
          </cell>
          <cell r="B179">
            <v>0.2026</v>
          </cell>
          <cell r="C179">
            <v>0.13950000000000001</v>
          </cell>
          <cell r="D179">
            <v>0.182</v>
          </cell>
        </row>
        <row r="180">
          <cell r="A180">
            <v>178</v>
          </cell>
          <cell r="B180">
            <v>0.20039999999999999</v>
          </cell>
          <cell r="C180">
            <v>0.13800000000000001</v>
          </cell>
          <cell r="D180">
            <v>0.18099999999999999</v>
          </cell>
        </row>
        <row r="181">
          <cell r="A181">
            <v>179</v>
          </cell>
          <cell r="B181">
            <v>0.19819999999999999</v>
          </cell>
          <cell r="C181">
            <v>0.13650000000000001</v>
          </cell>
          <cell r="D181">
            <v>0.18</v>
          </cell>
        </row>
        <row r="182">
          <cell r="A182">
            <v>180</v>
          </cell>
          <cell r="B182">
            <v>0.19600000000000001</v>
          </cell>
          <cell r="C182">
            <v>0.13500000000000001</v>
          </cell>
          <cell r="D182">
            <v>0.17899999999999999</v>
          </cell>
        </row>
        <row r="183">
          <cell r="A183">
            <v>181</v>
          </cell>
          <cell r="B183">
            <v>0.19409999999999999</v>
          </cell>
          <cell r="C183">
            <v>0.13370000000000001</v>
          </cell>
          <cell r="D183">
            <v>0.17649999999999999</v>
          </cell>
        </row>
        <row r="184">
          <cell r="A184">
            <v>182</v>
          </cell>
          <cell r="B184">
            <v>0.19220000000000001</v>
          </cell>
          <cell r="C184">
            <v>0.13239999999999999</v>
          </cell>
          <cell r="D184">
            <v>0.17399999999999999</v>
          </cell>
        </row>
        <row r="185">
          <cell r="A185">
            <v>183</v>
          </cell>
          <cell r="B185">
            <v>0.1903</v>
          </cell>
          <cell r="C185">
            <v>0.13109999999999999</v>
          </cell>
          <cell r="D185">
            <v>0.17150000000000001</v>
          </cell>
        </row>
        <row r="186">
          <cell r="A186">
            <v>184</v>
          </cell>
          <cell r="B186">
            <v>0.18840000000000001</v>
          </cell>
          <cell r="C186">
            <v>0.1298</v>
          </cell>
          <cell r="D186">
            <v>0.16900000000000001</v>
          </cell>
        </row>
        <row r="187">
          <cell r="A187">
            <v>185</v>
          </cell>
          <cell r="B187">
            <v>0.1865</v>
          </cell>
          <cell r="C187">
            <v>0.1285</v>
          </cell>
          <cell r="D187">
            <v>0.16650000000000001</v>
          </cell>
        </row>
        <row r="188">
          <cell r="A188">
            <v>186</v>
          </cell>
          <cell r="B188">
            <v>0.18459999999999999</v>
          </cell>
          <cell r="C188">
            <v>0.12720000000000001</v>
          </cell>
          <cell r="D188">
            <v>0.16400000000000001</v>
          </cell>
        </row>
        <row r="189">
          <cell r="A189">
            <v>187</v>
          </cell>
          <cell r="B189">
            <v>0.1827</v>
          </cell>
          <cell r="C189">
            <v>0.12590000000000001</v>
          </cell>
          <cell r="D189">
            <v>0.1615</v>
          </cell>
        </row>
        <row r="190">
          <cell r="A190">
            <v>188</v>
          </cell>
          <cell r="B190">
            <v>0.18079999999999999</v>
          </cell>
          <cell r="C190">
            <v>0.1246</v>
          </cell>
          <cell r="D190">
            <v>0.159</v>
          </cell>
        </row>
        <row r="191">
          <cell r="A191">
            <v>189</v>
          </cell>
          <cell r="B191">
            <v>0.1789</v>
          </cell>
          <cell r="C191">
            <v>0.12330000000000001</v>
          </cell>
          <cell r="D191">
            <v>0.1565</v>
          </cell>
        </row>
        <row r="192">
          <cell r="A192">
            <v>190</v>
          </cell>
          <cell r="B192">
            <v>0.17699999999999999</v>
          </cell>
          <cell r="C192">
            <v>0.122</v>
          </cell>
          <cell r="D192">
            <v>0.154</v>
          </cell>
        </row>
        <row r="193">
          <cell r="A193">
            <v>191</v>
          </cell>
          <cell r="B193">
            <v>0.1754</v>
          </cell>
          <cell r="C193">
            <v>0.12089999999999999</v>
          </cell>
          <cell r="D193">
            <v>0.15260000000000001</v>
          </cell>
        </row>
        <row r="194">
          <cell r="A194">
            <v>192</v>
          </cell>
          <cell r="B194">
            <v>0.17380000000000001</v>
          </cell>
          <cell r="C194">
            <v>0.1198</v>
          </cell>
          <cell r="D194">
            <v>0.1512</v>
          </cell>
        </row>
        <row r="195">
          <cell r="A195">
            <v>193</v>
          </cell>
          <cell r="B195">
            <v>0.17219999999999999</v>
          </cell>
          <cell r="C195">
            <v>0.1187</v>
          </cell>
          <cell r="D195">
            <v>0.14979999999999999</v>
          </cell>
        </row>
        <row r="196">
          <cell r="A196">
            <v>194</v>
          </cell>
          <cell r="B196">
            <v>0.1706</v>
          </cell>
          <cell r="C196">
            <v>0.1176</v>
          </cell>
          <cell r="D196">
            <v>0.1484</v>
          </cell>
        </row>
        <row r="197">
          <cell r="A197">
            <v>195</v>
          </cell>
          <cell r="B197">
            <v>0.16900000000000001</v>
          </cell>
          <cell r="C197">
            <v>0.11650000000000001</v>
          </cell>
          <cell r="D197">
            <v>0.14699999999999999</v>
          </cell>
        </row>
        <row r="198">
          <cell r="A198">
            <v>196</v>
          </cell>
          <cell r="B198">
            <v>0.16739999999999999</v>
          </cell>
          <cell r="C198">
            <v>0.1154</v>
          </cell>
          <cell r="D198">
            <v>0.14560000000000001</v>
          </cell>
        </row>
        <row r="199">
          <cell r="A199">
            <v>197</v>
          </cell>
          <cell r="B199">
            <v>0.1658</v>
          </cell>
          <cell r="C199">
            <v>0.1143</v>
          </cell>
          <cell r="D199">
            <v>0.14419999999999999</v>
          </cell>
        </row>
        <row r="200">
          <cell r="A200">
            <v>198</v>
          </cell>
          <cell r="B200">
            <v>0.16420000000000001</v>
          </cell>
          <cell r="C200">
            <v>0.1132</v>
          </cell>
          <cell r="D200">
            <v>0.14280000000000001</v>
          </cell>
        </row>
        <row r="201">
          <cell r="A201">
            <v>199</v>
          </cell>
          <cell r="B201">
            <v>0.16259999999999999</v>
          </cell>
          <cell r="C201">
            <v>0.11210000000000001</v>
          </cell>
          <cell r="D201">
            <v>0.1414</v>
          </cell>
        </row>
        <row r="202">
          <cell r="A202">
            <v>200</v>
          </cell>
          <cell r="B202">
            <v>0.161</v>
          </cell>
          <cell r="C202">
            <v>0.111</v>
          </cell>
          <cell r="D202">
            <v>0.14000000000000001</v>
          </cell>
        </row>
        <row r="203">
          <cell r="A203">
            <v>201</v>
          </cell>
          <cell r="B203">
            <v>0.15959999999999999</v>
          </cell>
          <cell r="C203">
            <v>0.1101</v>
          </cell>
          <cell r="D203">
            <v>0.13880000000000001</v>
          </cell>
        </row>
        <row r="204">
          <cell r="A204">
            <v>202</v>
          </cell>
          <cell r="B204">
            <v>0.15820000000000001</v>
          </cell>
          <cell r="C204">
            <v>0.10920000000000001</v>
          </cell>
          <cell r="D204">
            <v>0.1376</v>
          </cell>
        </row>
        <row r="205">
          <cell r="A205">
            <v>203</v>
          </cell>
          <cell r="B205">
            <v>0.15679999999999999</v>
          </cell>
          <cell r="C205">
            <v>0.10829999999999999</v>
          </cell>
          <cell r="D205">
            <v>0.13639999999999999</v>
          </cell>
        </row>
        <row r="206">
          <cell r="A206">
            <v>204</v>
          </cell>
          <cell r="B206">
            <v>0.15540000000000001</v>
          </cell>
          <cell r="C206">
            <v>0.1074</v>
          </cell>
          <cell r="D206">
            <v>0.13519999999999999</v>
          </cell>
        </row>
        <row r="207">
          <cell r="A207">
            <v>205</v>
          </cell>
          <cell r="B207">
            <v>0.154</v>
          </cell>
          <cell r="C207">
            <v>0.1065</v>
          </cell>
          <cell r="D207">
            <v>0.13400000000000001</v>
          </cell>
        </row>
        <row r="208">
          <cell r="A208">
            <v>206</v>
          </cell>
          <cell r="B208">
            <v>0.15260000000000001</v>
          </cell>
          <cell r="C208">
            <v>0.1056</v>
          </cell>
          <cell r="D208">
            <v>0.1328</v>
          </cell>
        </row>
        <row r="209">
          <cell r="A209">
            <v>207</v>
          </cell>
          <cell r="B209">
            <v>0.1512</v>
          </cell>
          <cell r="C209">
            <v>0.1047</v>
          </cell>
          <cell r="D209">
            <v>0.13159999999999999</v>
          </cell>
        </row>
        <row r="210">
          <cell r="A210">
            <v>208</v>
          </cell>
          <cell r="B210">
            <v>0.14979999999999999</v>
          </cell>
          <cell r="C210">
            <v>0.1038</v>
          </cell>
          <cell r="D210">
            <v>0.13039999999999999</v>
          </cell>
        </row>
        <row r="211">
          <cell r="A211">
            <v>209</v>
          </cell>
          <cell r="B211">
            <v>0.1484</v>
          </cell>
          <cell r="C211">
            <v>0.10290000000000001</v>
          </cell>
          <cell r="D211">
            <v>0.12920000000000001</v>
          </cell>
        </row>
        <row r="212">
          <cell r="A212">
            <v>210</v>
          </cell>
          <cell r="B212">
            <v>0.14699999999999999</v>
          </cell>
          <cell r="C212">
            <v>0.10199999999999999</v>
          </cell>
          <cell r="D212">
            <v>0.128</v>
          </cell>
        </row>
        <row r="213">
          <cell r="A213">
            <v>211</v>
          </cell>
          <cell r="B213">
            <v>0.14580000000000001</v>
          </cell>
          <cell r="C213">
            <v>0.1012</v>
          </cell>
          <cell r="D213">
            <v>0.127</v>
          </cell>
        </row>
        <row r="214">
          <cell r="A214">
            <v>212</v>
          </cell>
          <cell r="B214">
            <v>0.14460000000000001</v>
          </cell>
          <cell r="C214">
            <v>0.1004</v>
          </cell>
          <cell r="D214">
            <v>0.126</v>
          </cell>
        </row>
        <row r="215">
          <cell r="A215">
            <v>213</v>
          </cell>
          <cell r="B215">
            <v>0.1434</v>
          </cell>
          <cell r="C215">
            <v>9.9599999999999994E-2</v>
          </cell>
          <cell r="D215">
            <v>0.125</v>
          </cell>
        </row>
        <row r="216">
          <cell r="A216">
            <v>214</v>
          </cell>
          <cell r="B216">
            <v>0.14219999999999999</v>
          </cell>
          <cell r="C216">
            <v>9.8799999999999999E-2</v>
          </cell>
          <cell r="D216">
            <v>0.124</v>
          </cell>
        </row>
        <row r="217">
          <cell r="A217">
            <v>215</v>
          </cell>
          <cell r="B217">
            <v>0.14099999999999999</v>
          </cell>
          <cell r="C217">
            <v>9.8000000000000004E-2</v>
          </cell>
          <cell r="D217">
            <v>0.123</v>
          </cell>
        </row>
        <row r="218">
          <cell r="A218">
            <v>216</v>
          </cell>
          <cell r="B218">
            <v>0.13980000000000001</v>
          </cell>
          <cell r="C218">
            <v>9.7199999999999995E-2</v>
          </cell>
          <cell r="D218">
            <v>0.122</v>
          </cell>
        </row>
        <row r="219">
          <cell r="A219">
            <v>217</v>
          </cell>
          <cell r="B219">
            <v>0.1386</v>
          </cell>
          <cell r="C219">
            <v>9.64E-2</v>
          </cell>
          <cell r="D219">
            <v>0.121</v>
          </cell>
        </row>
        <row r="220">
          <cell r="A220">
            <v>218</v>
          </cell>
          <cell r="B220">
            <v>0.13739999999999999</v>
          </cell>
          <cell r="C220">
            <v>9.5600000000000004E-2</v>
          </cell>
          <cell r="D220">
            <v>0.12</v>
          </cell>
        </row>
        <row r="221">
          <cell r="A221">
            <v>219</v>
          </cell>
          <cell r="B221">
            <v>0.13619999999999999</v>
          </cell>
          <cell r="C221">
            <v>9.4799999999999995E-2</v>
          </cell>
          <cell r="D221">
            <v>0.11899999999999999</v>
          </cell>
        </row>
        <row r="222">
          <cell r="A222">
            <v>220</v>
          </cell>
          <cell r="B222">
            <v>0.13500000000000001</v>
          </cell>
          <cell r="C222">
            <v>9.4E-2</v>
          </cell>
          <cell r="D222">
            <v>0.11799999999999999</v>
          </cell>
        </row>
      </sheetData>
      <sheetData sheetId="3"/>
      <sheetData sheetId="4"/>
      <sheetData sheetId="5"/>
      <sheetData sheetId="6"/>
      <sheetData sheetId="7"/>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uc thanh"/>
      <sheetName val="QL1A-QL1A moi"/>
      <sheetName val="C.Bong Lang"/>
      <sheetName val="Vanh dai III (TKKT)"/>
      <sheetName val="SL-NC-MB"/>
      <sheetName val="CX-AD-LC"/>
      <sheetName val="Cau-YBai-Tam"/>
      <sheetName val="XL4Poppy"/>
      <sheetName val="VL"/>
      <sheetName val="NHAN CONG"/>
      <sheetName val="MAY"/>
      <sheetName val="VUA"/>
      <sheetName val="DG CAU"/>
      <sheetName val="THOP CAU"/>
      <sheetName val="TLP CAU"/>
      <sheetName val="DAKT1"/>
      <sheetName val="Sheet3"/>
      <sheetName val="XL4Test5"/>
      <sheetName val="XL4Poppy (2)"/>
      <sheetName val="Sheet1"/>
      <sheetName val="Sheet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KluongKm2,4"/>
      <sheetName val="B.cao"/>
      <sheetName val="T.tiet"/>
      <sheetName val="T.N"/>
      <sheetName val="00000000"/>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00000001"/>
      <sheetName val="To trinh"/>
      <sheetName val="bang2"/>
      <sheetName val="coHoan"/>
      <sheetName val="Congty"/>
      <sheetName val="VPPN"/>
      <sheetName val="XN74"/>
      <sheetName val="XN54"/>
      <sheetName val="XN33"/>
      <sheetName val="NK96"/>
      <sheetName val="TH"/>
      <sheetName val="ETH"/>
      <sheetName val="1"/>
      <sheetName val="2"/>
      <sheetName val="3"/>
      <sheetName val="4"/>
      <sheetName val="5"/>
      <sheetName val="6"/>
      <sheetName val="7"/>
      <sheetName val="DT1"/>
      <sheetName val="DT2"/>
      <sheetName val="KTQT-AFC"/>
      <sheetName val="CLDG"/>
      <sheetName val="CLKL"/>
      <sheetName val="Bang du toan"/>
      <sheetName val="Tonghop"/>
      <sheetName val="Bu gia"/>
      <sheetName val="PT vat tu"/>
      <sheetName val="PTVT"/>
      <sheetName val="Nam 2001"/>
      <sheetName val="Tang TSCD 98-02"/>
      <sheetName val="BIEN DONG"/>
      <sheetName val="TSCD 2001"/>
      <sheetName val="Quy 1-2002"/>
      <sheetName val="Quy 2-2002"/>
      <sheetName val="Quy 3-2002"/>
      <sheetName val="Quy 4-02"/>
      <sheetName val="XXXXXXXX"/>
      <sheetName val="solieu"/>
      <sheetName val="PLV"/>
      <sheetName val="Dongia"/>
      <sheetName val="DTCTtaluy"/>
      <sheetName val="KLDGTT&lt;120%"/>
      <sheetName val="PL2"/>
      <sheetName val="DTnen"/>
      <sheetName val="PL"/>
      <sheetName val="THKL nghiemthu"/>
      <sheetName val="DTCTtaluy (2)"/>
      <sheetName val="KLDGTT&lt;120% (2)"/>
      <sheetName val="TH (2)"/>
      <sheetName val="XXXXXXX0"/>
      <sheetName val="10000000"/>
      <sheetName val="XXXXXXX1"/>
      <sheetName val="20000000"/>
      <sheetName val="30000000"/>
      <sheetName val="XN79"/>
      <sheetName val="CTMT"/>
      <sheetName val="boHoan"/>
      <sheetName val="C.     Lang"/>
      <sheetName val="SL)NC-MB"/>
      <sheetName val="QL1A-QL1Q moi"/>
      <sheetName val="DG CAࡕ"/>
      <sheetName val="KluongKm2_x000c_4"/>
      <sheetName val="chi tieu HV"/>
      <sheetName val="sx-tt-tk"/>
      <sheetName val="tsach &amp; thu hoi"/>
      <sheetName val="KK than ton   (2)"/>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sheetName val="XNGBQ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gVL"/>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K331D"/>
      <sheetName val="334 d"/>
      <sheetName val="BDCNH"/>
      <sheetName val="bcdtk"/>
      <sheetName val="BCDKTNH"/>
      <sheetName val="BCDKTTHUE"/>
      <sheetName val="tscd"/>
      <sheetName val="lt-tl"/>
      <sheetName val="px3-tl"/>
      <sheetName val="px1-tl"/>
      <sheetName val="vp-tl"/>
      <sheetName val="px2,tb-tl"/>
      <sheetName val="th-qt"/>
      <sheetName val="bqt"/>
      <sheetName val="tl-khovt"/>
      <sheetName val="dtkhovt"/>
      <sheetName val="Sheet17"/>
      <sheetName val="Sheet18"/>
      <sheetName val="C.   ( Lang"/>
      <sheetName val="Maumo)"/>
      <sheetName val="HK1"/>
      <sheetName val="HK2"/>
      <sheetName val="CANAM"/>
      <sheetName val="Tai khoan"/>
      <sheetName val="P_x000c_V"/>
      <sheetName val="DG "/>
      <sheetName val="Tojg KLBS"/>
      <sheetName val="Tonchop"/>
      <sheetName val="XL@Test5"/>
      <sheetName val="ɂIEN DONG"/>
      <sheetName val="MTO REV.0"/>
      <sheetName val="KH-Q1,Q2,01"/>
      <sheetName val="TTDZ22"/>
      <sheetName val="NCong-Day-Su"/>
      <sheetName val="giathanh1"/>
      <sheetName val="DG CA?"/>
      <sheetName val="¶"/>
      <sheetName val="NC"/>
      <sheetName val="Quy_x0000_2-2002"/>
      <sheetName val="KK bo sung"/>
      <sheetName val="?IEN DONG"/>
      <sheetName val="dmuc"/>
      <sheetName val="BGThau_x0008__x0000__x0000_0000000_x0001__x0006__x0000__x0000_Sheet1_x0008__x0000__x0000_To"/>
      <sheetName val="S`eet12"/>
      <sheetName val="XHXPXXX1"/>
      <sheetName val="0000000!"/>
      <sheetName val="To tri.h"/>
      <sheetName val="cnHoan"/>
      <sheetName val="V_x0010_PN"/>
      <sheetName val="IBASE"/>
      <sheetName val="˜Ünh m÷c"/>
      <sheetName val="Ünh m÷c"/>
      <sheetName val="PTVL"/>
      <sheetName val="bia"/>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Bu gi`"/>
      <sheetName val="XL4Te3t5"/>
      <sheetName val="tuong"/>
      <sheetName val="data"/>
      <sheetName val="phi"/>
      <sheetName val="TDT"/>
      <sheetName val="S29_x0007__x0000__x0000_S"/>
      <sheetName val="PPVT"/>
      <sheetName val="DO AM DT"/>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NHAN_x0000_CONG"/>
      <sheetName val="Quy"/>
      <sheetName val="THPDMoi  (2)"/>
      <sheetName val="dongia (2)"/>
      <sheetName val="gtrinh"/>
      <sheetName val="phuluc1"/>
      <sheetName val="TONG HOP VL-NC"/>
      <sheetName val="lam-moi"/>
      <sheetName val="chitiet"/>
      <sheetName val="TONGKE3p "/>
      <sheetName val="TH VL, NC, DDHT Thanhphuoc"/>
      <sheetName val="#REF"/>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çha tri SX"/>
      <sheetName val="So Conç!îfhiep"/>
      <sheetName val="XLÿÿest5"/>
      <sheetName val="S29_x0007_"/>
      <sheetName val="XL4@oppy"/>
      <sheetName val="Km&quot;33s,"/>
      <sheetName val="Km227O838-228_100"/>
      <sheetName val="Dang TSCD 98-02"/>
      <sheetName val="dtkhovd"/>
      <sheetName val="CDMT"/>
      <sheetName val="Girder"/>
      <sheetName val="Tendon"/>
      <sheetName val="CHIET TINH TBA"/>
      <sheetName val="Bang TK goc"/>
      <sheetName val="DGchitiet "/>
      <sheetName val="Q3-01-duyet"/>
      <sheetName val="Sheetr"/>
      <sheetName val="Km225_838-228_100"/>
      <sheetName val="Na2_x0000__x0000_01"/>
      <sheetName val="tienluong"/>
      <sheetName val="NEW-PANEL"/>
      <sheetName val="Sêeet9"/>
      <sheetName val="_x0000__x0000_쫀䃝Z"/>
      <sheetName val="_x0000__x0000__x0000__x0000_¢é@Z_x0000__x000d__x0000__x0004_"/>
      <sheetName val="DT1????????"/>
      <sheetName val="Quy?2-2002"/>
      <sheetName val="DT1?"/>
      <sheetName val="S29_x0007_??S"/>
      <sheetName val="S29_x0007_?S"/>
      <sheetName val="DG CA_"/>
      <sheetName val="_IEN DONG"/>
      <sheetName val="DT1________"/>
      <sheetName val="Quy_2-2002"/>
      <sheetName val="DT1_"/>
      <sheetName val="S29_x0007___S"/>
      <sheetName val="S29_x0007__S"/>
      <sheetName val="Tang TRCD 98-02"/>
      <sheetName val="TSCD 2000"/>
      <sheetName val="NHAN CWNG"/>
      <sheetName val="BGThau_x0008__x0000_0000000_x0001__x0006__x0000_Sheet1_x0008__x0000_To dr"/>
      <sheetName val="INV"/>
      <sheetName val="XXXXXXX2"/>
      <sheetName val="XXXXXXX3"/>
      <sheetName val="XXXXXXX4"/>
      <sheetName val="DI-ESTI"/>
      <sheetName val="DTCTtallu"/>
      <sheetName val="4_x0004__x0000__x0000_XN54_x0004__x0000__x0000_XN33_x0004__x0000__x0000_NK96_x0006__x0000__x0000_Sheet4"/>
      <sheetName val="CT_x0000_doanh thu 2005"/>
      <sheetName val="Km227Э227_838s,"/>
      <sheetName val="XNGBQII-_x0010_4 (3)"/>
      <sheetName val="XNGBQI-01 (02)"/>
      <sheetName val="Du kien DT 9 thang de fop"/>
      <sheetName val="BGThau_x0008_"/>
      <sheetName val="Hạng mục 2"/>
      <sheetName val="ptdg"/>
      <sheetName val="ctTBA"/>
      <sheetName val="Quy $-02"/>
      <sheetName val="tra-vat-lieu"/>
      <sheetName val="MTO REV.2(ARMOR)"/>
      <sheetName val="M+MC"/>
      <sheetName val="126"/>
      <sheetName val="127"/>
      <sheetName val="128"/>
      <sheetName val="129"/>
      <sheetName val="130"/>
      <sheetName val="131"/>
      <sheetName val="132"/>
      <sheetName val="133"/>
      <sheetName val="Chart1"/>
      <sheetName val="134"/>
      <sheetName val="135"/>
      <sheetName val="136"/>
      <sheetName val="137"/>
      <sheetName val="138"/>
      <sheetName val="139"/>
      <sheetName val="KHUPHO8"/>
      <sheetName val="THONGKE"/>
      <sheetName val="coctuatrenda"/>
      <sheetName val="Thuc_thanh"/>
      <sheetName val="QL1A-QL1A_moi"/>
      <sheetName val="C_Bong_Lang"/>
      <sheetName val="Vanh_dai_III_(TKKT)"/>
      <sheetName val="B_cao"/>
      <sheetName val="T_tiet"/>
      <sheetName val="T_N"/>
      <sheetName val="NHAN_CONG"/>
      <sheetName val="DG_CAU"/>
      <sheetName val="THOP_CAU"/>
      <sheetName val="TLP_CAU"/>
      <sheetName val="XL4Poppy_(2)"/>
      <sheetName val="Tong_KLBS"/>
      <sheetName val="To_trinh"/>
      <sheetName val="THKL_nghiemthu"/>
      <sheetName val="DTCTtaluy_(2)"/>
      <sheetName val="KLDGTT&lt;120%_(2)"/>
      <sheetName val="TH_(2)"/>
      <sheetName val="Nam_2001"/>
      <sheetName val="Tang_TSCD_98-02"/>
      <sheetName val="BIEN_DONG"/>
      <sheetName val="TSCD_2001"/>
      <sheetName val="Quy_1-2002"/>
      <sheetName val="Quy_3-2002"/>
      <sheetName val="Quy_4-02"/>
      <sheetName val="Bang_du_toan"/>
      <sheetName val="Bu_gia"/>
      <sheetName val="PT_vat_tu"/>
      <sheetName val="C______Lang"/>
      <sheetName val="QL1A-QL1Q_moi"/>
      <sheetName val="KK_bo_sung"/>
      <sheetName val="DG_CAࡕ"/>
      <sheetName val="chi_tieu_HV"/>
      <sheetName val="tsach_&amp;_thu_hoi"/>
      <sheetName val="KK_than_ton___(2)"/>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KluongKm24"/>
      <sheetName val="Tai_khoan"/>
      <sheetName val="MTO_REV_0"/>
      <sheetName val="C____(_Lang"/>
      <sheetName val="DO_AM_DT"/>
      <sheetName val="334_d"/>
      <sheetName val="ɂIEN_DONG"/>
      <sheetName val="Tojg_KLBS"/>
      <sheetName val="PV"/>
      <sheetName val="DG_CA?"/>
      <sheetName val="Khoi luong"/>
      <sheetName val="DG_"/>
      <sheetName val="CĮ     Lang"/>
      <sheetName val="CI     Lang"/>
      <sheetName val="NHAN"/>
      <sheetName val="Vong KLBS"/>
      <sheetName val="Na2"/>
      <sheetName val="Km227?227_838s,"/>
      <sheetName val="CT"/>
      <sheetName val="4_x0004_"/>
      <sheetName val=""/>
      <sheetName val="_x0000__x0000__x0000__x0000_¢é@Z_x0000__x000a__x0000__x0004_"/>
      <sheetName val="Exterior Walls Finishes"/>
      <sheetName val="GVL-NC-M"/>
      <sheetName val="BGThau_x0008_??0000000_x0001__x0006_??Sheet1_x0008_??To"/>
      <sheetName val="NHAN?CONG"/>
      <sheetName val="BGThau_x0008_?0000000_x0001__x0006_?Sheet1_x0008_?To dr"/>
      <sheetName val="4_x0004_??XN54_x0004_??XN33_x0004_??NK96_x0006_??Sheet4"/>
      <sheetName val="BGThau_x0008_?0000000_x0001__x0006_?Sheet1_x0008_?To"/>
      <sheetName val="Na2??01"/>
      <sheetName val="4_x0004_?XN54_x0004_?XN33_x0004_?NK96_x0006_?Sheet4"/>
      <sheetName val="CT?doanh thu 2005"/>
      <sheetName val="DG _x0000__x0000__x0000__x0000__x0000__x0000__x0000__x0000__x0000__x0009__x0000_᲌Ա_x0000__x0004__x0000__x0000__x0000__x0000__x0000__x0000_窰԰_x0000__x0000__x0000__x0000__x0000_"/>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Pier"/>
      <sheetName val="Pile"/>
      <sheetName val="H?ng m?c 2"/>
      <sheetName val="_x0000__x0000_??Z"/>
      <sheetName val="_x0000__x0000__x0017_[Q3-01-duyet.xls]Maumo)_x0000_?_x0000__x0000__x0000_"/>
      <sheetName val="?IEN_DONG"/>
      <sheetName val="00000003"/>
      <sheetName val="TTTram"/>
      <sheetName val="KTQT-AF_x0003_"/>
      <sheetName val="KLDGT_x0014_&lt;120%"/>
      <sheetName val="Congt9"/>
      <sheetName val="XNGBQIV-02_x0000__x0000_)"/>
      <sheetName val="name"/>
      <sheetName val="c`i tiet KHM"/>
      <sheetName val="Na2_x0000__x0000_€01"/>
      <sheetName val="_x0000__x0000__x0000__x0000__x0000__x0000__x0000__x0000_ (2)"/>
      <sheetName val="Thuc_thanh1"/>
      <sheetName val="QL1A-QL1A_moi1"/>
      <sheetName val="C_Bong_Lang1"/>
      <sheetName val="Vanh_dai_III_(TKKT)1"/>
      <sheetName val="NHAN_CONG1"/>
      <sheetName val="DG_CAU1"/>
      <sheetName val="THOP_CAU1"/>
      <sheetName val="TLP_CAU1"/>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2-20021"/>
      <sheetName val="Quy_3-20021"/>
      <sheetName val="Quy_4-021"/>
      <sheetName val="THKL_nghiemthu1"/>
      <sheetName val="DTCTtaluy_(2)1"/>
      <sheetName val="KLDGTT&lt;120%_(2)1"/>
      <sheetName val="TH_(2)1"/>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Doanh_thu1"/>
      <sheetName val="gia_tri_SX1"/>
      <sheetName val="So_Cong_nghiep1"/>
      <sheetName val="Bia_BC1"/>
      <sheetName val="TH_thanton1"/>
      <sheetName val="Dat_da_thai1"/>
      <sheetName val="GTSX_(TT)1"/>
      <sheetName val="XNGBQI_(2)1"/>
      <sheetName val="XNGBQI-04_(2)1"/>
      <sheetName val="XNGBQII-04_(2)1"/>
      <sheetName val="XNGBQII-04_(3)1"/>
      <sheetName val="XNGBQIII-04_(2)1"/>
      <sheetName val="XNGBQIII-04_(3)1"/>
      <sheetName val="XNGBQIV-04_(2)1"/>
      <sheetName val="XNGBQIV-04_(3)1"/>
      <sheetName val="XNGBQI-05_(02)1"/>
      <sheetName val="Gia_ban_NK_bq1"/>
      <sheetName val="334_d1"/>
      <sheetName val="DG_1"/>
      <sheetName val="DG_CA?1"/>
      <sheetName val="C____(_Lang1"/>
      <sheetName val="CT_doanh_thu_20051"/>
      <sheetName val="Dthu_2006_sua1"/>
      <sheetName val="Doanh_thu_gia_thanh1"/>
      <sheetName val="6_thang_20061"/>
      <sheetName val="Bao_cao_thue_(2)1"/>
      <sheetName val="Tong_hop_CP_T101"/>
      <sheetName val="Bao_cao_thue1"/>
      <sheetName val="C?     Lang"/>
      <sheetName val="_x0000__x0000__x0000__x0000_€¢é@Z_x0000__x000d__x0000__x0004_"/>
      <sheetName val="CPQL"/>
      <sheetName val="THCPQL"/>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_x0000__x0001__x0000__x0000__x0000__x0000__x0000__x0000__x0000__x0000__x0000__x0000__x0000__x0002__x0000__x0000__x0000__x0000__x0000__x0000__x0000_Ƥ_x0000_Ő_x0000__x0000__x0000_㋎˴_x0000_"/>
      <sheetName val="Tgng hop CP T10"/>
      <sheetName val="TT_10KV"/>
      <sheetName val="DG_CA_"/>
      <sheetName val="Du Toan"/>
      <sheetName val="GIAVLIEU"/>
      <sheetName val="Km23"/>
      <sheetName val="Hedging"/>
      <sheetName val="mtk_b"/>
      <sheetName val="Km227_227_838s,"/>
      <sheetName val="Shѥet10"/>
      <sheetName val="Km2_x0000__x0000_,"/>
      <sheetName val="��nh m�c"/>
      <sheetName val="Na2_x0000__x0000_�01"/>
      <sheetName val="ThongSo"/>
      <sheetName val="SDH TP"/>
      <sheetName val="BO"/>
      <sheetName val="[Q3-01-duyet.xlsUboHoan"/>
      <sheetName val="Tonghmp"/>
      <sheetName val="To_tri_h"/>
      <sheetName val="VPN"/>
      <sheetName val="Bu_gi`"/>
      <sheetName val="˜Ünh_m÷c"/>
      <sheetName val="roto_truc"/>
      <sheetName val="Day_dt"/>
      <sheetName val="stato_tam_say"/>
      <sheetName val="Stato_ep"/>
      <sheetName val="Canh_gio"/>
      <sheetName val="Ss_Z-_GB"/>
      <sheetName val="S�eet9"/>
      <sheetName val="�ha tri SX"/>
      <sheetName val="Ünh_m÷c"/>
      <sheetName val="S29S"/>
      <sheetName val="CTdoanh_thu_2005"/>
      <sheetName val="BGThau0000000Sheet1To"/>
      <sheetName val="THPDMoi__(2)"/>
      <sheetName val="dongia_(2)"/>
      <sheetName val="Km033s,"/>
      <sheetName val="_x0000__x0000__x0000__x0000_€¢é@Z_x0000__x000a__x0000__x0004_"/>
      <sheetName val="??쫀䃝Z"/>
      <sheetName val="????¢é@Z?_x000d_?_x0004_"/>
      <sheetName val="SDH T_x0000_"/>
      <sheetName val="KLDGTT&lt;120'"/>
      <sheetName val="ESTI."/>
      <sheetName val="Vanh dai II_x0000__x0000__x0000_^ÀÏ"/>
      <sheetName val="Thep-MatCat"/>
      <sheetName val="Kiem-Toan"/>
      <sheetName val="NhapSL"/>
      <sheetName val="B-B"/>
      <sheetName val="So Con�!�fhiep"/>
      <sheetName val="XL��est5"/>
      <sheetName val="_x0000__x0000__x0000__x0000_���@Z_x0000__x000d__x0000__x0004_"/>
      <sheetName val="Tai_khկ_x0000_缀"/>
      <sheetName val="diachi"/>
      <sheetName val="VC DD 22"/>
      <sheetName val="DG vat tu"/>
      <sheetName val="chi tiet c"/>
      <sheetName val="Tong hop DZ 22"/>
      <sheetName val=" TH-0,4"/>
      <sheetName val="bia 22"/>
      <sheetName val="DIEN 22"/>
      <sheetName val="PD DD 0,4"/>
      <sheetName val="VCDD0,4"/>
      <sheetName val="Bia 0,4"/>
      <sheetName val="DD-TBA"/>
      <sheetName val="DG VC VT 36"/>
      <sheetName val="TH-TBA"/>
      <sheetName val="bia TBA"/>
      <sheetName val="TONG KE DZ 22 KV"/>
      <sheetName val="TONG KE DZ 0.4 KV"/>
      <sheetName val="TONG KE TBA"/>
      <sheetName val="Don gia Soc Trang"/>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KP"/>
      <sheetName val="DLNS"/>
      <sheetName val="CPTV"/>
      <sheetName val="LP-BTC"/>
      <sheetName val="SLVC TBA"/>
      <sheetName val="VCDD_22"/>
      <sheetName val="SLVC-22"/>
      <sheetName val="chi tiet dz 22 kv"/>
      <sheetName val="TH dz 22"/>
      <sheetName val="VC VT_TB"/>
      <sheetName val="SLVC_0.4"/>
      <sheetName val="bia22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Ch lech -0,4"/>
      <sheetName val="CHITIET 0.4 KV"/>
      <sheetName val="Th 0,4"/>
      <sheetName val="chi tiet TBA"/>
      <sheetName val="DM 85"/>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SL CAN THIET"/>
      <sheetName val="csdl"/>
      <sheetName val="kpkstk"/>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VCDD DZ 22"/>
      <sheetName val="PDS0,4"/>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DG1426"/>
      <sheetName val="chiet tin_"/>
      <sheetName val="Bia 31__"/>
      <sheetName val="Chi tiet 2"/>
      <sheetName val="chi tiet 1"/>
      <sheetName val="kl"/>
      <sheetName val="Bu CL"/>
      <sheetName val="vt SH"/>
      <sheetName val="Dactinh"/>
      <sheetName val="Mua vao %"/>
      <sheetName val="Mua vao 5%"/>
      <sheetName val="Mua vao 10%"/>
      <sheetName val="Ban ra 5%"/>
      <sheetName val="Ban ra 10%"/>
      <sheetName val="TKHAI T02"/>
      <sheetName val="Su dung HD"/>
      <sheetName val="#REF!"/>
      <sheetName val="C,PHI"/>
      <sheetName val="catnen"/>
      <sheetName val="CAODO"/>
      <sheetName val="MD-HG"/>
      <sheetName val="RANH SDOC"/>
      <sheetName val="DANH SACH"/>
      <sheetName val="TAM QUANG"/>
      <sheetName val="T1-2006"/>
      <sheetName val="T2-06"/>
      <sheetName val="T3-06"/>
      <sheetName val="T4,06"/>
      <sheetName val="T5-2006"/>
      <sheetName val="T6-2006"/>
      <sheetName val="T7-2006"/>
      <sheetName val="Dskh diem le-F5 vnm"/>
      <sheetName val="DSKH DIEM LE NPP"/>
      <sheetName val="Doi chieu I-2006"/>
      <sheetName val="Thu I"/>
      <sheetName val="7_BCT"/>
      <sheetName val="6-BCT (3)"/>
      <sheetName val="B CAO 3-06"/>
      <sheetName val="DIENTHOAI"/>
      <sheetName val="Luy ke I"/>
      <sheetName val="Baocaothu"/>
      <sheetName val="B CAO THANG"/>
      <sheetName val="S03-BH"/>
      <sheetName val="Bang gia tong hop"/>
      <sheetName val="MTL$-INTER"/>
      <sheetName val="SPL4"/>
      <sheetName val="IN"/>
      <sheetName val="PBCPVC"/>
      <sheetName val="BANG LUONG "/>
      <sheetName val="BÁO CÁO KHO"/>
      <sheetName val="NHAP KHO"/>
      <sheetName val="242"/>
      <sheetName val="NKCHUNG"/>
      <sheetName val="THCN"/>
      <sheetName val="SOCAI"/>
      <sheetName val="THCN_TK"/>
      <sheetName val="CTCN_KH"/>
      <sheetName val="CDPS"/>
      <sheetName val="CDKT"/>
      <sheetName val="KQKD I"/>
      <sheetName val="KQKD II"/>
      <sheetName val="QT TNDN moi"/>
      <sheetName val="PL03"/>
      <sheetName val="QT TNDN"/>
      <sheetName val="KHTSCD"/>
      <sheetName val="MA"/>
      <sheetName val="CTCLCH~1"/>
      <sheetName val="Tong_ke"/>
      <sheetName val="Tinh toan"/>
      <sheetName val="So lieu"/>
      <sheetName val="C,ÐHI"/>
      <sheetName val="RÁNH SDOC"/>
      <sheetName val="ptdg-duong"/>
      <sheetName val="SLN"/>
      <sheetName val="TINHDAODAP"/>
      <sheetName val="Sheat1"/>
      <sheetName val="GiaVL"/>
      <sheetName val="DSKH DIEM²_x0000__x0000_NPP"/>
      <sheetName val="Tru So Lam Viec"/>
      <sheetName val="PTVT (MAU)"/>
      <sheetName val="Bang 2B"/>
      <sheetName val="Gia vat tu"/>
      <sheetName val="DSKH DIEM²"/>
      <sheetName val="DSKH DIEM_x0006__x0000__x0000_lapr"/>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DSKH DIEM_x0006_"/>
      <sheetName val="dtxl"/>
      <sheetName val="CMA_Samplings KTra TSHH tang"/>
      <sheetName val="She%t3"/>
      <sheetName val="Ts"/>
      <sheetName val="Vat lieu"/>
      <sheetName val="KKKKKKKK"/>
      <sheetName val="baocaongay"/>
      <sheetName val="chietsuat"/>
      <sheetName val="dochathientruong"/>
      <sheetName val="MARSHALL TEST"/>
      <sheetName val="dungtrongmax"/>
      <sheetName val="CAU hien trang"/>
      <sheetName val="Areas"/>
      <sheetName val="Define finishing"/>
      <sheetName val="DTCT"/>
      <sheetName val="DSKH DIEM²??NPP"/>
      <sheetName val="A6"/>
      <sheetName val="Sum"/>
      <sheetName val="m doc"/>
      <sheetName val="DSKH DIEM²__NPP"/>
      <sheetName val="Quantity"/>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
      <sheetName val="DSKH DIEM_x0006_??lapr"/>
      <sheetName val="Load1"/>
      <sheetName val="Ktmo"/>
      <sheetName val="muc"/>
      <sheetName val="duong"/>
      <sheetName val="Du lieu"/>
      <sheetName val="muc-cuc"/>
      <sheetName val="Muc t.xa"/>
      <sheetName val="________"/>
      <sheetName val="DSKH DIEM_x0006___lapr"/>
      <sheetName val="BANG LUONG"/>
      <sheetName val="LK 22"/>
      <sheetName val="nen"/>
      <sheetName val="mat"/>
      <sheetName val="cong"/>
      <sheetName val="rph"/>
      <sheetName val="dtoan"/>
      <sheetName val="dtoan -ctiet"/>
      <sheetName val="dt-kphi"/>
      <sheetName val="dt-kphi (2)"/>
      <sheetName val="dt-kphi-ctiet"/>
      <sheetName val="bth-kphi"/>
      <sheetName val="YEU TO CONG"/>
      <sheetName val="TD 3DIEM"/>
      <sheetName val="TD 2DIEM"/>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dn"/>
      <sheetName val="CHI TIET"/>
      <sheetName val="KLnt"/>
      <sheetName val="PHAN TIC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Vatlieu cau"/>
      <sheetName val="cau DS11"/>
      <sheetName val="cau DS12"/>
      <sheetName val="THCDS12"/>
      <sheetName val="dgcau"/>
      <sheetName val="THCDS11"/>
      <sheetName val="DGCT"/>
      <sheetName val="DGCong"/>
      <sheetName val="Vatlieu"/>
      <sheetName val="ptvl0-1"/>
      <sheetName val="0-1"/>
      <sheetName val="ptvl4-5"/>
      <sheetName val="4-5"/>
      <sheetName val="ptvl3-4"/>
      <sheetName val="3-4"/>
      <sheetName val="ptvl2-3"/>
      <sheetName val="2-3"/>
      <sheetName val="vlcong"/>
      <sheetName val="ptvl1-2"/>
      <sheetName val="1-2"/>
      <sheetName val="TO HUNG"/>
      <sheetName val="CONGNHAN NE"/>
      <sheetName val="XINGUYEP"/>
      <sheetName val="TH331"/>
      <sheetName val="dt-iphi"/>
      <sheetName val="ìtoan"/>
      <sheetName val="Kluong"/>
      <sheetName val="Giatri"/>
      <sheetName val="Sheet3 (2)"/>
      <sheetName val="PL tham dinh"/>
      <sheetName val="THDT"/>
      <sheetName val="KSTK"/>
      <sheetName val="Bu VC"/>
      <sheetName val="luong"/>
      <sheetName val="40000000"/>
      <sheetName val="50000000"/>
      <sheetName val="60000000"/>
      <sheetName val="70000000"/>
      <sheetName val="80000000"/>
      <sheetName val="90000000"/>
      <sheetName val="a0000000"/>
      <sheetName val="rph (2)"/>
      <sheetName val="dap"/>
      <sheetName val="gpmb"/>
      <sheetName val="dt-kphi-iso-tong"/>
      <sheetName val="dt-kphi-iso-ctiet"/>
      <sheetName val="gia"/>
      <sheetName val="sut&lt;100"/>
      <sheetName val="sut duong"/>
      <sheetName val="sut am"/>
      <sheetName val="bu lun"/>
      <sheetName val="xoi lo chan ke"/>
      <sheetName val="GTXL"/>
      <sheetName val="gvt"/>
      <sheetName val="ATGT"/>
      <sheetName val="DG-TH"/>
      <sheetName val="Tuong-chan"/>
      <sheetName val="Dau-cong"/>
      <sheetName val="dtoan (4)"/>
      <sheetName val="tmdtu"/>
      <sheetName val="CRC"/>
      <sheetName val="GIATRI-DAILY"/>
      <sheetName val="NVBH KHAC"/>
      <sheetName val="NVBH HOAN"/>
      <sheetName val="TONKHODAILY"/>
      <sheetName val="YEUCAU"/>
      <sheetName val="IN_PHIEU"/>
      <sheetName val="BANGKE"/>
      <sheetName val="IN_NX"/>
      <sheetName val="NK_CHUNG"/>
      <sheetName val="DL_KH"/>
      <sheetName val="TH_CNO"/>
      <sheetName val="CD_PSINH"/>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Sheet_x0001_1"/>
      <sheetName val="FPPN"/>
      <sheetName val="Don gia chi tiet"/>
      <sheetName val="Du thau"/>
      <sheetName val="Tro giup"/>
      <sheetName val="P3-PanAn-Factored"/>
      <sheetName val="bao cao ngay 13-02"/>
      <sheetName val="CBG"/>
      <sheetName val="Nluc"/>
      <sheetName val="Tohop"/>
      <sheetName val="KT_Tthan"/>
      <sheetName val="Tra_TTTD"/>
      <sheetName val="DGCT_x0006_"/>
      <sheetName val="Nhap don gia VL dia _x0003__x0000_uong"/>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2"/>
      <sheetName val="T3"/>
      <sheetName val="T4"/>
      <sheetName val="T5"/>
      <sheetName val="T6"/>
      <sheetName val="T7"/>
      <sheetName val="T8"/>
      <sheetName val="T9"/>
      <sheetName val="T10"/>
      <sheetName val="T11"/>
      <sheetName val="T12"/>
      <sheetName val="t1.3"/>
      <sheetName val="dam"/>
      <sheetName val="Mocantho"/>
      <sheetName val="MoQL91"/>
      <sheetName val="tru"/>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TT_35NH"/>
      <sheetName val="She_x0000_t9"/>
      <sheetName val="`u lun"/>
      <sheetName val="PTCT"/>
      <sheetName val="coc duc"/>
      <sheetName val="sut&lt;1 0"/>
      <sheetName val="ktduong"/>
      <sheetName val="cu"/>
      <sheetName val="KTcau2004"/>
      <sheetName val="KT2004XL#moi"/>
      <sheetName val="denbu"/>
      <sheetName val="thop"/>
      <sheetName val="Du_lieu"/>
      <sheetName val="Nhap don gia VL dia _x0003_"/>
      <sheetName val="CHI"/>
      <sheetName val="Khu xu ly nuoc THiep-XD"/>
      <sheetName val="Box-Girder"/>
      <sheetName val="dv-kphi-cviet"/>
      <sheetName val="bvh-kphi"/>
      <sheetName val="PCCPCHUNG CHO CAC DTUONG"/>
      <sheetName val="Piers of Main Flyower (1)"/>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TN"/>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dtTKKT-98-106.xlsၝTHCDS11"/>
      <sheetName val="[dtTKKT-98-106.xls?THCDS11"/>
      <sheetName val="Giai trinh"/>
      <sheetName val="GTGT"/>
      <sheetName val="Mua vao TT"/>
      <sheetName val="Mua vao GTGT"/>
      <sheetName val="Bra"/>
      <sheetName val="BC HDon"/>
      <sheetName val="BC HDon Qui"/>
      <sheetName val="KE KHAI HDONG"/>
      <sheetName val="Recovered_Sheet1"/>
      <sheetName val="Recovered_Sheet2"/>
      <sheetName val="T²_x0000__x0000_8-49"/>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Giathanh1m3BT"/>
      <sheetName val="S²_x0000__x0000_2"/>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DothiP1"/>
      <sheetName val="KL thanh toan-Xuan Dao"/>
      <sheetName val="Don_gia_chi_tiet"/>
      <sheetName val="Du_thau"/>
      <sheetName val="Tro_giup"/>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DINH_MUC"/>
      <sheetName val="DO QM DT"/>
      <sheetName val="KS P"/>
      <sheetName val="Bia 35"/>
      <sheetName val="TB dz"/>
      <sheetName val="DG 36"/>
      <sheetName val="TLCB"/>
      <sheetName val="SLVC"/>
      <sheetName val="VC dd TBA"/>
      <sheetName val="1600 kVA"/>
      <sheetName val="TONG KE DZ 35"/>
      <sheetName val="gia vt,nc,may"/>
      <sheetName val="VL XD"/>
      <sheetName val="Chech lech Ma Kem"/>
      <sheetName val="Chi tiet ma"/>
      <sheetName val="Chenh lech 22"/>
      <sheetName val="TH 22"/>
      <sheetName val="chi tiet22 kV"/>
      <sheetName val="LK-22"/>
      <sheetName val="KL datdaolap "/>
      <sheetName val="chitiet 22MK"/>
      <sheetName val="Bia VL_22"/>
      <sheetName val="BIA TB_22"/>
      <sheetName val="THVT0.4"/>
      <sheetName val="Chenh lech 0.4"/>
      <sheetName val="Chi tiet 0.4MK "/>
      <sheetName val="LK-0.4"/>
      <sheetName val="TH 0.4"/>
      <sheetName val="VT 0.4"/>
      <sheetName val="Chi iet 0,4 Kv"/>
      <sheetName val="TH - TD"/>
      <sheetName val="VT-TH"/>
      <sheetName val="Nghiemthu"/>
      <sheetName val="TH-CT"/>
      <sheetName val="LK TD"/>
      <sheetName val="Bia VL_TBA"/>
      <sheetName val="BIA TB-TBA"/>
      <sheetName val="TB TBA"/>
      <sheetName val="Chi tiet TBA MK "/>
      <sheetName val="Chenh Lech TBA"/>
      <sheetName val="VCDD TBA"/>
      <sheetName val="LK-TBA"/>
      <sheetName val="LK-TD"/>
      <sheetName val="BIA TD "/>
      <sheetName val="Bia TD"/>
      <sheetName val="TH TD"/>
      <sheetName val="chi tiet TD"/>
      <sheetName val="THVT TBA"/>
      <sheetName val="PTdg(nenduong)"/>
      <sheetName val="ptvc-Dbo"/>
      <sheetName val="ptvc-Dsat"/>
      <sheetName val="KLVC"/>
      <sheetName val="DongiaNC"/>
      <sheetName val="PLucVua"/>
      <sheetName val="PTdg(kttt)"/>
      <sheetName val="PTdg(DN-DG-DB)"/>
      <sheetName val="PTdg(cau-cong)"/>
      <sheetName val="PTdg_nenduong_"/>
      <sheetName val="chi tiet dz 22kv"/>
      <sheetName val="PHAN DAY DAN CACH DIEN DZ 22 KV"/>
      <sheetName val="vc vat tu CHUNG"/>
      <sheetName val="trungchuyen DZ 22"/>
      <sheetName val="dinh muc C DZ 3285"/>
      <sheetName val="TT DM C DZ 3285"/>
      <sheetName val="GTVC 1M3 BT"/>
      <sheetName val="DGCLVC3285"/>
      <sheetName val="T T CL VC"/>
      <sheetName val="cap dat dao"/>
      <sheetName val="TH .Thi nghiem"/>
      <sheetName val="THI NGHIEM"/>
      <sheetName val="THkhobai"/>
      <sheetName val="dcbmtc"/>
      <sheetName val="Ksp"/>
      <sheetName val="th dz&amp;tba"/>
      <sheetName val="Thdb+cdxd"/>
      <sheetName val="PHAN DAY DAN CACH DIEN DZ 0.4 K"/>
      <sheetName val=" tong hop rieng o.4 KV"/>
      <sheetName val="tong hop chung 0.4 KV"/>
      <sheetName val="TIEUHAOVT0.4KV"/>
      <sheetName val="VCDD DZ 0.4 KV"/>
      <sheetName val="TRUNG CHUYEN DZ 0.4"/>
      <sheetName val="DON GIA TRUNG CHUYEN DZ 0.4"/>
      <sheetName val="Chenh lech 0.4 KV"/>
      <sheetName val="TH thi nghiem 0.4 kV"/>
      <sheetName val="THI NGHIEM DZ 0.4 KV"/>
      <sheetName val="to bia 0.4 KV"/>
      <sheetName val="TT DM C 3283"/>
      <sheetName val="TT DM C 3282"/>
      <sheetName val="TONG KE TBA "/>
      <sheetName val="TK-TUBU"/>
      <sheetName val="M 67"/>
      <sheetName val="SL_CAN_THIET"/>
      <sheetName val="chi_tiet_dz_22kv"/>
      <sheetName val="PHAN_DAY_DAN_CACH_DIEN_DZ_22_KV"/>
      <sheetName val="Tong_hop_DZ_22"/>
      <sheetName val="tieuhaoVT_DZ_22"/>
      <sheetName val="vc_vat_tu_CHUNG"/>
      <sheetName val="DG_VC_VT_36"/>
      <sheetName val="VCDD_DZ_22"/>
      <sheetName val="trungchuyen_DZ_22"/>
      <sheetName val="Btchlech_DZ_22"/>
      <sheetName val="Don_gia_trung_chuyen_DZ_22"/>
      <sheetName val="dinh_muc_C_DZ_3285"/>
      <sheetName val="TT_DM_C_DZ_3285"/>
      <sheetName val="GTVC_1M3_BT"/>
      <sheetName val="T_T_CL_VC"/>
      <sheetName val="cap_dat_dao"/>
      <sheetName val="TH__Thi_nghiem"/>
      <sheetName val="THI_NGHIEM"/>
      <sheetName val="th_dz&amp;tba"/>
      <sheetName val="PHAN_DAY_DAN_CACH_DIEN_DZ_0_4_K"/>
      <sheetName val="_tong_hop_rieng_o_4_KV"/>
      <sheetName val="tong_hop_chung_0_4_KV"/>
      <sheetName val="TIEUHAOVT0_4KV"/>
      <sheetName val="VCDD_DZ_0_4_KV"/>
      <sheetName val="TRUNG_CHUYEN_DZ_0_4"/>
      <sheetName val="DON_GIA_TRUNG_CHUYEN_DZ_0_4"/>
      <sheetName val="Chenh_lech_0_4_KV"/>
      <sheetName val="TH_thi_nghiem_0_4_kV"/>
      <sheetName val="THI_NGHIEM_DZ_0_4_KV"/>
      <sheetName val="to_bia_0_4_KV"/>
      <sheetName val="TT_DM_C_3283"/>
      <sheetName val="TT_DM_C_3282"/>
      <sheetName val="TONG_KE_TBA_"/>
      <sheetName val="chi_tiet_C"/>
      <sheetName val="M_67"/>
      <sheetName val="Cat&lt;5"/>
      <sheetName val="Cat_TM"/>
      <sheetName val="Don gia Dak Lak"/>
      <sheetName val="VANKHUON"/>
      <sheetName val="du lieu du toan"/>
      <sheetName val="DT_LD"/>
      <sheetName val="NHATKYC"/>
      <sheetName val="BCX_NL"/>
      <sheetName val="Dt22kvd"/>
      <sheetName val="chitimc"/>
      <sheetName val="thopxlc"/>
      <sheetName val="thxlk"/>
      <sheetName val="vldien"/>
      <sheetName val="vlcaqu"/>
      <sheetName val="dien"/>
      <sheetName val="vcdd"/>
      <sheetName val="vcdn"/>
      <sheetName val="beton"/>
      <sheetName val="cpdbu"/>
      <sheetName val="chenh"/>
      <sheetName val="dg1"/>
      <sheetName val="TMDT1"/>
      <sheetName val="CFXL"/>
      <sheetName val="THTB"/>
      <sheetName val="THCFK"/>
      <sheetName val="KLC"/>
      <sheetName val="Pvon_laivay"/>
      <sheetName val="Khaitoan"/>
      <sheetName val="DZ"/>
      <sheetName val="MSTB"/>
      <sheetName val="CFTK"/>
      <sheetName val="CFTV"/>
      <sheetName val="DGTH"/>
      <sheetName val="VLHTXL"/>
      <sheetName val="KTDA"/>
      <sheetName val="KTCAT"/>
      <sheetName val="Cuoc"/>
      <sheetName val="LuongZaHung"/>
      <sheetName val="MTC"/>
      <sheetName val="Gia-NSang"/>
      <sheetName val="CP tr-tron"/>
      <sheetName val="CTDG"/>
      <sheetName val="ML"/>
      <sheetName val="KLSSanh"/>
      <sheetName val="SosanhPA"/>
      <sheetName val="Phanvon"/>
      <sheetName val="&lt;oin&gt;"/>
      <sheetName val="XD"/>
      <sheetName val="NCKT"/>
      <sheetName val="VLP"/>
      <sheetName val="DZ 0.4"/>
      <sheetName val="DZ 35"/>
      <sheetName val="Cto"/>
      <sheetName val="Work-Condition"/>
      <sheetName val="äp_x0000__x0007_07.5102_x0007_07.51024Hoäp noái c"/>
      <sheetName val="TT04"/>
      <sheetName val="CTDZ6kv (gd1) "/>
      <sheetName val="CTDZ 0.4+cto (GD1)"/>
      <sheetName val="CTTBA (gd1)"/>
      <sheetName val="07.5103_x0007_07.51035Hoäp noái caùp "/>
      <sheetName val="MTL(AG)"/>
      <sheetName val="äp?_x0007_07.5102_x0007_07.51024Hoäp noái c"/>
      <sheetName val="äp"/>
      <sheetName val="CaMay"/>
      <sheetName val="DGiaT"/>
      <sheetName val="DGiaTN"/>
      <sheetName val="TT"/>
      <sheetName val="PLQN99"/>
      <sheetName val="äp__x0007_07.5102_x0007_07.51024Hoäp noái c"/>
      <sheetName val="?PLQN99"/>
      <sheetName val="THVT"/>
      <sheetName val="PTDM"/>
      <sheetName val="CHITIET VL-NC-TT1p"/>
      <sheetName val="TONGKE3p"/>
      <sheetName val="Heso"/>
      <sheetName val="_PLQN99"/>
      <sheetName val="Design data"/>
      <sheetName val="Dead load"/>
      <sheetName val="Grillage Analysis"/>
      <sheetName val="Load and Load Combination"/>
      <sheetName val="Load Summaries (2)"/>
      <sheetName val="Creep &amp;Shrinkage"/>
      <sheetName val="STRESSES"/>
      <sheetName val="Stressed check"/>
      <sheetName val="DELTA Pe"/>
      <sheetName val="Deflection"/>
      <sheetName val="Capacity"/>
    </sheetNames>
    <sheetDataSet>
      <sheetData sheetId="0" refreshError="1">
        <row r="29">
          <cell r="E29">
            <v>9566000</v>
          </cell>
        </row>
      </sheetData>
      <sheetData sheetId="1">
        <row r="1">
          <cell r="A1" t="str">
            <v>ÂÅN GIAÏ VÁÛT TÆ</v>
          </cell>
        </row>
      </sheetData>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sheetData sheetId="352"/>
      <sheetData sheetId="353"/>
      <sheetData sheetId="354"/>
      <sheetData sheetId="355"/>
      <sheetData sheetId="356" refreshError="1"/>
      <sheetData sheetId="357" refreshError="1"/>
      <sheetData sheetId="358" refreshError="1"/>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refreshError="1"/>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sheetData sheetId="547"/>
      <sheetData sheetId="548"/>
      <sheetData sheetId="549" refreshError="1"/>
      <sheetData sheetId="550"/>
      <sheetData sheetId="551"/>
      <sheetData sheetId="552" refreshError="1"/>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refreshError="1"/>
      <sheetData sheetId="665"/>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sheetData sheetId="676" refreshError="1"/>
      <sheetData sheetId="677" refreshError="1"/>
      <sheetData sheetId="678" refreshError="1"/>
      <sheetData sheetId="679" refreshError="1"/>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refreshError="1"/>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refreshError="1"/>
      <sheetData sheetId="709"/>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ow r="1">
          <cell r="A1" t="str">
            <v>ÂÅN GIAÏ VÁÛT TÆ</v>
          </cell>
        </row>
      </sheetData>
      <sheetData sheetId="720" refreshError="1"/>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sheetData sheetId="730" refreshError="1"/>
      <sheetData sheetId="73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sheetData sheetId="746"/>
      <sheetData sheetId="747"/>
      <sheetData sheetId="748" refreshError="1"/>
      <sheetData sheetId="749" refreshError="1"/>
      <sheetData sheetId="750"/>
      <sheetData sheetId="751"/>
      <sheetData sheetId="752"/>
      <sheetData sheetId="753" refreshError="1"/>
      <sheetData sheetId="754" refreshError="1"/>
      <sheetData sheetId="755"/>
      <sheetData sheetId="756"/>
      <sheetData sheetId="757" refreshError="1"/>
      <sheetData sheetId="758"/>
      <sheetData sheetId="759"/>
      <sheetData sheetId="760" refreshError="1"/>
      <sheetData sheetId="761" refreshError="1"/>
      <sheetData sheetId="762"/>
      <sheetData sheetId="763"/>
      <sheetData sheetId="764" refreshError="1"/>
      <sheetData sheetId="765"/>
      <sheetData sheetId="766"/>
      <sheetData sheetId="767"/>
      <sheetData sheetId="768" refreshError="1"/>
      <sheetData sheetId="769" refreshError="1"/>
      <sheetData sheetId="770">
        <row r="21">
          <cell r="A21" t="str">
            <v>03.1121</v>
          </cell>
        </row>
      </sheetData>
      <sheetData sheetId="771"/>
      <sheetData sheetId="772"/>
      <sheetData sheetId="773"/>
      <sheetData sheetId="774"/>
      <sheetData sheetId="775"/>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sheetData sheetId="787" refreshError="1"/>
      <sheetData sheetId="788"/>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sheetData sheetId="798"/>
      <sheetData sheetId="799" refreshError="1"/>
      <sheetData sheetId="800"/>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sheetData sheetId="841"/>
      <sheetData sheetId="842" refreshError="1"/>
      <sheetData sheetId="843" refreshError="1"/>
      <sheetData sheetId="844" refreshError="1"/>
      <sheetData sheetId="845" refreshError="1"/>
      <sheetData sheetId="846" refreshError="1"/>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refreshError="1"/>
      <sheetData sheetId="968" refreshError="1"/>
      <sheetData sheetId="969" refreshError="1"/>
      <sheetData sheetId="970"/>
      <sheetData sheetId="971"/>
      <sheetData sheetId="972"/>
      <sheetData sheetId="973"/>
      <sheetData sheetId="974"/>
      <sheetData sheetId="975"/>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refreshError="1"/>
      <sheetData sheetId="994" refreshError="1"/>
      <sheetData sheetId="995" refreshError="1"/>
      <sheetData sheetId="996" refreshError="1"/>
      <sheetData sheetId="997" refreshError="1"/>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refreshError="1"/>
      <sheetData sheetId="1120" refreshError="1"/>
      <sheetData sheetId="1121" refreshError="1"/>
      <sheetData sheetId="1122"/>
      <sheetData sheetId="1123"/>
      <sheetData sheetId="1124"/>
      <sheetData sheetId="1125"/>
      <sheetData sheetId="1126"/>
      <sheetData sheetId="1127"/>
      <sheetData sheetId="1128" refreshError="1"/>
      <sheetData sheetId="1129" refreshError="1"/>
      <sheetData sheetId="1130" refreshError="1"/>
      <sheetData sheetId="1131" refreshError="1"/>
      <sheetData sheetId="1132" refreshError="1"/>
      <sheetData sheetId="1133" refreshError="1"/>
      <sheetData sheetId="1134"/>
      <sheetData sheetId="1135" refreshError="1"/>
      <sheetData sheetId="1136"/>
      <sheetData sheetId="1137"/>
      <sheetData sheetId="1138"/>
      <sheetData sheetId="1139"/>
      <sheetData sheetId="1140"/>
      <sheetData sheetId="114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refreshError="1"/>
      <sheetData sheetId="1285" refreshError="1"/>
      <sheetData sheetId="1286" refreshError="1"/>
      <sheetData sheetId="1287" refreshError="1"/>
      <sheetData sheetId="1288" refreshError="1"/>
      <sheetData sheetId="1289"/>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refreshError="1"/>
      <sheetData sheetId="1355" refreshError="1"/>
      <sheetData sheetId="1356" refreshError="1"/>
      <sheetData sheetId="1357"/>
      <sheetData sheetId="1358" refreshError="1"/>
      <sheetData sheetId="1359" refreshError="1"/>
      <sheetData sheetId="1360"/>
      <sheetData sheetId="1361"/>
      <sheetData sheetId="1362"/>
      <sheetData sheetId="1363"/>
      <sheetData sheetId="1364" refreshError="1"/>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refreshError="1"/>
      <sheetData sheetId="1408" refreshError="1"/>
      <sheetData sheetId="1409"/>
      <sheetData sheetId="1410" refreshError="1"/>
      <sheetData sheetId="1411" refreshError="1"/>
      <sheetData sheetId="1412"/>
      <sheetData sheetId="1413"/>
      <sheetData sheetId="1414"/>
      <sheetData sheetId="1415"/>
      <sheetData sheetId="1416"/>
      <sheetData sheetId="1417"/>
      <sheetData sheetId="1418"/>
      <sheetData sheetId="1419"/>
      <sheetData sheetId="1420" refreshError="1"/>
      <sheetData sheetId="1421"/>
      <sheetData sheetId="1422"/>
      <sheetData sheetId="1423" refreshError="1"/>
      <sheetData sheetId="1424" refreshError="1"/>
      <sheetData sheetId="1425" refreshError="1"/>
      <sheetData sheetId="1426" refreshError="1"/>
      <sheetData sheetId="1427"/>
      <sheetData sheetId="1428"/>
      <sheetData sheetId="1429"/>
      <sheetData sheetId="1430"/>
      <sheetData sheetId="143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sheetData sheetId="1445"/>
      <sheetData sheetId="1446"/>
      <sheetData sheetId="1447"/>
      <sheetData sheetId="1448"/>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sheetData sheetId="1460" refreshError="1"/>
      <sheetData sheetId="1461"/>
      <sheetData sheetId="1462" refreshError="1"/>
      <sheetData sheetId="1463"/>
      <sheetData sheetId="1464" refreshError="1"/>
      <sheetData sheetId="1465" refreshError="1"/>
      <sheetData sheetId="1466" refreshError="1"/>
      <sheetData sheetId="1467" refreshError="1"/>
      <sheetData sheetId="1468" refreshError="1"/>
      <sheetData sheetId="1469" refreshError="1"/>
      <sheetData sheetId="1470" refreshError="1"/>
      <sheetData sheetId="1471"/>
      <sheetData sheetId="1472" refreshError="1"/>
      <sheetData sheetId="1473" refreshError="1"/>
      <sheetData sheetId="1474"/>
      <sheetData sheetId="1475" refreshError="1"/>
      <sheetData sheetId="1476"/>
      <sheetData sheetId="1477"/>
      <sheetData sheetId="1478"/>
      <sheetData sheetId="1479"/>
      <sheetData sheetId="1480" refreshError="1"/>
      <sheetData sheetId="1481" refreshError="1"/>
      <sheetData sheetId="1482"/>
      <sheetData sheetId="1483"/>
      <sheetData sheetId="1484"/>
      <sheetData sheetId="1485" refreshError="1"/>
      <sheetData sheetId="1486" refreshError="1"/>
      <sheetData sheetId="1487"/>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refreshError="1"/>
      <sheetData sheetId="1516"/>
      <sheetData sheetId="1517"/>
      <sheetData sheetId="1518" refreshError="1"/>
      <sheetData sheetId="1519" refreshError="1"/>
      <sheetData sheetId="1520" refreshError="1"/>
      <sheetData sheetId="152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sheetData sheetId="1576" refreshError="1"/>
      <sheetData sheetId="1577"/>
      <sheetData sheetId="1578" refreshError="1"/>
      <sheetData sheetId="1579" refreshError="1"/>
      <sheetData sheetId="1580"/>
      <sheetData sheetId="1581"/>
      <sheetData sheetId="1582"/>
      <sheetData sheetId="1583" refreshError="1"/>
      <sheetData sheetId="1584"/>
      <sheetData sheetId="1585"/>
      <sheetData sheetId="1586" refreshError="1"/>
      <sheetData sheetId="1587"/>
      <sheetData sheetId="1588"/>
      <sheetData sheetId="1589"/>
      <sheetData sheetId="1590"/>
      <sheetData sheetId="1591"/>
      <sheetData sheetId="1592"/>
      <sheetData sheetId="1593" refreshError="1"/>
      <sheetData sheetId="1594"/>
      <sheetData sheetId="1595"/>
      <sheetData sheetId="1596" refreshError="1"/>
      <sheetData sheetId="1597" refreshError="1"/>
      <sheetData sheetId="1598" refreshError="1"/>
      <sheetData sheetId="1599"/>
      <sheetData sheetId="1600" refreshError="1"/>
      <sheetData sheetId="160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refreshError="1"/>
      <sheetData sheetId="1641" refreshError="1"/>
      <sheetData sheetId="1642"/>
      <sheetData sheetId="1643" refreshError="1"/>
      <sheetData sheetId="1644"/>
      <sheetData sheetId="1645" refreshError="1"/>
      <sheetData sheetId="1646"/>
      <sheetData sheetId="1647" refreshError="1"/>
      <sheetData sheetId="1648"/>
      <sheetData sheetId="1649"/>
      <sheetData sheetId="1650"/>
      <sheetData sheetId="1651" refreshError="1"/>
      <sheetData sheetId="1652"/>
      <sheetData sheetId="1653"/>
      <sheetData sheetId="1654"/>
      <sheetData sheetId="1655"/>
      <sheetData sheetId="1656"/>
      <sheetData sheetId="1657"/>
      <sheetData sheetId="1658"/>
      <sheetData sheetId="1659"/>
      <sheetData sheetId="1660"/>
      <sheetData sheetId="1661"/>
      <sheetData sheetId="1662" refreshError="1"/>
      <sheetData sheetId="1663" refreshError="1"/>
      <sheetData sheetId="1664" refreshError="1"/>
      <sheetData sheetId="1665" refreshError="1"/>
      <sheetData sheetId="1666" refreshError="1"/>
      <sheetData sheetId="1667" refreshError="1"/>
      <sheetData sheetId="1668" refreshError="1"/>
      <sheetData sheetId="1669"/>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refreshError="1"/>
      <sheetData sheetId="1740" refreshError="1"/>
      <sheetData sheetId="1741" refreshError="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refreshError="1"/>
      <sheetData sheetId="1780" refreshError="1"/>
      <sheetData sheetId="1781" refreshError="1"/>
      <sheetData sheetId="1782" refreshError="1"/>
      <sheetData sheetId="1783" refreshError="1"/>
      <sheetData sheetId="1784" refreshError="1"/>
      <sheetData sheetId="1785" refreshError="1"/>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sheetData sheetId="1854"/>
      <sheetData sheetId="1855"/>
      <sheetData sheetId="1856"/>
      <sheetData sheetId="1857"/>
      <sheetData sheetId="1858"/>
      <sheetData sheetId="1859" refreshError="1"/>
      <sheetData sheetId="1860"/>
      <sheetData sheetId="1861" refreshError="1"/>
      <sheetData sheetId="1862"/>
      <sheetData sheetId="1863"/>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Xlc5nguyhiem"/>
      <sheetName val="CosoXL"/>
      <sheetName val="KhuTG"/>
      <sheetName val="10000000"/>
      <sheetName val="XL4Poppy"/>
      <sheetName val="XL4Test5"/>
      <sheetName val="Sheet1"/>
      <sheetName val="Sheet2"/>
      <sheetName val="Sheet3"/>
      <sheetName val="Thuc thanh"/>
      <sheetName val="giathanh1"/>
      <sheetName val="thang12"/>
      <sheetName val="thang11"/>
      <sheetName val="thang10"/>
      <sheetName val="thang9"/>
      <sheetName val="thang8"/>
      <sheetName val="thang7"/>
      <sheetName val="thang6"/>
      <sheetName val="thang5"/>
      <sheetName val="thang4"/>
      <sheetName val="thang3"/>
      <sheetName val="thang2"/>
      <sheetName val="thang1"/>
      <sheetName val="DS-nop"/>
      <sheetName val="BC-ThuChi"/>
      <sheetName val="DS-nop T10.03"/>
      <sheetName val="DS-nop T12.03"/>
      <sheetName val="DS nop quý IV"/>
      <sheetName val="DS nop quý IV.04"/>
      <sheetName val="DSnop quý III.04"/>
      <sheetName val="DSnop quý II.04"/>
      <sheetName val="DSnop quý I.04"/>
      <sheetName val="DS-nop T11.03"/>
      <sheetName val="THDT"/>
      <sheetName val="THDG"/>
      <sheetName val="CTDG"/>
      <sheetName val="CTBT"/>
      <sheetName val="CPBT"/>
      <sheetName val="TB"/>
      <sheetName val="VC"/>
      <sheetName val="BANG KE"/>
      <sheetName val="CT cong?to"/>
      <sheetName val="CT cong_x0000_to"/>
      <sheetName val="ESTI."/>
      <sheetName val="DI-ESTI"/>
      <sheetName val="DL2"/>
      <sheetName val="data"/>
      <sheetName val="phi"/>
      <sheetName val="Sheet4"/>
      <sheetName val="KH-Q1,Q2,01"/>
      <sheetName val="CT cong_to"/>
      <sheetName val="CT cong"/>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TDTKP"/>
      <sheetName val="DG3285"/>
      <sheetName val="Thuc_thanh"/>
      <sheetName val="Tieu chuan thep"/>
      <sheetName val="#pkhac"/>
      <sheetName val="TT_0,4KV"/>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BANG_KE"/>
      <sheetName val="DS-nop_T10_03"/>
      <sheetName val="DS-nop_T12_03"/>
      <sheetName val="DS_nop_quý_IV"/>
      <sheetName val="DS_nop_quý_IV_04"/>
      <sheetName val="DSnop_quý_III_04"/>
      <sheetName val="DSnop_quý_II_04"/>
      <sheetName val="DSnop_quý_I_04"/>
      <sheetName val="DS-nop_T11_03"/>
      <sheetName val="CT_cong?to"/>
      <sheetName val="CT_congto"/>
      <sheetName val="ESTI_"/>
      <sheetName val="CT_cong_to1"/>
      <sheetName val="CT_cong"/>
      <sheetName val="Database"/>
      <sheetName val="TONGKE1P"/>
      <sheetName val="BY CATEGORY"/>
      <sheetName val="001N99"/>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2"/>
      <sheetName val="KL_CONG_TO1"/>
      <sheetName val="VL_DAU_THAU1"/>
      <sheetName val="TH_DZ0,41"/>
      <sheetName val="VL-NC_DZ0,41"/>
      <sheetName val="TH_THAO_DO1"/>
      <sheetName val="VL-NC-MTC_thao_do1"/>
      <sheetName val="CT_THAO_DO1"/>
      <sheetName val="KL_Thao_Do1"/>
      <sheetName val="Thuc_thanh1"/>
      <sheetName val="DS-nop_T10_031"/>
      <sheetName val="DS-nop_T12_031"/>
      <sheetName val="DS_nop_quý_IV1"/>
      <sheetName val="DS_nop_quý_IV_041"/>
      <sheetName val="DSnop_quý_III_041"/>
      <sheetName val="DSnop_quý_II_041"/>
      <sheetName val="DSnop_quý_I_041"/>
      <sheetName val="DS-nop_T11_031"/>
      <sheetName val="BANG_KE1"/>
      <sheetName val="CT_cong?to1"/>
      <sheetName val="ESTI_1"/>
      <sheetName val="CT_cong_to3"/>
      <sheetName val="CT_cong1"/>
      <sheetName val="BY_CATEGORY"/>
      <sheetName val="Tieu_chuan_thep"/>
      <sheetName val="Ban"/>
      <sheetName val="GS"/>
      <sheetName val="CD"/>
      <sheetName val="331"/>
      <sheetName val="CP"/>
      <sheetName val="Mua"/>
      <sheetName val="TK"/>
      <sheetName val="XNT"/>
      <sheetName val="BH"/>
      <sheetName val="BK MB"/>
      <sheetName val="So Cai"/>
      <sheetName val="Quy"/>
      <sheetName val="Luong"/>
      <sheetName val="KH_Q1_Q2_01"/>
      <sheetName val="TH dz 22"/>
      <sheetName val="VCDD_22"/>
      <sheetName val="vt 22"/>
      <sheetName val="Loai-4-5"/>
      <sheetName val="om"/>
      <sheetName val="OM6"/>
      <sheetName val="om05"/>
      <sheetName val="NSU"/>
      <sheetName val="SPL4-TOTAL"/>
      <sheetName val="Input"/>
      <sheetName val="ptdg "/>
      <sheetName val="ptke"/>
      <sheetName val="ptdg"/>
      <sheetName val="IBASE"/>
      <sheetName val="(24)-Truc 9"/>
      <sheetName val="clecÿÿt"/>
      <sheetName val="ÿÿngia"/>
      <sheetName val="khung ten TD"/>
      <sheetName val="CHITIET VL-NC-TT1p"/>
      <sheetName val="TONGKE3p"/>
      <sheetName val="QTCNVHHK"/>
      <sheetName val="DON GIA"/>
      <sheetName val="CHITIET VL-NC"/>
      <sheetName val=" XE 43K"/>
      <sheetName val="SO LIEU"/>
      <sheetName val="DCV"/>
      <sheetName val="name"/>
      <sheetName val="4"/>
      <sheetName val="DONVI"/>
      <sheetName val="KK bo sung"/>
      <sheetName val="khluong"/>
      <sheetName val="pp1p"/>
      <sheetName val="pp3p_NC"/>
      <sheetName val="pp3p "/>
      <sheetName val="1_x0000_ƛ_x0000__x0000__x0000__x0000__x0000__x0000__x0000__x0000__x0001__x0000_娈ƛ_x0000__x0004__x0000__x0000__x0000__x0000__x0000__x0000_Ⲽƛ_x0000__x0000__x0000__x0000__x0000__x0000_"/>
      <sheetName val="1"/>
      <sheetName val="1?ƛ????????_x0001_?娈ƛ?_x0004_??????Ⲽƛ??????"/>
      <sheetName val="TH_dz_22"/>
      <sheetName val="vt_22"/>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4"/>
      <sheetName val="KL_CONG_TO2"/>
      <sheetName val="VL_DAU_THAU2"/>
      <sheetName val="TH_DZ0,42"/>
      <sheetName val="VL-NC_DZ0,42"/>
      <sheetName val="TH_THAO_DO2"/>
      <sheetName val="VL-NC-MTC_thao_do2"/>
      <sheetName val="CT_THAO_DO2"/>
      <sheetName val="KL_Thao_Do2"/>
      <sheetName val="Thuc_thanh2"/>
      <sheetName val="CT_cong?to2"/>
      <sheetName val="CT_cong2"/>
      <sheetName val="CT_cong_to5"/>
      <sheetName val="BANG_KE2"/>
      <sheetName val="DS-nop_T10_032"/>
      <sheetName val="DS-nop_T12_032"/>
      <sheetName val="DS_nop_quý_IV2"/>
      <sheetName val="DS_nop_quý_IV_042"/>
      <sheetName val="DSnop_quý_III_042"/>
      <sheetName val="DSnop_quý_II_042"/>
      <sheetName val="DSnop_quý_I_042"/>
      <sheetName val="DS-nop_T11_032"/>
      <sheetName val="TH_dz_221"/>
      <sheetName val="vt_221"/>
      <sheetName val="ESTI_2"/>
      <sheetName val="TN_NEW3"/>
      <sheetName val="CP_CBSX3"/>
      <sheetName val="TN_CT3"/>
      <sheetName val="VLNCMTC_TN3"/>
      <sheetName val="CT_day_dan_su_phu_kien3"/>
      <sheetName val="CT_xa_-_tiep_dia3"/>
      <sheetName val="THEP_HINH3"/>
      <sheetName val="CT_cot3"/>
      <sheetName val="Ct_BT_mong3"/>
      <sheetName val="K_LUONG_duong_day3"/>
      <sheetName val="TH_CTO3"/>
      <sheetName val="VL-NC_CTo3"/>
      <sheetName val="CT_cong_to6"/>
      <sheetName val="KL_CONG_TO3"/>
      <sheetName val="VL_DAU_THAU3"/>
      <sheetName val="TH_DZ0,43"/>
      <sheetName val="VL-NC_DZ0,43"/>
      <sheetName val="TH_THAO_DO3"/>
      <sheetName val="VL-NC-MTC_thao_do3"/>
      <sheetName val="CT_THAO_DO3"/>
      <sheetName val="KL_Thao_Do3"/>
      <sheetName val="Thuc_thanh3"/>
      <sheetName val="CT_cong?to3"/>
      <sheetName val="CT_cong3"/>
      <sheetName val="CT_cong_to7"/>
      <sheetName val="BANG_KE3"/>
      <sheetName val="DS-nop_T10_033"/>
      <sheetName val="DS-nop_T12_033"/>
      <sheetName val="DS_nop_quý_IV3"/>
      <sheetName val="DS_nop_quý_IV_043"/>
      <sheetName val="DSnop_quý_III_043"/>
      <sheetName val="DSnop_quý_II_043"/>
      <sheetName val="DSnop_quý_I_043"/>
      <sheetName val="DS-nop_T11_033"/>
      <sheetName val="TH_dz_222"/>
      <sheetName val="vt_222"/>
      <sheetName val="ESTI_3"/>
      <sheetName val="1ƛ娈ƛⲼƛ"/>
      <sheetName val="BK_MB"/>
      <sheetName val="So_Cai"/>
      <sheetName val="TN_NEW4"/>
      <sheetName val="CP_CBSX4"/>
      <sheetName val="TN_CT4"/>
      <sheetName val="VLNCMTC_TN4"/>
      <sheetName val="CT_day_dan_su_phu_kien4"/>
      <sheetName val="CT_xa_-_tiep_dia4"/>
      <sheetName val="THEP_HINH4"/>
      <sheetName val="CT_cot4"/>
      <sheetName val="Ct_BT_mong4"/>
      <sheetName val="K_LUONG_duong_day4"/>
      <sheetName val="TH_CTO4"/>
      <sheetName val="VL-NC_CTo4"/>
      <sheetName val="CT_cong_to8"/>
      <sheetName val="KL_CONG_TO4"/>
      <sheetName val="VL_DAU_THAU4"/>
      <sheetName val="TH_DZ0,44"/>
      <sheetName val="VL-NC_DZ0,44"/>
      <sheetName val="TH_THAO_DO4"/>
      <sheetName val="VL-NC-MTC_thao_do4"/>
      <sheetName val="CT_THAO_DO4"/>
      <sheetName val="KL_Thao_Do4"/>
      <sheetName val="Thuc_thanh4"/>
      <sheetName val="CT_cong?to4"/>
      <sheetName val="CT_cong4"/>
      <sheetName val="CT_cong_to9"/>
      <sheetName val="BANG_KE4"/>
      <sheetName val="DS-nop_T10_034"/>
      <sheetName val="DS-nop_T12_034"/>
      <sheetName val="DS_nop_quý_IV4"/>
      <sheetName val="DS_nop_quý_IV_044"/>
      <sheetName val="DSnop_quý_III_044"/>
      <sheetName val="DSnop_quý_II_044"/>
      <sheetName val="DSnop_quý_I_044"/>
      <sheetName val="DS-nop_T11_034"/>
      <sheetName val="TH_dz_223"/>
      <sheetName val="vt_223"/>
      <sheetName val="ESTI_4"/>
      <sheetName val="BK_MB1"/>
      <sheetName val="So_Cai1"/>
      <sheetName val="dtxl"/>
      <sheetName val="VL10KV"/>
      <sheetName val="TBA 250"/>
      <sheetName val="VL 0,4KV"/>
      <sheetName val="VLCong to"/>
      <sheetName val="DS nop quý KV"/>
      <sheetName val="KHDTCC"/>
      <sheetName val="TTDZ22"/>
      <sheetName val="1_ƛ_________x0001__娈ƛ__x0004_______Ⲽƛ______"/>
      <sheetName val="MAKH"/>
      <sheetName val="PHU_LUC"/>
      <sheetName val="TONGHOPCHIPHIXAYLAP"/>
      <sheetName val="HESO"/>
      <sheetName val="THUE_GTGT"/>
      <sheetName val="cuoc vc"/>
      <sheetName val="Parts"/>
      <sheetName val="Safety"/>
      <sheetName val="Sales"/>
      <sheetName val="BK_MB2"/>
      <sheetName val="So_Cai2"/>
      <sheetName val="BK_MB3"/>
      <sheetName val="So_Cai3"/>
      <sheetName val="[_x0000_TCNVHHK_x0000_XLS_x0000_Cos_x0000_XL"/>
      <sheetName val="CT35"/>
      <sheetName val="CHITIET"/>
      <sheetName val="CT cong_x005f_x0000_to"/>
      <sheetName val="CT cong_x005f_x005f_x005f_x0000_to"/>
      <sheetName val="Khoi luong"/>
      <sheetName val="CHIET TINH TBA"/>
      <sheetName val="chitimc"/>
      <sheetName val="TN_NEW5"/>
      <sheetName val="CP_CBSX5"/>
      <sheetName val="TN_CT5"/>
      <sheetName val="VLNCMTC_TN5"/>
      <sheetName val="CT_day_dan_su_phu_kien5"/>
      <sheetName val="CT_xa_-_tiep_dia5"/>
      <sheetName val="THEP_HINH5"/>
      <sheetName val="CT_cot5"/>
      <sheetName val="Ct_BT_mong5"/>
      <sheetName val="K_LUONG_duong_day5"/>
      <sheetName val="TH_CTO5"/>
      <sheetName val="VL-NC_CTo5"/>
      <sheetName val="KL_CONG_TO5"/>
      <sheetName val="VL_DAU_THAU5"/>
      <sheetName val="TH_DZ0,45"/>
      <sheetName val="VL-NC_DZ0,45"/>
      <sheetName val="TH_THAO_DO5"/>
      <sheetName val="VL-NC-MTC_thao_do5"/>
      <sheetName val="CT_THAO_DO5"/>
      <sheetName val="KL_Thao_Do5"/>
      <sheetName val="Thuc_thanh5"/>
      <sheetName val="DS-nop_T10_035"/>
      <sheetName val="DS-nop_T12_035"/>
      <sheetName val="DS_nop_quý_IV5"/>
      <sheetName val="DS_nop_quý_IV_045"/>
      <sheetName val="DSnop_quý_III_045"/>
      <sheetName val="DSnop_quý_II_045"/>
      <sheetName val="DSnop_quý_I_045"/>
      <sheetName val="DS-nop_T11_035"/>
      <sheetName val="TN_NEW6"/>
      <sheetName val="CP_CBSX6"/>
      <sheetName val="TN_CT6"/>
      <sheetName val="VLNCMTC_TN6"/>
      <sheetName val="CT_day_dan_su_phu_kien6"/>
      <sheetName val="CT_xa_-_tiep_dia6"/>
      <sheetName val="THEP_HINH6"/>
      <sheetName val="CT_cot6"/>
      <sheetName val="Ct_BT_mong6"/>
      <sheetName val="K_LUONG_duong_day6"/>
      <sheetName val="TH_CTO6"/>
      <sheetName val="VL-NC_CTo6"/>
      <sheetName val="KL_CONG_TO6"/>
      <sheetName val="VL_DAU_THAU6"/>
      <sheetName val="TH_DZ0,46"/>
      <sheetName val="VL-NC_DZ0,46"/>
      <sheetName val="TH_THAO_DO6"/>
      <sheetName val="VL-NC-MTC_thao_do6"/>
      <sheetName val="CT_THAO_DO6"/>
      <sheetName val="KL_Thao_Do6"/>
      <sheetName val="Thuc_thanh6"/>
      <sheetName val="DS-nop_T10_036"/>
      <sheetName val="DS-nop_T12_036"/>
      <sheetName val="DS_nop_quý_IV6"/>
      <sheetName val="DS_nop_quý_IV_046"/>
      <sheetName val="DSnop_quý_III_046"/>
      <sheetName val="DSnop_quý_II_046"/>
      <sheetName val="DSnop_quý_I_046"/>
      <sheetName val="DS-nop_T11_036"/>
      <sheetName val="TN_NEW7"/>
      <sheetName val="CP_CBSX7"/>
      <sheetName val="TN_CT7"/>
      <sheetName val="VLNCMTC_TN7"/>
      <sheetName val="CT_day_dan_su_phu_kien7"/>
      <sheetName val="CT_xa_-_tiep_dia7"/>
      <sheetName val="THEP_HINH7"/>
      <sheetName val="CT_cot7"/>
      <sheetName val="Ct_BT_mong7"/>
      <sheetName val="K_LUONG_duong_day7"/>
      <sheetName val="TH_CTO7"/>
      <sheetName val="VL-NC_CTo7"/>
      <sheetName val="KL_CONG_TO7"/>
      <sheetName val="VL_DAU_THAU7"/>
      <sheetName val="TH_DZ0,47"/>
      <sheetName val="VL-NC_DZ0,47"/>
      <sheetName val="TH_THAO_DO7"/>
      <sheetName val="VL-NC-MTC_thao_do7"/>
      <sheetName val="CT_THAO_DO7"/>
      <sheetName val="KL_Thao_Do7"/>
      <sheetName val="Thuc_thanh7"/>
      <sheetName val="DS-nop_T10_037"/>
      <sheetName val="DS-nop_T12_037"/>
      <sheetName val="DS_nop_quý_IV7"/>
      <sheetName val="DS_nop_quý_IV_047"/>
      <sheetName val="DSnop_quý_III_047"/>
      <sheetName val="DSnop_quý_II_047"/>
      <sheetName val="DSnop_quý_I_047"/>
      <sheetName val="DS-nop_T11_037"/>
      <sheetName val="TN_NEW8"/>
      <sheetName val="CP_CBSX8"/>
      <sheetName val="TN_CT8"/>
      <sheetName val="VLNCMTC_TN8"/>
      <sheetName val="CT_day_dan_su_phu_kien8"/>
      <sheetName val="CT_xa_-_tiep_dia8"/>
      <sheetName val="THEP_HINH8"/>
      <sheetName val="CT_cot8"/>
      <sheetName val="Ct_BT_mong8"/>
      <sheetName val="K_LUONG_duong_day8"/>
      <sheetName val="TH_CTO8"/>
      <sheetName val="VL-NC_CTo8"/>
      <sheetName val="KL_CONG_TO8"/>
      <sheetName val="VL_DAU_THAU8"/>
      <sheetName val="TH_DZ0,48"/>
      <sheetName val="VL-NC_DZ0,48"/>
      <sheetName val="TH_THAO_DO8"/>
      <sheetName val="VL-NC-MTC_thao_do8"/>
      <sheetName val="CT_THAO_DO8"/>
      <sheetName val="KL_Thao_Do8"/>
      <sheetName val="Thuc_thanh8"/>
      <sheetName val="DS-nop_T10_038"/>
      <sheetName val="DS-nop_T12_038"/>
      <sheetName val="DS_nop_quý_IV8"/>
      <sheetName val="DS_nop_quý_IV_048"/>
      <sheetName val="DSnop_quý_III_048"/>
      <sheetName val="DSnop_quý_II_048"/>
      <sheetName val="DSnop_quý_I_048"/>
      <sheetName val="DS-nop_T11_038"/>
      <sheetName val="_"/>
      <sheetName val="ptv"/>
      <sheetName val="ptdg_"/>
      <sheetName val="Du toan"/>
      <sheetName val="Phan tich vat tu"/>
      <sheetName val="Tong hop vat tu"/>
      <sheetName val="Gia tri vat tu"/>
      <sheetName val="chenh lech"/>
      <sheetName val="Chenh lech vat tu"/>
      <sheetName val="Chi phi van chuyen"/>
      <sheetName val="Don gia chi tiet"/>
      <sheetName val="TKLUONG1-2"/>
      <sheetName val="CTKLT1-2"/>
      <sheetName val="Tong hop kinh phi"/>
      <sheetName val="Bia du toan"/>
      <sheetName val="Tro giup"/>
      <sheetName val="Config"/>
      <sheetName val="(24)-Truc_9"/>
      <sheetName val="CHITIET_VL-NC-TT1p"/>
      <sheetName val="khung_ten_TD"/>
      <sheetName val="ptv_"/>
      <sheetName val="CHITIET VL-NCHT1 (2)"/>
      <sheetName val="Da ta"/>
      <sheetName val="2"/>
      <sheetName val="3"/>
      <sheetName val="5"/>
      <sheetName val="6"/>
      <sheetName val="7"/>
      <sheetName val="8"/>
      <sheetName val="ptdg_1"/>
      <sheetName val="(24)-Truc_91"/>
      <sheetName val="khung_ten_TD1"/>
      <sheetName val="DON_GIA"/>
      <sheetName val="CHITIET_VL-NC-TT1p1"/>
      <sheetName val="SO_LIEU"/>
      <sheetName val="Du_toan"/>
      <sheetName val="Phan_tich_vat_tu"/>
      <sheetName val="Tong_hop_vat_tu"/>
      <sheetName val="Gia_tri_vat_tu"/>
      <sheetName val="chenh_lech"/>
      <sheetName val="Chenh_lech_vat_tu"/>
      <sheetName val="Chi_phi_van_chuyen"/>
      <sheetName val="Don_gia_chi_tiet"/>
      <sheetName val="Tong_hop_kinh_phi"/>
      <sheetName val="Bia_du_toan"/>
      <sheetName val="Tro_giup"/>
      <sheetName val="CHITIET_VL-NC"/>
      <sheetName val="CHITIET_VL-NCHT1_(2)"/>
      <sheetName val="_XE_43K"/>
      <sheetName val="PTCT-1"/>
      <sheetName val="TKHT"/>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Tke"/>
      <sheetName val="PP1PXDM"/>
      <sheetName val="PP3PXDM"/>
      <sheetName val="ptv?"/>
      <sheetName val="BY_CATEGORY1"/>
      <sheetName val="Tieu_chuan_thep1"/>
      <sheetName val="NCong-Day-Su"/>
      <sheetName val="diachi"/>
      <sheetName val="gvl"/>
      <sheetName val="Giai trinh"/>
      <sheetName val="ptdgD"/>
      <sheetName val="BK-C T"/>
      <sheetName val="KKKKKKKK"/>
      <sheetName val="DI_ESTI"/>
      <sheetName val="Du_lieu"/>
      <sheetName val="bt lt 32-79"/>
      <sheetName val="Da_ta"/>
      <sheetName val="DON_GIA1"/>
      <sheetName val="CHITIET_VL-NC1"/>
      <sheetName val="ptdg_2"/>
      <sheetName val="(24)-Truc_92"/>
      <sheetName val="Du_toan1"/>
      <sheetName val="Phan_tich_vat_tu1"/>
      <sheetName val="Tong_hop_vat_tu1"/>
      <sheetName val="Gia_tri_vat_tu1"/>
      <sheetName val="chenh_lech1"/>
      <sheetName val="Chenh_lech_vat_tu1"/>
      <sheetName val="Chi_phi_van_chuyen1"/>
      <sheetName val="Don_gia_chi_tiet1"/>
      <sheetName val="Tong_hop_kinh_phi1"/>
      <sheetName val="Bia_du_toan1"/>
      <sheetName val="Tro_giup1"/>
      <sheetName val="khung_ten_TD2"/>
      <sheetName val="DK-KH"/>
      <sheetName val="thunhap2"/>
      <sheetName val="15nam"/>
      <sheetName val="[?TCNVHHK?XLS?Cos?XL"/>
      <sheetName val="__TCNVHHK_XLS_Cos_XL"/>
      <sheetName val="Don-gia"/>
      <sheetName val="KL Thao D/"/>
      <sheetName val="NKChungTu"/>
      <sheetName val="Xuat152"/>
      <sheetName val="Tong hop VT-may"/>
      <sheetName val="Bia TQT"/>
      <sheetName val="THCPX_x0004_"/>
      <sheetName val="DT-chi tiet"/>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E7">
            <v>22169.059999999998</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H8">
            <v>12.44</v>
          </cell>
          <cell r="I8">
            <v>0</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G9">
            <v>43.36</v>
          </cell>
          <cell r="H9">
            <v>43.36</v>
          </cell>
          <cell r="I9">
            <v>0</v>
          </cell>
          <cell r="J9">
            <v>0</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G10">
            <v>3.33</v>
          </cell>
          <cell r="H10">
            <v>3.33</v>
          </cell>
          <cell r="I10">
            <v>0</v>
          </cell>
          <cell r="J10">
            <v>8043.3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H11">
            <v>7.34</v>
          </cell>
          <cell r="I11">
            <v>7.34</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H12">
            <v>2.83</v>
          </cell>
          <cell r="I12">
            <v>2.83</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G13">
            <v>0.69</v>
          </cell>
          <cell r="H13">
            <v>0.69</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G14">
            <v>0.77</v>
          </cell>
          <cell r="H14">
            <v>0.77</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G15">
            <v>0.16</v>
          </cell>
          <cell r="H15">
            <v>0.16</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F16">
            <v>0</v>
          </cell>
          <cell r="G16">
            <v>0</v>
          </cell>
          <cell r="H16">
            <v>0</v>
          </cell>
          <cell r="I16">
            <v>0</v>
          </cell>
          <cell r="J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H17">
            <v>17.95</v>
          </cell>
          <cell r="I17">
            <v>0</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I18">
            <v>0</v>
          </cell>
          <cell r="J18">
            <v>0</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19">
          <cell r="A19" t="str">
            <v>205.110</v>
          </cell>
          <cell r="B19" t="str">
            <v>Xáy tæåìng 11_x0010_ gaûch äúng væîa_x0000_XM M50 cao &lt;= 4m</v>
          </cell>
          <cell r="C19" t="str">
            <v>m3</v>
          </cell>
          <cell r="D19">
            <v>41.357100000000003</v>
          </cell>
          <cell r="E19">
            <v>6.2</v>
          </cell>
          <cell r="F19">
            <v>1127.1600000000001</v>
          </cell>
          <cell r="K19">
            <v>0</v>
          </cell>
          <cell r="L19">
            <v>0</v>
          </cell>
          <cell r="M19">
            <v>0</v>
          </cell>
          <cell r="N19">
            <v>0</v>
          </cell>
          <cell r="O19">
            <v>0</v>
          </cell>
          <cell r="P19">
            <v>0</v>
          </cell>
          <cell r="Q19">
            <v>0</v>
          </cell>
          <cell r="R19">
            <v>0.53</v>
          </cell>
          <cell r="S19">
            <v>8.02</v>
          </cell>
          <cell r="T19">
            <v>0</v>
          </cell>
          <cell r="U19">
            <v>0</v>
          </cell>
          <cell r="V19">
            <v>0</v>
          </cell>
          <cell r="W19">
            <v>0</v>
          </cell>
          <cell r="X19">
            <v>0</v>
          </cell>
        </row>
        <row r="20">
          <cell r="A20">
            <v>0</v>
          </cell>
          <cell r="B20" t="str">
            <v>II. THÁN NHAÌ :</v>
          </cell>
          <cell r="C20">
            <v>0</v>
          </cell>
          <cell r="D20">
            <v>0</v>
          </cell>
          <cell r="E20">
            <v>10941.180000000002</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G21">
            <v>9.4</v>
          </cell>
          <cell r="H21">
            <v>9.4</v>
          </cell>
          <cell r="I21">
            <v>21631.5</v>
          </cell>
          <cell r="J21">
            <v>0</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G22">
            <v>0.24</v>
          </cell>
          <cell r="H22">
            <v>0.24</v>
          </cell>
          <cell r="I22">
            <v>549</v>
          </cell>
          <cell r="J22">
            <v>0</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G23">
            <v>7.35</v>
          </cell>
          <cell r="H23">
            <v>7.35</v>
          </cell>
          <cell r="I23">
            <v>19024.27</v>
          </cell>
          <cell r="J23">
            <v>0</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G24">
            <v>0.85</v>
          </cell>
          <cell r="H24">
            <v>0.85</v>
          </cell>
          <cell r="I24">
            <v>2217.1999999999998</v>
          </cell>
          <cell r="J24">
            <v>0</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G25">
            <v>24.71</v>
          </cell>
          <cell r="H25">
            <v>24.71</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G26">
            <v>1.99</v>
          </cell>
          <cell r="H26">
            <v>1.99</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G27">
            <v>0.86</v>
          </cell>
          <cell r="H27">
            <v>0.3</v>
          </cell>
          <cell r="I27">
            <v>0</v>
          </cell>
          <cell r="J27">
            <v>680.34</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G28">
            <v>0.16</v>
          </cell>
          <cell r="H28">
            <v>0.16</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G29">
            <v>1.1000000000000001</v>
          </cell>
          <cell r="H29">
            <v>1.1000000000000001</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H30">
            <v>0.97</v>
          </cell>
          <cell r="I30">
            <v>0.97</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H31">
            <v>1.75</v>
          </cell>
          <cell r="I31">
            <v>1.75</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H32">
            <v>0.24</v>
          </cell>
          <cell r="I32">
            <v>0.24</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G33">
            <v>0.09</v>
          </cell>
          <cell r="H33">
            <v>0.09</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G34">
            <v>7.0000000000000007E-2</v>
          </cell>
          <cell r="H34">
            <v>7.0000000000000007E-2</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G35">
            <v>0.08</v>
          </cell>
          <cell r="H35">
            <v>0.08</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E36">
            <v>10</v>
          </cell>
          <cell r="F36">
            <v>10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G37">
            <v>0.51</v>
          </cell>
          <cell r="H37">
            <v>0.51</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H38">
            <v>5.3</v>
          </cell>
          <cell r="I38">
            <v>5.3</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G39">
            <v>1.86</v>
          </cell>
          <cell r="H39">
            <v>1.86</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E40">
            <v>99</v>
          </cell>
          <cell r="F40">
            <v>99</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F41">
            <v>0</v>
          </cell>
          <cell r="G41">
            <v>0</v>
          </cell>
          <cell r="H41">
            <v>0</v>
          </cell>
          <cell r="I41">
            <v>0</v>
          </cell>
          <cell r="J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E45">
            <v>2651.1300000000006</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H46">
            <v>3.2</v>
          </cell>
          <cell r="I46">
            <v>3.2</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H47">
            <v>0.66</v>
          </cell>
          <cell r="I47">
            <v>0.66</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G48">
            <v>1.1299999999999999</v>
          </cell>
          <cell r="H48">
            <v>1.1299999999999999</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G49">
            <v>1.96</v>
          </cell>
          <cell r="H49">
            <v>1.96</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E50">
            <v>57</v>
          </cell>
          <cell r="F50">
            <v>57</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G51">
            <v>2.73</v>
          </cell>
          <cell r="H51">
            <v>0.36</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H52">
            <v>0.4</v>
          </cell>
          <cell r="I52">
            <v>0.4</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G53">
            <v>0.36</v>
          </cell>
          <cell r="H53">
            <v>0.36</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F55">
            <v>0</v>
          </cell>
          <cell r="G55">
            <v>0</v>
          </cell>
          <cell r="H55">
            <v>0</v>
          </cell>
          <cell r="I55">
            <v>0</v>
          </cell>
          <cell r="J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G60">
            <v>0.28999999999999998</v>
          </cell>
          <cell r="H60">
            <v>0.28999999999999998</v>
          </cell>
          <cell r="I60">
            <v>0</v>
          </cell>
          <cell r="J60">
            <v>0</v>
          </cell>
          <cell r="K60">
            <v>0</v>
          </cell>
          <cell r="L60">
            <v>0</v>
          </cell>
          <cell r="M60">
            <v>713.4</v>
          </cell>
        </row>
        <row r="61">
          <cell r="A61" t="str">
            <v>651.140</v>
          </cell>
          <cell r="B61" t="str">
            <v>Traït båì chaíy væîa XM M75 daìy 15</v>
          </cell>
          <cell r="C61" t="str">
            <v>m2</v>
          </cell>
          <cell r="D61">
            <v>11.88</v>
          </cell>
          <cell r="E61">
            <v>0.2</v>
          </cell>
          <cell r="F61">
            <v>51.51</v>
          </cell>
          <cell r="G61">
            <v>0.22</v>
          </cell>
          <cell r="H61">
            <v>0.22</v>
          </cell>
        </row>
        <row r="62">
          <cell r="A62" t="str">
            <v>701.120</v>
          </cell>
          <cell r="B62" t="str">
            <v>Queït väi båì chaíy 3 næåïc tràõng</v>
          </cell>
          <cell r="C62" t="str">
            <v>m2</v>
          </cell>
          <cell r="D62">
            <v>11.88</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3.56</v>
          </cell>
        </row>
        <row r="63">
          <cell r="A63" t="str">
            <v>651.420</v>
          </cell>
          <cell r="B63" t="str">
            <v>Traït chè næåïc sã nä</v>
          </cell>
          <cell r="C63" t="str">
            <v>m</v>
          </cell>
          <cell r="D63">
            <v>33.200000000000003</v>
          </cell>
          <cell r="E63">
            <v>0.15</v>
          </cell>
          <cell r="F63">
            <v>38.630000000000003</v>
          </cell>
          <cell r="G63">
            <v>0.17</v>
          </cell>
          <cell r="H63">
            <v>0.17</v>
          </cell>
        </row>
        <row r="64">
          <cell r="A64">
            <v>0</v>
          </cell>
          <cell r="B64" t="str">
            <v>IV. KHU VÃÛ SINH - BÃØ TÆÛ HOAÛI - BÃÚP - HÄÚ GA :</v>
          </cell>
          <cell r="C64">
            <v>0</v>
          </cell>
          <cell r="D64">
            <v>0</v>
          </cell>
          <cell r="E64">
            <v>3304.2599999999998</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cell r="E65">
            <v>0</v>
          </cell>
          <cell r="F65">
            <v>0</v>
          </cell>
          <cell r="G65">
            <v>0</v>
          </cell>
          <cell r="H65">
            <v>0</v>
          </cell>
          <cell r="I65">
            <v>0.3</v>
          </cell>
        </row>
        <row r="66">
          <cell r="A66" t="str">
            <v>204.410</v>
          </cell>
          <cell r="B66" t="str">
            <v xml:space="preserve">Xáy thaình bãø næåïc khu vãû sinh daìy 110 væîa XM M75 </v>
          </cell>
          <cell r="C66" t="str">
            <v>m3</v>
          </cell>
          <cell r="D66">
            <v>0.65</v>
          </cell>
          <cell r="E66">
            <v>0.2</v>
          </cell>
          <cell r="F66">
            <v>51.51</v>
          </cell>
          <cell r="G66">
            <v>0.22</v>
          </cell>
          <cell r="H66">
            <v>0.22</v>
          </cell>
          <cell r="I66">
            <v>0</v>
          </cell>
          <cell r="J66">
            <v>533</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G67">
            <v>0.1</v>
          </cell>
          <cell r="H67">
            <v>0.1</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G68">
            <v>0.2</v>
          </cell>
          <cell r="H68">
            <v>0.2</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E69">
            <v>8</v>
          </cell>
          <cell r="F69">
            <v>8</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G70">
            <v>1.69</v>
          </cell>
          <cell r="H70">
            <v>1.69</v>
          </cell>
          <cell r="I70">
            <v>0</v>
          </cell>
          <cell r="J70">
            <v>0</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G71">
            <v>0.25</v>
          </cell>
          <cell r="H71">
            <v>0.25</v>
          </cell>
          <cell r="I71">
            <v>0</v>
          </cell>
          <cell r="J71">
            <v>0</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H73">
            <v>2.25</v>
          </cell>
          <cell r="I73">
            <v>0</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G74">
            <v>3.45</v>
          </cell>
          <cell r="H74">
            <v>3.45</v>
          </cell>
          <cell r="I74">
            <v>0</v>
          </cell>
          <cell r="J74">
            <v>8446</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G75">
            <v>1.68</v>
          </cell>
          <cell r="H75">
            <v>1.68</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E76">
            <v>74</v>
          </cell>
          <cell r="F76">
            <v>74</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G77">
            <v>0.25</v>
          </cell>
          <cell r="H77">
            <v>0.25</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G78">
            <v>0.31</v>
          </cell>
          <cell r="H78">
            <v>0.31</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H79">
            <v>1.18</v>
          </cell>
          <cell r="I79">
            <v>1.18</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G81">
            <v>0.27</v>
          </cell>
          <cell r="H81">
            <v>0.27</v>
          </cell>
          <cell r="I81">
            <v>0</v>
          </cell>
          <cell r="J81">
            <v>615</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G82">
            <v>0.26</v>
          </cell>
          <cell r="H82">
            <v>0.26</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F83">
            <v>0</v>
          </cell>
          <cell r="G83">
            <v>0</v>
          </cell>
          <cell r="H83">
            <v>0</v>
          </cell>
          <cell r="I83">
            <v>0</v>
          </cell>
          <cell r="J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H84">
            <v>0.28999999999999998</v>
          </cell>
          <cell r="I84">
            <v>0.28999999999999998</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G85">
            <v>0.2</v>
          </cell>
          <cell r="H85">
            <v>0.2</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H88">
            <v>0.43</v>
          </cell>
          <cell r="I88">
            <v>0</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G89">
            <v>0.36</v>
          </cell>
          <cell r="H89">
            <v>0.36</v>
          </cell>
          <cell r="I89">
            <v>0</v>
          </cell>
          <cell r="J89">
            <v>885.6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G90">
            <v>0.39</v>
          </cell>
          <cell r="H90">
            <v>0.39</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H91">
            <v>0.2</v>
          </cell>
          <cell r="I91">
            <v>0.2</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E92">
            <v>3249.1</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H93">
            <v>1.1000000000000001</v>
          </cell>
          <cell r="I93">
            <v>0</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H94">
            <v>3.7</v>
          </cell>
          <cell r="I94">
            <v>3.7</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H95">
            <v>2.35</v>
          </cell>
          <cell r="I95">
            <v>2.35</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G96">
            <v>0</v>
          </cell>
          <cell r="H96">
            <v>0.56999999999999995</v>
          </cell>
          <cell r="I96">
            <v>0</v>
          </cell>
          <cell r="J96">
            <v>1385.8</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H97">
            <v>0.3</v>
          </cell>
          <cell r="I97">
            <v>0.3</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G98">
            <v>0.41</v>
          </cell>
          <cell r="H98">
            <v>0.41</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E99">
            <v>25</v>
          </cell>
          <cell r="F99">
            <v>25</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G100">
            <v>0.15</v>
          </cell>
          <cell r="H100">
            <v>0.15</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G101">
            <v>0.26</v>
          </cell>
          <cell r="H101">
            <v>0.26</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G102">
            <v>0.19</v>
          </cell>
          <cell r="H102">
            <v>0.19</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G103">
            <v>0.13</v>
          </cell>
          <cell r="H103">
            <v>0.13</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G104">
            <v>0.23</v>
          </cell>
          <cell r="H104">
            <v>0.23</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G105">
            <v>0.17</v>
          </cell>
          <cell r="H105">
            <v>0.17</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E106">
            <v>53</v>
          </cell>
          <cell r="F106">
            <v>53</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E108">
            <v>1569.02</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H110">
            <v>0.05</v>
          </cell>
          <cell r="I110">
            <v>0</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G111">
            <v>0.32</v>
          </cell>
          <cell r="H111">
            <v>0.32</v>
          </cell>
          <cell r="I111">
            <v>0</v>
          </cell>
          <cell r="J111">
            <v>727.26</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G112">
            <v>0.13</v>
          </cell>
          <cell r="H112">
            <v>0.13</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H116">
            <v>1.01</v>
          </cell>
          <cell r="I116">
            <v>0</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G117">
            <v>2.19</v>
          </cell>
          <cell r="H117">
            <v>2.19</v>
          </cell>
          <cell r="I117">
            <v>0</v>
          </cell>
          <cell r="J117">
            <v>0</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G118">
            <v>0.23</v>
          </cell>
          <cell r="H118">
            <v>0.23</v>
          </cell>
          <cell r="I118">
            <v>0</v>
          </cell>
          <cell r="J118">
            <v>531.76</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G119">
            <v>0.26</v>
          </cell>
          <cell r="H119">
            <v>0.26</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G120">
            <v>0.5</v>
          </cell>
          <cell r="H120">
            <v>0.5</v>
          </cell>
          <cell r="I120">
            <v>0</v>
          </cell>
          <cell r="J120">
            <v>1055.7</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G121">
            <v>0.34</v>
          </cell>
          <cell r="H121">
            <v>0.34</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H125">
            <v>1.51</v>
          </cell>
          <cell r="I125">
            <v>1.51</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G126">
            <v>0.66</v>
          </cell>
          <cell r="H126">
            <v>0.66</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sheetData sheetId="389"/>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refreshError="1"/>
      <sheetData sheetId="532" refreshError="1"/>
      <sheetData sheetId="533" refreshError="1"/>
      <sheetData sheetId="534" refreshError="1"/>
      <sheetData sheetId="535" refreshError="1"/>
      <sheetData sheetId="536" refreshError="1"/>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refreshError="1"/>
      <sheetData sheetId="608" refreshError="1"/>
      <sheetData sheetId="609"/>
      <sheetData sheetId="610" refreshError="1"/>
      <sheetData sheetId="611" refreshError="1"/>
      <sheetData sheetId="612"/>
      <sheetData sheetId="613" refreshError="1"/>
      <sheetData sheetId="614" refreshError="1"/>
      <sheetData sheetId="615" refreshError="1"/>
      <sheetData sheetId="616" refreshError="1"/>
      <sheetData sheetId="617"/>
      <sheetData sheetId="61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yCode"/>
      <sheetName val="CTDG"/>
      <sheetName val="PTVT"/>
      <sheetName val="THVT"/>
    </sheetNames>
    <sheetDataSet>
      <sheetData sheetId="0" refreshError="1"/>
      <sheetData sheetId="1"/>
      <sheetData sheetId="2" refreshError="1"/>
      <sheetData sheetId="3">
        <row r="9">
          <cell r="F9">
            <v>0</v>
          </cell>
        </row>
      </sheetData>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Sheet1"/>
      <sheetName val="TVL"/>
      <sheetName val="THcong"/>
      <sheetName val="TH cau"/>
      <sheetName val="ptdg-duong"/>
      <sheetName val="ptdg-cong-cau"/>
      <sheetName val="DTCT"/>
      <sheetName val="ptdg-cong-cau (2)"/>
      <sheetName val="Thuc thanh"/>
      <sheetName val="KH-Q1,Q2,01"/>
      <sheetName val="Don gia-ca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A9">
            <v>1</v>
          </cell>
        </row>
        <row r="10">
          <cell r="A10">
            <v>2</v>
          </cell>
        </row>
        <row r="11">
          <cell r="A11">
            <v>3</v>
          </cell>
        </row>
        <row r="12">
          <cell r="A12">
            <v>5</v>
          </cell>
        </row>
        <row r="13">
          <cell r="A13">
            <v>6</v>
          </cell>
        </row>
        <row r="14">
          <cell r="A14">
            <v>7</v>
          </cell>
        </row>
        <row r="15">
          <cell r="A15">
            <v>57</v>
          </cell>
        </row>
        <row r="16">
          <cell r="A16">
            <v>16</v>
          </cell>
        </row>
        <row r="17">
          <cell r="A17">
            <v>25</v>
          </cell>
        </row>
        <row r="18">
          <cell r="A18">
            <v>27</v>
          </cell>
        </row>
        <row r="20">
          <cell r="A20">
            <v>50</v>
          </cell>
        </row>
        <row r="21">
          <cell r="A21">
            <v>52</v>
          </cell>
        </row>
        <row r="22">
          <cell r="A22">
            <v>53</v>
          </cell>
        </row>
        <row r="23">
          <cell r="A23">
            <v>57</v>
          </cell>
        </row>
        <row r="24">
          <cell r="A24">
            <v>51</v>
          </cell>
        </row>
        <row r="25">
          <cell r="A25">
            <v>24</v>
          </cell>
        </row>
        <row r="26">
          <cell r="A26">
            <v>25</v>
          </cell>
        </row>
        <row r="28">
          <cell r="A28" t="str">
            <v>dù to¸n chi tiÕt</v>
          </cell>
        </row>
        <row r="29">
          <cell r="A29" t="str">
            <v>C«ng tr×nh : ®­êng tr¸nh ql1a tam kú (nguyÔn hoµng)</v>
          </cell>
        </row>
        <row r="30">
          <cell r="A30" t="str">
            <v>km990+00 - km996+889.31 - tØnh qu¶ng nam</v>
          </cell>
        </row>
        <row r="31">
          <cell r="A31" t="str">
            <v>giai ®o¹n : thiÕt kÕ kü thuËt thi c«ng</v>
          </cell>
        </row>
        <row r="32">
          <cell r="A32" t="str">
            <v>h¹ng môc : cèng trßn 2d=120 km990+510.34</v>
          </cell>
        </row>
        <row r="33">
          <cell r="A33" t="str">
            <v>SH§G</v>
          </cell>
        </row>
        <row r="36">
          <cell r="A36">
            <v>18</v>
          </cell>
        </row>
        <row r="37">
          <cell r="A37">
            <v>16</v>
          </cell>
        </row>
        <row r="38">
          <cell r="A38">
            <v>52</v>
          </cell>
        </row>
        <row r="39">
          <cell r="A39">
            <v>57</v>
          </cell>
        </row>
        <row r="40">
          <cell r="A40">
            <v>17</v>
          </cell>
        </row>
        <row r="41">
          <cell r="A41">
            <v>51</v>
          </cell>
        </row>
        <row r="42">
          <cell r="A42">
            <v>29</v>
          </cell>
        </row>
        <row r="43">
          <cell r="A43">
            <v>19</v>
          </cell>
        </row>
        <row r="44">
          <cell r="A44">
            <v>21</v>
          </cell>
        </row>
        <row r="45">
          <cell r="A45">
            <v>27</v>
          </cell>
        </row>
        <row r="46">
          <cell r="A46">
            <v>146</v>
          </cell>
        </row>
        <row r="47">
          <cell r="A47">
            <v>145</v>
          </cell>
        </row>
        <row r="48">
          <cell r="A48">
            <v>147</v>
          </cell>
        </row>
        <row r="50">
          <cell r="A50">
            <v>50</v>
          </cell>
        </row>
        <row r="51">
          <cell r="A51">
            <v>52</v>
          </cell>
        </row>
        <row r="52">
          <cell r="A52">
            <v>53</v>
          </cell>
        </row>
        <row r="53">
          <cell r="A53">
            <v>51</v>
          </cell>
        </row>
        <row r="54">
          <cell r="A54">
            <v>57</v>
          </cell>
        </row>
        <row r="55">
          <cell r="A55">
            <v>48</v>
          </cell>
        </row>
        <row r="56">
          <cell r="A56">
            <v>36</v>
          </cell>
        </row>
        <row r="57">
          <cell r="A57">
            <v>33</v>
          </cell>
        </row>
        <row r="58">
          <cell r="A58">
            <v>146</v>
          </cell>
        </row>
        <row r="59">
          <cell r="A59">
            <v>145</v>
          </cell>
        </row>
        <row r="60">
          <cell r="A60">
            <v>147</v>
          </cell>
        </row>
        <row r="61">
          <cell r="A61">
            <v>24</v>
          </cell>
        </row>
        <row r="62">
          <cell r="A62">
            <v>25</v>
          </cell>
        </row>
        <row r="64">
          <cell r="A64" t="str">
            <v>dù to¸n chi tiÕt</v>
          </cell>
        </row>
        <row r="65">
          <cell r="A65" t="str">
            <v>C«ng tr×nh : ®­êng tr¸nh ql1a tam kú (nguyÔn hoµng)</v>
          </cell>
        </row>
        <row r="66">
          <cell r="A66" t="str">
            <v>km990+00 - km996+889.31 - tØnh qu¶ng nam</v>
          </cell>
        </row>
        <row r="67">
          <cell r="A67" t="str">
            <v>giai ®o¹n : thiÕt kÕ kü thuËt thi c«ng</v>
          </cell>
        </row>
        <row r="68">
          <cell r="A68" t="str">
            <v>h¹ng môc : cèng trßn 2d=120 km990+830</v>
          </cell>
        </row>
        <row r="69">
          <cell r="A69" t="str">
            <v>SH§G</v>
          </cell>
        </row>
        <row r="72">
          <cell r="A72">
            <v>18</v>
          </cell>
        </row>
        <row r="73">
          <cell r="A73">
            <v>16</v>
          </cell>
        </row>
        <row r="74">
          <cell r="A74">
            <v>52</v>
          </cell>
        </row>
        <row r="75">
          <cell r="A75">
            <v>57</v>
          </cell>
        </row>
        <row r="76">
          <cell r="A76">
            <v>17</v>
          </cell>
        </row>
        <row r="77">
          <cell r="A77">
            <v>51</v>
          </cell>
        </row>
        <row r="78">
          <cell r="A78">
            <v>29</v>
          </cell>
        </row>
        <row r="79">
          <cell r="A79">
            <v>19</v>
          </cell>
        </row>
        <row r="80">
          <cell r="A80">
            <v>21</v>
          </cell>
        </row>
        <row r="81">
          <cell r="A81">
            <v>27</v>
          </cell>
        </row>
        <row r="82">
          <cell r="A82">
            <v>146</v>
          </cell>
        </row>
        <row r="83">
          <cell r="A83">
            <v>145</v>
          </cell>
        </row>
        <row r="84">
          <cell r="A84">
            <v>147</v>
          </cell>
        </row>
        <row r="86">
          <cell r="A86">
            <v>50</v>
          </cell>
        </row>
        <row r="87">
          <cell r="A87">
            <v>52</v>
          </cell>
        </row>
        <row r="88">
          <cell r="A88">
            <v>53</v>
          </cell>
        </row>
        <row r="89">
          <cell r="A89">
            <v>51</v>
          </cell>
        </row>
        <row r="90">
          <cell r="A90">
            <v>57</v>
          </cell>
        </row>
        <row r="91">
          <cell r="A91">
            <v>48</v>
          </cell>
        </row>
        <row r="92">
          <cell r="A92">
            <v>36</v>
          </cell>
        </row>
        <row r="93">
          <cell r="A93">
            <v>33</v>
          </cell>
        </row>
        <row r="94">
          <cell r="A94">
            <v>146</v>
          </cell>
        </row>
        <row r="95">
          <cell r="A95">
            <v>145</v>
          </cell>
        </row>
        <row r="96">
          <cell r="A96">
            <v>147</v>
          </cell>
        </row>
        <row r="97">
          <cell r="A97">
            <v>24</v>
          </cell>
        </row>
        <row r="98">
          <cell r="A98">
            <v>25</v>
          </cell>
        </row>
        <row r="100">
          <cell r="A100" t="str">
            <v>dù to¸n chi tiÕt</v>
          </cell>
        </row>
        <row r="101">
          <cell r="A101" t="str">
            <v>C«ng tr×nh : ®­êng tr¸nh ql1a tam kú (nguyÔn hoµng)</v>
          </cell>
        </row>
        <row r="102">
          <cell r="A102" t="str">
            <v>km990+00 - km996+889.31 - tØnh qu¶ng nam</v>
          </cell>
        </row>
        <row r="103">
          <cell r="A103" t="str">
            <v>giai ®o¹n : thiÕt kÕ kü thuËt thi c«ng</v>
          </cell>
        </row>
        <row r="104">
          <cell r="A104" t="str">
            <v>h¹ng môc : cèng hép 2*(300*300) km991+382</v>
          </cell>
        </row>
        <row r="105">
          <cell r="A105" t="str">
            <v>SH§G</v>
          </cell>
        </row>
        <row r="108">
          <cell r="A108">
            <v>1</v>
          </cell>
        </row>
        <row r="109">
          <cell r="A109">
            <v>2</v>
          </cell>
        </row>
        <row r="110">
          <cell r="A110">
            <v>3</v>
          </cell>
        </row>
        <row r="111">
          <cell r="A111">
            <v>5</v>
          </cell>
        </row>
        <row r="112">
          <cell r="A112">
            <v>6</v>
          </cell>
        </row>
        <row r="113">
          <cell r="A113">
            <v>7</v>
          </cell>
        </row>
        <row r="114">
          <cell r="A114">
            <v>8</v>
          </cell>
        </row>
        <row r="115">
          <cell r="A115">
            <v>9</v>
          </cell>
        </row>
        <row r="116">
          <cell r="A116">
            <v>58</v>
          </cell>
        </row>
        <row r="117">
          <cell r="A117">
            <v>16</v>
          </cell>
        </row>
        <row r="118">
          <cell r="A118">
            <v>21</v>
          </cell>
        </row>
        <row r="119">
          <cell r="A119">
            <v>27</v>
          </cell>
        </row>
        <row r="120">
          <cell r="A120">
            <v>87</v>
          </cell>
        </row>
        <row r="122">
          <cell r="A122">
            <v>50</v>
          </cell>
        </row>
        <row r="123">
          <cell r="A123">
            <v>52</v>
          </cell>
        </row>
        <row r="124">
          <cell r="A124">
            <v>53</v>
          </cell>
        </row>
        <row r="125">
          <cell r="A125">
            <v>51</v>
          </cell>
        </row>
        <row r="126">
          <cell r="A126">
            <v>58</v>
          </cell>
        </row>
        <row r="127">
          <cell r="A127">
            <v>48</v>
          </cell>
        </row>
        <row r="128">
          <cell r="A128">
            <v>36</v>
          </cell>
        </row>
        <row r="129">
          <cell r="A129">
            <v>87</v>
          </cell>
        </row>
        <row r="130">
          <cell r="A130">
            <v>33</v>
          </cell>
        </row>
        <row r="131">
          <cell r="A131">
            <v>24</v>
          </cell>
        </row>
        <row r="132">
          <cell r="A132">
            <v>25</v>
          </cell>
        </row>
        <row r="134">
          <cell r="A134">
            <v>57</v>
          </cell>
        </row>
        <row r="135">
          <cell r="A135">
            <v>94</v>
          </cell>
        </row>
        <row r="137">
          <cell r="A137" t="str">
            <v>dù to¸n chi tiÕt</v>
          </cell>
        </row>
        <row r="138">
          <cell r="A138" t="str">
            <v>C«ng tr×nh : ®­êng tr¸nh ql1a tam kú (nguyÔn hoµng)</v>
          </cell>
        </row>
        <row r="139">
          <cell r="A139" t="str">
            <v>km990+00 - km996+889.31 - tØnh qu¶ng nam</v>
          </cell>
        </row>
        <row r="140">
          <cell r="A140" t="str">
            <v>giai ®o¹n : thiÕt kÕ kü thuËt thi c«ng</v>
          </cell>
        </row>
        <row r="141">
          <cell r="A141" t="str">
            <v>h¹ng môc : cèng trßn 2d=120 km991+755</v>
          </cell>
        </row>
        <row r="142">
          <cell r="A142" t="str">
            <v>SH§G</v>
          </cell>
        </row>
        <row r="145">
          <cell r="A145">
            <v>18</v>
          </cell>
        </row>
        <row r="146">
          <cell r="A146">
            <v>16</v>
          </cell>
        </row>
        <row r="147">
          <cell r="A147">
            <v>52</v>
          </cell>
        </row>
        <row r="148">
          <cell r="A148">
            <v>57</v>
          </cell>
        </row>
        <row r="149">
          <cell r="A149">
            <v>17</v>
          </cell>
        </row>
        <row r="150">
          <cell r="A150">
            <v>51</v>
          </cell>
        </row>
        <row r="151">
          <cell r="A151">
            <v>29</v>
          </cell>
        </row>
        <row r="152">
          <cell r="A152">
            <v>19</v>
          </cell>
        </row>
        <row r="153">
          <cell r="A153">
            <v>21</v>
          </cell>
        </row>
        <row r="154">
          <cell r="A154">
            <v>27</v>
          </cell>
        </row>
        <row r="155">
          <cell r="A155">
            <v>146</v>
          </cell>
        </row>
        <row r="156">
          <cell r="A156">
            <v>145</v>
          </cell>
        </row>
        <row r="157">
          <cell r="A157">
            <v>147</v>
          </cell>
        </row>
        <row r="159">
          <cell r="A159">
            <v>50</v>
          </cell>
        </row>
        <row r="160">
          <cell r="A160">
            <v>52</v>
          </cell>
        </row>
        <row r="161">
          <cell r="A161">
            <v>53</v>
          </cell>
        </row>
        <row r="162">
          <cell r="A162">
            <v>51</v>
          </cell>
        </row>
        <row r="163">
          <cell r="A163">
            <v>57</v>
          </cell>
        </row>
        <row r="164">
          <cell r="A164">
            <v>48</v>
          </cell>
        </row>
        <row r="165">
          <cell r="A165">
            <v>36</v>
          </cell>
        </row>
        <row r="166">
          <cell r="A166">
            <v>33</v>
          </cell>
        </row>
        <row r="167">
          <cell r="A167">
            <v>146</v>
          </cell>
        </row>
        <row r="168">
          <cell r="A168">
            <v>145</v>
          </cell>
        </row>
        <row r="169">
          <cell r="A169">
            <v>147</v>
          </cell>
        </row>
        <row r="170">
          <cell r="A170">
            <v>24</v>
          </cell>
        </row>
        <row r="171">
          <cell r="A171">
            <v>25</v>
          </cell>
        </row>
        <row r="173">
          <cell r="A173" t="str">
            <v>dù to¸n chi tiÕt</v>
          </cell>
        </row>
        <row r="174">
          <cell r="A174" t="str">
            <v>C«ng tr×nh : ®­êng tr¸nh ql1a tam kú (nguyÔn hoµng)</v>
          </cell>
        </row>
        <row r="175">
          <cell r="A175" t="str">
            <v>km990+00 - km996+889.31 - tØnh qu¶ng nam</v>
          </cell>
        </row>
        <row r="176">
          <cell r="A176" t="str">
            <v>giai ®o¹n : thiÕt kÕ kü thuËt thi c«ng</v>
          </cell>
        </row>
        <row r="177">
          <cell r="A177" t="str">
            <v>h¹ng môc : cèng trßn d=120 km991+915.62</v>
          </cell>
        </row>
        <row r="178">
          <cell r="A178" t="str">
            <v>SH§G</v>
          </cell>
        </row>
        <row r="181">
          <cell r="A181">
            <v>18</v>
          </cell>
        </row>
        <row r="182">
          <cell r="A182">
            <v>16</v>
          </cell>
        </row>
        <row r="183">
          <cell r="A183">
            <v>52</v>
          </cell>
        </row>
        <row r="184">
          <cell r="A184">
            <v>57</v>
          </cell>
        </row>
        <row r="185">
          <cell r="A185">
            <v>51</v>
          </cell>
        </row>
        <row r="186">
          <cell r="A186">
            <v>29</v>
          </cell>
        </row>
        <row r="187">
          <cell r="A187">
            <v>19</v>
          </cell>
        </row>
        <row r="188">
          <cell r="A188">
            <v>21</v>
          </cell>
        </row>
        <row r="189">
          <cell r="A189">
            <v>27</v>
          </cell>
        </row>
        <row r="190">
          <cell r="A190">
            <v>146</v>
          </cell>
        </row>
        <row r="191">
          <cell r="A191">
            <v>145</v>
          </cell>
        </row>
        <row r="192">
          <cell r="A192">
            <v>147</v>
          </cell>
        </row>
        <row r="194">
          <cell r="A194">
            <v>50</v>
          </cell>
        </row>
        <row r="195">
          <cell r="A195">
            <v>52</v>
          </cell>
        </row>
        <row r="196">
          <cell r="A196">
            <v>53</v>
          </cell>
        </row>
        <row r="197">
          <cell r="A197">
            <v>51</v>
          </cell>
        </row>
        <row r="198">
          <cell r="A198">
            <v>57</v>
          </cell>
        </row>
        <row r="199">
          <cell r="A199">
            <v>48</v>
          </cell>
        </row>
        <row r="200">
          <cell r="A200">
            <v>36</v>
          </cell>
        </row>
        <row r="201">
          <cell r="A201">
            <v>33</v>
          </cell>
        </row>
        <row r="202">
          <cell r="A202">
            <v>24</v>
          </cell>
        </row>
        <row r="203">
          <cell r="A203">
            <v>25</v>
          </cell>
        </row>
        <row r="205">
          <cell r="A205" t="str">
            <v>dù to¸n chi tiÕt</v>
          </cell>
        </row>
        <row r="206">
          <cell r="A206" t="str">
            <v>C«ng tr×nh : ®­êng tr¸nh ql1a tam kú (nguyÔn hoµng)</v>
          </cell>
        </row>
        <row r="207">
          <cell r="A207" t="str">
            <v>km990+00 - km996+889.31 - tØnh qu¶ng nam</v>
          </cell>
        </row>
        <row r="208">
          <cell r="A208" t="str">
            <v>giai ®o¹n : thiÕt kÕ kü thuËt thi c«ng</v>
          </cell>
        </row>
        <row r="209">
          <cell r="A209" t="str">
            <v>h¹ng môc : cèng vu«ng 2x(100x100) km992+172</v>
          </cell>
        </row>
        <row r="210">
          <cell r="A210" t="str">
            <v>SH§G</v>
          </cell>
        </row>
        <row r="213">
          <cell r="A213">
            <v>1</v>
          </cell>
        </row>
        <row r="214">
          <cell r="A214">
            <v>2</v>
          </cell>
        </row>
        <row r="215">
          <cell r="A215">
            <v>3</v>
          </cell>
        </row>
        <row r="216">
          <cell r="A216">
            <v>5</v>
          </cell>
        </row>
        <row r="217">
          <cell r="A217">
            <v>6</v>
          </cell>
        </row>
        <row r="218">
          <cell r="A218">
            <v>7</v>
          </cell>
        </row>
        <row r="219">
          <cell r="A219">
            <v>8</v>
          </cell>
        </row>
        <row r="220">
          <cell r="A220">
            <v>9</v>
          </cell>
        </row>
        <row r="221">
          <cell r="A221">
            <v>58</v>
          </cell>
        </row>
        <row r="222">
          <cell r="A222">
            <v>21</v>
          </cell>
        </row>
        <row r="223">
          <cell r="A223">
            <v>27</v>
          </cell>
        </row>
        <row r="224">
          <cell r="A224">
            <v>87</v>
          </cell>
        </row>
        <row r="225">
          <cell r="A225">
            <v>146</v>
          </cell>
        </row>
        <row r="226">
          <cell r="A226">
            <v>145</v>
          </cell>
        </row>
        <row r="227">
          <cell r="A227">
            <v>147</v>
          </cell>
        </row>
        <row r="229">
          <cell r="A229">
            <v>50</v>
          </cell>
        </row>
        <row r="230">
          <cell r="A230">
            <v>52</v>
          </cell>
        </row>
        <row r="231">
          <cell r="A231">
            <v>53</v>
          </cell>
        </row>
        <row r="232">
          <cell r="A232">
            <v>51</v>
          </cell>
        </row>
        <row r="233">
          <cell r="A233">
            <v>58</v>
          </cell>
        </row>
        <row r="234">
          <cell r="A234">
            <v>48</v>
          </cell>
        </row>
        <row r="235">
          <cell r="A235">
            <v>36</v>
          </cell>
        </row>
        <row r="236">
          <cell r="A236">
            <v>87</v>
          </cell>
        </row>
        <row r="237">
          <cell r="A237">
            <v>33</v>
          </cell>
        </row>
        <row r="238">
          <cell r="A238">
            <v>24</v>
          </cell>
        </row>
        <row r="239">
          <cell r="A239">
            <v>25</v>
          </cell>
        </row>
        <row r="241">
          <cell r="A241">
            <v>94</v>
          </cell>
        </row>
        <row r="242">
          <cell r="A242">
            <v>57</v>
          </cell>
        </row>
        <row r="244">
          <cell r="A244" t="str">
            <v>dù to¸n chi tiÕt</v>
          </cell>
        </row>
        <row r="245">
          <cell r="A245" t="str">
            <v>C«ng tr×nh : ®­êng tr¸nh ql1a tam kú (nguyÔn hoµng)</v>
          </cell>
        </row>
        <row r="246">
          <cell r="A246" t="str">
            <v>km990+00 - km996+889.31 - tØnh qu¶ng nam</v>
          </cell>
        </row>
        <row r="247">
          <cell r="A247" t="str">
            <v>giai ®o¹n : thiÕt kÕ kü thuËt thi c«ng</v>
          </cell>
        </row>
        <row r="248">
          <cell r="A248" t="str">
            <v>h¹ng môc : cèng trßn 3d=120 km992+525</v>
          </cell>
        </row>
        <row r="249">
          <cell r="A249" t="str">
            <v>SH§G</v>
          </cell>
        </row>
        <row r="252">
          <cell r="A252">
            <v>18</v>
          </cell>
        </row>
        <row r="253">
          <cell r="A253">
            <v>16</v>
          </cell>
        </row>
        <row r="254">
          <cell r="A254">
            <v>52</v>
          </cell>
        </row>
        <row r="255">
          <cell r="A255">
            <v>57</v>
          </cell>
        </row>
        <row r="256">
          <cell r="A256">
            <v>17</v>
          </cell>
        </row>
        <row r="257">
          <cell r="A257">
            <v>51</v>
          </cell>
        </row>
        <row r="258">
          <cell r="A258">
            <v>29</v>
          </cell>
        </row>
        <row r="259">
          <cell r="A259">
            <v>19</v>
          </cell>
        </row>
        <row r="260">
          <cell r="A260">
            <v>21</v>
          </cell>
        </row>
        <row r="261">
          <cell r="A261">
            <v>27</v>
          </cell>
        </row>
        <row r="262">
          <cell r="A262">
            <v>146</v>
          </cell>
        </row>
        <row r="263">
          <cell r="A263">
            <v>145</v>
          </cell>
        </row>
        <row r="264">
          <cell r="A264">
            <v>147</v>
          </cell>
        </row>
        <row r="266">
          <cell r="A266">
            <v>50</v>
          </cell>
        </row>
        <row r="267">
          <cell r="A267">
            <v>52</v>
          </cell>
        </row>
        <row r="268">
          <cell r="A268">
            <v>53</v>
          </cell>
        </row>
        <row r="269">
          <cell r="A269">
            <v>51</v>
          </cell>
        </row>
        <row r="270">
          <cell r="A270">
            <v>57</v>
          </cell>
        </row>
        <row r="271">
          <cell r="A271">
            <v>48</v>
          </cell>
        </row>
        <row r="272">
          <cell r="A272">
            <v>36</v>
          </cell>
        </row>
        <row r="273">
          <cell r="A273">
            <v>146</v>
          </cell>
        </row>
        <row r="274">
          <cell r="A274">
            <v>145</v>
          </cell>
        </row>
        <row r="275">
          <cell r="A275">
            <v>147</v>
          </cell>
        </row>
        <row r="276">
          <cell r="A276">
            <v>33</v>
          </cell>
        </row>
        <row r="277">
          <cell r="A277">
            <v>24</v>
          </cell>
        </row>
        <row r="278">
          <cell r="A278">
            <v>25</v>
          </cell>
        </row>
        <row r="280">
          <cell r="A280" t="str">
            <v>dù to¸n chi tiÕt</v>
          </cell>
        </row>
        <row r="281">
          <cell r="A281" t="str">
            <v>C«ng tr×nh : ®­êng tr¸nh ql1a tam kú (nguyÔn hoµng)</v>
          </cell>
        </row>
        <row r="282">
          <cell r="A282" t="str">
            <v>km990+00 - km996+889.31 - tØnh qu¶ng nam</v>
          </cell>
        </row>
        <row r="283">
          <cell r="A283" t="str">
            <v>giai ®o¹n : thiÕt kÕ kü thuËt thi c«ng</v>
          </cell>
        </row>
        <row r="284">
          <cell r="A284" t="str">
            <v>h¹ng môc : cèng hép (100x100) km992+735</v>
          </cell>
        </row>
        <row r="285">
          <cell r="A285" t="str">
            <v>SH§G</v>
          </cell>
        </row>
        <row r="288">
          <cell r="A288">
            <v>1</v>
          </cell>
        </row>
        <row r="289">
          <cell r="A289">
            <v>2</v>
          </cell>
        </row>
        <row r="290">
          <cell r="A290">
            <v>3</v>
          </cell>
        </row>
        <row r="291">
          <cell r="A291">
            <v>5</v>
          </cell>
        </row>
        <row r="292">
          <cell r="A292">
            <v>6</v>
          </cell>
        </row>
        <row r="293">
          <cell r="A293">
            <v>7</v>
          </cell>
        </row>
        <row r="294">
          <cell r="A294">
            <v>8</v>
          </cell>
        </row>
        <row r="295">
          <cell r="A295">
            <v>9</v>
          </cell>
        </row>
        <row r="296">
          <cell r="A296">
            <v>58</v>
          </cell>
        </row>
        <row r="297">
          <cell r="A297">
            <v>52</v>
          </cell>
        </row>
        <row r="298">
          <cell r="A298">
            <v>57</v>
          </cell>
        </row>
        <row r="299">
          <cell r="A299">
            <v>17</v>
          </cell>
        </row>
        <row r="300">
          <cell r="A300">
            <v>16</v>
          </cell>
        </row>
        <row r="301">
          <cell r="A301">
            <v>21</v>
          </cell>
        </row>
        <row r="302">
          <cell r="A302">
            <v>27</v>
          </cell>
        </row>
        <row r="303">
          <cell r="A303">
            <v>146</v>
          </cell>
        </row>
        <row r="304">
          <cell r="A304">
            <v>145</v>
          </cell>
        </row>
        <row r="305">
          <cell r="A305">
            <v>147</v>
          </cell>
        </row>
        <row r="306">
          <cell r="A306">
            <v>87</v>
          </cell>
        </row>
        <row r="307">
          <cell r="A307">
            <v>57</v>
          </cell>
        </row>
        <row r="308">
          <cell r="A308">
            <v>94</v>
          </cell>
        </row>
        <row r="310">
          <cell r="A310">
            <v>50</v>
          </cell>
        </row>
        <row r="311">
          <cell r="A311">
            <v>52</v>
          </cell>
        </row>
        <row r="312">
          <cell r="A312">
            <v>53</v>
          </cell>
        </row>
        <row r="313">
          <cell r="A313">
            <v>51</v>
          </cell>
        </row>
        <row r="314">
          <cell r="A314">
            <v>58</v>
          </cell>
        </row>
        <row r="315">
          <cell r="A315">
            <v>48</v>
          </cell>
        </row>
        <row r="316">
          <cell r="A316">
            <v>36</v>
          </cell>
        </row>
        <row r="317">
          <cell r="A317">
            <v>87</v>
          </cell>
        </row>
        <row r="318">
          <cell r="A318">
            <v>146</v>
          </cell>
        </row>
        <row r="319">
          <cell r="A319">
            <v>145</v>
          </cell>
        </row>
        <row r="320">
          <cell r="A320">
            <v>147</v>
          </cell>
        </row>
        <row r="321">
          <cell r="A321">
            <v>33</v>
          </cell>
        </row>
        <row r="322">
          <cell r="A322">
            <v>24</v>
          </cell>
        </row>
        <row r="323">
          <cell r="A323">
            <v>25</v>
          </cell>
        </row>
        <row r="325">
          <cell r="A325" t="str">
            <v>dù to¸n chi tiÕt</v>
          </cell>
        </row>
        <row r="326">
          <cell r="A326" t="str">
            <v>C«ng tr×nh : ®­êng tr¸nh ql1a tam kú (nguyÔn hoµng)</v>
          </cell>
        </row>
        <row r="327">
          <cell r="A327" t="str">
            <v>km990+00 - km996+889.31 - tØnh qu¶ng nam</v>
          </cell>
        </row>
        <row r="328">
          <cell r="A328" t="str">
            <v>giai ®o¹n : thiÕt kÕ kü thuËt thi c«ng</v>
          </cell>
        </row>
        <row r="329">
          <cell r="A329" t="str">
            <v>h¹ng môc : cèng trßn 3d=120 km993+150</v>
          </cell>
        </row>
        <row r="330">
          <cell r="A330" t="str">
            <v>SH§G</v>
          </cell>
        </row>
        <row r="333">
          <cell r="A333">
            <v>18</v>
          </cell>
        </row>
        <row r="334">
          <cell r="A334">
            <v>16</v>
          </cell>
        </row>
        <row r="335">
          <cell r="A335">
            <v>52</v>
          </cell>
        </row>
        <row r="336">
          <cell r="A336">
            <v>57</v>
          </cell>
        </row>
        <row r="337">
          <cell r="A337">
            <v>17</v>
          </cell>
        </row>
        <row r="338">
          <cell r="A338">
            <v>51</v>
          </cell>
        </row>
        <row r="339">
          <cell r="A339">
            <v>29</v>
          </cell>
        </row>
        <row r="340">
          <cell r="A340">
            <v>19</v>
          </cell>
        </row>
        <row r="341">
          <cell r="A341">
            <v>21</v>
          </cell>
        </row>
        <row r="342">
          <cell r="A342">
            <v>27</v>
          </cell>
        </row>
        <row r="343">
          <cell r="A343">
            <v>146</v>
          </cell>
        </row>
        <row r="344">
          <cell r="A344">
            <v>145</v>
          </cell>
        </row>
        <row r="345">
          <cell r="A345">
            <v>147</v>
          </cell>
        </row>
        <row r="347">
          <cell r="A347">
            <v>50</v>
          </cell>
        </row>
        <row r="348">
          <cell r="A348">
            <v>52</v>
          </cell>
        </row>
        <row r="349">
          <cell r="A349">
            <v>53</v>
          </cell>
        </row>
        <row r="350">
          <cell r="A350">
            <v>51</v>
          </cell>
        </row>
        <row r="351">
          <cell r="A351">
            <v>57</v>
          </cell>
        </row>
        <row r="352">
          <cell r="A352">
            <v>48</v>
          </cell>
        </row>
        <row r="353">
          <cell r="A353">
            <v>36</v>
          </cell>
        </row>
        <row r="354">
          <cell r="A354">
            <v>33</v>
          </cell>
        </row>
        <row r="355">
          <cell r="A355">
            <v>24</v>
          </cell>
        </row>
        <row r="356">
          <cell r="A356">
            <v>25</v>
          </cell>
        </row>
        <row r="358">
          <cell r="A358" t="str">
            <v>dù to¸n chi tiÕt</v>
          </cell>
        </row>
        <row r="359">
          <cell r="A359" t="str">
            <v>C«ng tr×nh : ®­êng tr¸nh ql1a tam kú (nguyÔn hoµng)</v>
          </cell>
        </row>
        <row r="360">
          <cell r="A360" t="str">
            <v>km990+00 - km996+889.31 - tØnh qu¶ng nam</v>
          </cell>
        </row>
        <row r="361">
          <cell r="A361" t="str">
            <v>giai ®o¹n : thiÕt kÕ kü thuËt thi c«ng</v>
          </cell>
        </row>
        <row r="362">
          <cell r="A362" t="str">
            <v>h¹ng môc : cèng trßn 2d=100 km993+821</v>
          </cell>
        </row>
        <row r="363">
          <cell r="A363" t="str">
            <v>SH§G</v>
          </cell>
        </row>
        <row r="366">
          <cell r="A366">
            <v>20</v>
          </cell>
        </row>
        <row r="367">
          <cell r="A367">
            <v>16</v>
          </cell>
        </row>
        <row r="368">
          <cell r="A368">
            <v>52</v>
          </cell>
        </row>
        <row r="369">
          <cell r="A369">
            <v>57</v>
          </cell>
        </row>
        <row r="370">
          <cell r="A370">
            <v>51</v>
          </cell>
        </row>
        <row r="371">
          <cell r="A371">
            <v>17</v>
          </cell>
        </row>
        <row r="372">
          <cell r="A372">
            <v>28</v>
          </cell>
        </row>
        <row r="373">
          <cell r="A373">
            <v>19</v>
          </cell>
        </row>
        <row r="374">
          <cell r="A374">
            <v>21</v>
          </cell>
        </row>
        <row r="375">
          <cell r="A375">
            <v>27</v>
          </cell>
        </row>
        <row r="376">
          <cell r="A376">
            <v>146</v>
          </cell>
        </row>
        <row r="377">
          <cell r="A377">
            <v>145</v>
          </cell>
        </row>
        <row r="378">
          <cell r="A378">
            <v>147</v>
          </cell>
        </row>
        <row r="380">
          <cell r="A380">
            <v>50</v>
          </cell>
        </row>
        <row r="381">
          <cell r="A381">
            <v>52</v>
          </cell>
        </row>
        <row r="382">
          <cell r="A382">
            <v>53</v>
          </cell>
        </row>
        <row r="383">
          <cell r="A383">
            <v>51</v>
          </cell>
        </row>
        <row r="384">
          <cell r="A384">
            <v>57</v>
          </cell>
        </row>
        <row r="385">
          <cell r="A385">
            <v>48</v>
          </cell>
        </row>
        <row r="386">
          <cell r="A386">
            <v>36</v>
          </cell>
        </row>
        <row r="387">
          <cell r="A387">
            <v>146</v>
          </cell>
        </row>
        <row r="388">
          <cell r="A388">
            <v>145</v>
          </cell>
        </row>
        <row r="389">
          <cell r="A389">
            <v>147</v>
          </cell>
        </row>
        <row r="390">
          <cell r="A390">
            <v>33</v>
          </cell>
        </row>
        <row r="391">
          <cell r="A391">
            <v>24</v>
          </cell>
        </row>
        <row r="392">
          <cell r="A392">
            <v>25</v>
          </cell>
        </row>
        <row r="394">
          <cell r="A394" t="str">
            <v>dù to¸n chi tiÕt</v>
          </cell>
        </row>
        <row r="395">
          <cell r="A395" t="str">
            <v>C«ng tr×nh : ®­êng tr¸nh ql1a tam kú (nguyÔn hoµng)</v>
          </cell>
        </row>
        <row r="396">
          <cell r="A396" t="str">
            <v>km990+00 - km996+889.31 - tØnh qu¶ng nam</v>
          </cell>
        </row>
        <row r="397">
          <cell r="A397" t="str">
            <v>giai ®o¹n : thiÕt kÕ kü thuËt thi c«ng</v>
          </cell>
        </row>
        <row r="398">
          <cell r="A398" t="str">
            <v>h¹ng môc : cèng trßn 3d=120 km993+892.68</v>
          </cell>
        </row>
        <row r="399">
          <cell r="A399" t="str">
            <v>SH§G</v>
          </cell>
        </row>
        <row r="402">
          <cell r="A402">
            <v>18</v>
          </cell>
        </row>
        <row r="403">
          <cell r="A403">
            <v>16</v>
          </cell>
        </row>
        <row r="404">
          <cell r="A404">
            <v>52</v>
          </cell>
        </row>
        <row r="405">
          <cell r="A405">
            <v>57</v>
          </cell>
        </row>
        <row r="406">
          <cell r="A406">
            <v>17</v>
          </cell>
        </row>
        <row r="407">
          <cell r="A407">
            <v>51</v>
          </cell>
        </row>
        <row r="408">
          <cell r="A408">
            <v>29</v>
          </cell>
        </row>
        <row r="409">
          <cell r="A409">
            <v>19</v>
          </cell>
        </row>
        <row r="410">
          <cell r="A410">
            <v>21</v>
          </cell>
        </row>
        <row r="411">
          <cell r="A411">
            <v>27</v>
          </cell>
        </row>
        <row r="412">
          <cell r="A412">
            <v>146</v>
          </cell>
        </row>
        <row r="413">
          <cell r="A413">
            <v>145</v>
          </cell>
        </row>
        <row r="414">
          <cell r="A414">
            <v>147</v>
          </cell>
        </row>
        <row r="416">
          <cell r="A416">
            <v>50</v>
          </cell>
        </row>
        <row r="417">
          <cell r="A417">
            <v>52</v>
          </cell>
        </row>
        <row r="418">
          <cell r="A418">
            <v>53</v>
          </cell>
        </row>
        <row r="419">
          <cell r="A419">
            <v>51</v>
          </cell>
        </row>
        <row r="420">
          <cell r="A420">
            <v>57</v>
          </cell>
        </row>
        <row r="421">
          <cell r="A421">
            <v>48</v>
          </cell>
        </row>
        <row r="422">
          <cell r="A422">
            <v>36</v>
          </cell>
        </row>
        <row r="423">
          <cell r="A423">
            <v>146</v>
          </cell>
        </row>
        <row r="424">
          <cell r="A424">
            <v>145</v>
          </cell>
        </row>
        <row r="425">
          <cell r="A425">
            <v>147</v>
          </cell>
        </row>
        <row r="426">
          <cell r="A426">
            <v>33</v>
          </cell>
        </row>
        <row r="427">
          <cell r="A427">
            <v>24</v>
          </cell>
        </row>
        <row r="428">
          <cell r="A428">
            <v>25</v>
          </cell>
        </row>
        <row r="430">
          <cell r="A430" t="str">
            <v>dù to¸n chi tiÕt</v>
          </cell>
        </row>
        <row r="431">
          <cell r="A431" t="str">
            <v>C«ng tr×nh : ®­êng tr¸nh ql1a tam kú (nguyÔn hoµng)</v>
          </cell>
        </row>
        <row r="432">
          <cell r="A432" t="str">
            <v>km990+00 - km996+889.31 - tØnh qu¶ng nam</v>
          </cell>
        </row>
        <row r="433">
          <cell r="A433" t="str">
            <v>giai ®o¹n : thiÕt kÕ kü thuËt thi c«ng</v>
          </cell>
        </row>
        <row r="434">
          <cell r="A434" t="str">
            <v>h¹ng môc : cèng trßn 3d=120 km995+350</v>
          </cell>
        </row>
        <row r="435">
          <cell r="A435" t="str">
            <v>SH§G</v>
          </cell>
        </row>
        <row r="438">
          <cell r="A438">
            <v>18</v>
          </cell>
        </row>
        <row r="439">
          <cell r="A439">
            <v>16</v>
          </cell>
        </row>
        <row r="440">
          <cell r="A440">
            <v>52</v>
          </cell>
        </row>
        <row r="441">
          <cell r="A441">
            <v>57</v>
          </cell>
        </row>
        <row r="442">
          <cell r="A442">
            <v>17</v>
          </cell>
        </row>
        <row r="443">
          <cell r="A443">
            <v>29</v>
          </cell>
        </row>
        <row r="444">
          <cell r="A444">
            <v>19</v>
          </cell>
        </row>
        <row r="445">
          <cell r="A445">
            <v>21</v>
          </cell>
        </row>
        <row r="446">
          <cell r="A446">
            <v>27</v>
          </cell>
        </row>
        <row r="447">
          <cell r="A447">
            <v>146</v>
          </cell>
        </row>
        <row r="448">
          <cell r="A448">
            <v>145</v>
          </cell>
        </row>
        <row r="449">
          <cell r="A449">
            <v>147</v>
          </cell>
        </row>
        <row r="451">
          <cell r="A451">
            <v>50</v>
          </cell>
        </row>
        <row r="452">
          <cell r="A452">
            <v>52</v>
          </cell>
        </row>
        <row r="453">
          <cell r="A453">
            <v>53</v>
          </cell>
        </row>
        <row r="454">
          <cell r="A454">
            <v>51</v>
          </cell>
        </row>
        <row r="455">
          <cell r="A455">
            <v>57</v>
          </cell>
        </row>
        <row r="456">
          <cell r="A456">
            <v>48</v>
          </cell>
        </row>
        <row r="457">
          <cell r="A457">
            <v>36</v>
          </cell>
        </row>
        <row r="458">
          <cell r="A458">
            <v>146</v>
          </cell>
        </row>
        <row r="459">
          <cell r="A459">
            <v>145</v>
          </cell>
        </row>
        <row r="460">
          <cell r="A460">
            <v>147</v>
          </cell>
        </row>
        <row r="461">
          <cell r="A461">
            <v>33</v>
          </cell>
        </row>
        <row r="462">
          <cell r="A462">
            <v>24</v>
          </cell>
        </row>
        <row r="463">
          <cell r="A463">
            <v>25</v>
          </cell>
        </row>
        <row r="465">
          <cell r="A465" t="str">
            <v>dù to¸n chi tiÕt</v>
          </cell>
        </row>
        <row r="466">
          <cell r="A466" t="str">
            <v>C«ng tr×nh : ®­êng tr¸nh ql1a tam kú (nguyÔn hoµng)</v>
          </cell>
        </row>
        <row r="467">
          <cell r="A467" t="str">
            <v>km990+00 - km996+889.31 - tØnh qu¶ng nam</v>
          </cell>
        </row>
        <row r="468">
          <cell r="A468" t="str">
            <v>giai ®o¹n : thiÕt kÕ kü thuËt thi c«ng</v>
          </cell>
        </row>
        <row r="469">
          <cell r="A469" t="str">
            <v>h¹ng môc : cèng trßn d=120 km996+17</v>
          </cell>
        </row>
        <row r="470">
          <cell r="A470" t="str">
            <v>SH§G</v>
          </cell>
        </row>
        <row r="473">
          <cell r="A473">
            <v>18</v>
          </cell>
        </row>
        <row r="474">
          <cell r="A474">
            <v>16</v>
          </cell>
        </row>
        <row r="475">
          <cell r="A475">
            <v>52</v>
          </cell>
        </row>
        <row r="476">
          <cell r="A476">
            <v>57</v>
          </cell>
        </row>
        <row r="477">
          <cell r="A477">
            <v>51</v>
          </cell>
        </row>
        <row r="478">
          <cell r="A478">
            <v>29</v>
          </cell>
        </row>
        <row r="479">
          <cell r="A479">
            <v>19</v>
          </cell>
        </row>
        <row r="480">
          <cell r="A480">
            <v>21</v>
          </cell>
        </row>
        <row r="481">
          <cell r="A481">
            <v>27</v>
          </cell>
        </row>
        <row r="482">
          <cell r="A482">
            <v>146</v>
          </cell>
        </row>
        <row r="483">
          <cell r="A483">
            <v>145</v>
          </cell>
        </row>
        <row r="484">
          <cell r="A484">
            <v>147</v>
          </cell>
        </row>
        <row r="486">
          <cell r="A486">
            <v>50</v>
          </cell>
        </row>
        <row r="487">
          <cell r="A487">
            <v>52</v>
          </cell>
        </row>
        <row r="488">
          <cell r="A488">
            <v>53</v>
          </cell>
        </row>
        <row r="489">
          <cell r="A489">
            <v>51</v>
          </cell>
        </row>
        <row r="490">
          <cell r="A490">
            <v>57</v>
          </cell>
        </row>
        <row r="491">
          <cell r="A491">
            <v>48</v>
          </cell>
        </row>
        <row r="492">
          <cell r="A492">
            <v>36</v>
          </cell>
        </row>
        <row r="493">
          <cell r="A493">
            <v>33</v>
          </cell>
        </row>
        <row r="494">
          <cell r="A494">
            <v>24</v>
          </cell>
        </row>
        <row r="495">
          <cell r="A495">
            <v>25</v>
          </cell>
        </row>
        <row r="497">
          <cell r="A497" t="str">
            <v>dù to¸n chi tiÕt</v>
          </cell>
        </row>
        <row r="498">
          <cell r="A498" t="str">
            <v>C«ng tr×nh : ®­êng tr¸nh ql1a tam kú (nguyÔn hoµng)</v>
          </cell>
        </row>
        <row r="499">
          <cell r="A499" t="str">
            <v>km990+00 - km996+889.31 - tØnh qu¶ng nam</v>
          </cell>
        </row>
        <row r="500">
          <cell r="A500" t="str">
            <v>giai ®o¹n : thiÕt kÕ kü thuËt thi c«ng</v>
          </cell>
        </row>
        <row r="501">
          <cell r="A501" t="str">
            <v>h¹ng môc : cèng trßn 3d=120 km996+225</v>
          </cell>
        </row>
        <row r="502">
          <cell r="A502" t="str">
            <v>SH§G</v>
          </cell>
        </row>
        <row r="505">
          <cell r="A505">
            <v>18</v>
          </cell>
        </row>
        <row r="506">
          <cell r="A506">
            <v>16</v>
          </cell>
        </row>
        <row r="507">
          <cell r="A507">
            <v>52</v>
          </cell>
        </row>
        <row r="508">
          <cell r="A508">
            <v>57</v>
          </cell>
        </row>
        <row r="509">
          <cell r="A509">
            <v>51</v>
          </cell>
        </row>
        <row r="510">
          <cell r="A510">
            <v>17</v>
          </cell>
        </row>
        <row r="511">
          <cell r="A511">
            <v>29</v>
          </cell>
        </row>
        <row r="512">
          <cell r="A512">
            <v>19</v>
          </cell>
        </row>
        <row r="513">
          <cell r="A513">
            <v>21</v>
          </cell>
        </row>
        <row r="514">
          <cell r="A514">
            <v>27</v>
          </cell>
        </row>
        <row r="515">
          <cell r="A515">
            <v>146</v>
          </cell>
        </row>
        <row r="516">
          <cell r="A516">
            <v>145</v>
          </cell>
        </row>
        <row r="517">
          <cell r="A517">
            <v>147</v>
          </cell>
        </row>
        <row r="519">
          <cell r="A519">
            <v>50</v>
          </cell>
        </row>
        <row r="520">
          <cell r="A520">
            <v>52</v>
          </cell>
        </row>
        <row r="521">
          <cell r="A521">
            <v>53</v>
          </cell>
        </row>
        <row r="522">
          <cell r="A522">
            <v>51</v>
          </cell>
        </row>
        <row r="523">
          <cell r="A523">
            <v>57</v>
          </cell>
        </row>
        <row r="524">
          <cell r="A524">
            <v>48</v>
          </cell>
        </row>
        <row r="525">
          <cell r="A525">
            <v>36</v>
          </cell>
        </row>
        <row r="526">
          <cell r="A526">
            <v>146</v>
          </cell>
        </row>
        <row r="527">
          <cell r="A527">
            <v>145</v>
          </cell>
        </row>
        <row r="528">
          <cell r="A528">
            <v>147</v>
          </cell>
        </row>
        <row r="529">
          <cell r="A529">
            <v>33</v>
          </cell>
        </row>
        <row r="530">
          <cell r="A530">
            <v>24</v>
          </cell>
        </row>
        <row r="531">
          <cell r="A531">
            <v>25</v>
          </cell>
        </row>
        <row r="533">
          <cell r="A533" t="str">
            <v>dù to¸n chi tiÕt</v>
          </cell>
        </row>
        <row r="534">
          <cell r="A534" t="str">
            <v>C«ng tr×nh : ®­êng tr¸nh ql1a tam kú (nguyÔn hoµng)</v>
          </cell>
        </row>
        <row r="535">
          <cell r="A535" t="str">
            <v>km990+00 - km996+889.31 - tØnh qu¶ng nam</v>
          </cell>
        </row>
        <row r="536">
          <cell r="A536" t="str">
            <v>giai ®o¹n : thiÕt kÕ kü thuËt thi c«ng</v>
          </cell>
        </row>
        <row r="537">
          <cell r="A537" t="str">
            <v>h¹ng môc : cèng trßn d=120 km996+638.88</v>
          </cell>
        </row>
        <row r="538">
          <cell r="A538" t="str">
            <v>SH§G</v>
          </cell>
        </row>
        <row r="541">
          <cell r="A541">
            <v>18</v>
          </cell>
        </row>
        <row r="542">
          <cell r="A542">
            <v>16</v>
          </cell>
        </row>
        <row r="543">
          <cell r="A543">
            <v>52</v>
          </cell>
        </row>
        <row r="544">
          <cell r="A544">
            <v>57</v>
          </cell>
        </row>
        <row r="545">
          <cell r="A545">
            <v>51</v>
          </cell>
        </row>
        <row r="546">
          <cell r="A546">
            <v>29</v>
          </cell>
        </row>
        <row r="547">
          <cell r="A547">
            <v>19</v>
          </cell>
        </row>
        <row r="548">
          <cell r="A548">
            <v>21</v>
          </cell>
        </row>
        <row r="549">
          <cell r="A549">
            <v>27</v>
          </cell>
        </row>
        <row r="550">
          <cell r="A550">
            <v>146</v>
          </cell>
        </row>
        <row r="551">
          <cell r="A551">
            <v>145</v>
          </cell>
        </row>
        <row r="552">
          <cell r="A552">
            <v>147</v>
          </cell>
        </row>
        <row r="554">
          <cell r="A554">
            <v>50</v>
          </cell>
        </row>
        <row r="555">
          <cell r="A555">
            <v>52</v>
          </cell>
        </row>
        <row r="556">
          <cell r="A556">
            <v>53</v>
          </cell>
        </row>
        <row r="557">
          <cell r="A557">
            <v>51</v>
          </cell>
        </row>
        <row r="558">
          <cell r="A558">
            <v>57</v>
          </cell>
        </row>
        <row r="559">
          <cell r="A559">
            <v>48</v>
          </cell>
        </row>
        <row r="560">
          <cell r="A560">
            <v>36</v>
          </cell>
        </row>
        <row r="561">
          <cell r="A561">
            <v>146</v>
          </cell>
        </row>
        <row r="562">
          <cell r="A562">
            <v>145</v>
          </cell>
        </row>
        <row r="563">
          <cell r="A563">
            <v>147</v>
          </cell>
        </row>
        <row r="564">
          <cell r="A564">
            <v>33</v>
          </cell>
        </row>
        <row r="565">
          <cell r="A565">
            <v>24</v>
          </cell>
        </row>
        <row r="566">
          <cell r="A566">
            <v>25</v>
          </cell>
        </row>
        <row r="568">
          <cell r="A568" t="str">
            <v>dù to¸n chi tiÕt</v>
          </cell>
        </row>
        <row r="569">
          <cell r="A569" t="str">
            <v>C«ng tr×nh : ®­êng tr¸nh ql1a tam kú (nguyÔn hoµng)</v>
          </cell>
        </row>
        <row r="570">
          <cell r="A570" t="str">
            <v>km990+00 - km996+889.31 - tØnh qu¶ng nam</v>
          </cell>
        </row>
        <row r="571">
          <cell r="A571" t="str">
            <v>giai ®o¹n : thiÕt kÕ kü thuËt thi c«ng</v>
          </cell>
        </row>
        <row r="572">
          <cell r="A572" t="str">
            <v>h¹ng môc : cÇu km995+702.5</v>
          </cell>
        </row>
        <row r="573">
          <cell r="A573" t="str">
            <v>SH§G</v>
          </cell>
        </row>
        <row r="576">
          <cell r="A576">
            <v>64</v>
          </cell>
        </row>
        <row r="577">
          <cell r="A577">
            <v>65</v>
          </cell>
        </row>
        <row r="578">
          <cell r="A578">
            <v>66</v>
          </cell>
        </row>
        <row r="579">
          <cell r="A579">
            <v>67</v>
          </cell>
        </row>
        <row r="580">
          <cell r="A580">
            <v>68</v>
          </cell>
        </row>
        <row r="581">
          <cell r="A581">
            <v>69</v>
          </cell>
        </row>
        <row r="582">
          <cell r="A582">
            <v>70</v>
          </cell>
        </row>
        <row r="583">
          <cell r="A583">
            <v>88</v>
          </cell>
        </row>
        <row r="584">
          <cell r="A584">
            <v>89</v>
          </cell>
        </row>
        <row r="585">
          <cell r="A585">
            <v>90</v>
          </cell>
        </row>
        <row r="586">
          <cell r="A586">
            <v>91</v>
          </cell>
        </row>
        <row r="587">
          <cell r="A587">
            <v>92</v>
          </cell>
        </row>
        <row r="588">
          <cell r="A588">
            <v>108</v>
          </cell>
        </row>
        <row r="589">
          <cell r="A589">
            <v>109</v>
          </cell>
        </row>
        <row r="592">
          <cell r="A592">
            <v>115</v>
          </cell>
        </row>
        <row r="593">
          <cell r="A593">
            <v>116</v>
          </cell>
        </row>
        <row r="594">
          <cell r="A594">
            <v>117</v>
          </cell>
        </row>
        <row r="595">
          <cell r="A595">
            <v>118</v>
          </cell>
        </row>
        <row r="596">
          <cell r="A596">
            <v>120</v>
          </cell>
        </row>
        <row r="597">
          <cell r="A597">
            <v>121</v>
          </cell>
        </row>
        <row r="599">
          <cell r="A599">
            <v>72</v>
          </cell>
        </row>
        <row r="600">
          <cell r="A600">
            <v>73</v>
          </cell>
        </row>
        <row r="601">
          <cell r="A601" t="str">
            <v>CVC89</v>
          </cell>
        </row>
        <row r="602">
          <cell r="A602">
            <v>74</v>
          </cell>
        </row>
        <row r="603">
          <cell r="A603">
            <v>156</v>
          </cell>
        </row>
        <row r="604">
          <cell r="A604">
            <v>144</v>
          </cell>
        </row>
        <row r="605">
          <cell r="A605">
            <v>155</v>
          </cell>
        </row>
        <row r="606">
          <cell r="A606">
            <v>86</v>
          </cell>
        </row>
        <row r="608">
          <cell r="A608">
            <v>151</v>
          </cell>
        </row>
        <row r="609">
          <cell r="A609">
            <v>152</v>
          </cell>
        </row>
        <row r="610">
          <cell r="A610">
            <v>153</v>
          </cell>
        </row>
        <row r="611">
          <cell r="A611">
            <v>154</v>
          </cell>
        </row>
        <row r="612">
          <cell r="A612">
            <v>123</v>
          </cell>
        </row>
        <row r="614">
          <cell r="A614">
            <v>124</v>
          </cell>
        </row>
        <row r="615">
          <cell r="A615">
            <v>126</v>
          </cell>
        </row>
        <row r="616">
          <cell r="A616">
            <v>125</v>
          </cell>
        </row>
        <row r="617">
          <cell r="A617">
            <v>127</v>
          </cell>
        </row>
        <row r="619">
          <cell r="A619">
            <v>148</v>
          </cell>
        </row>
        <row r="620">
          <cell r="A620">
            <v>149</v>
          </cell>
        </row>
        <row r="621">
          <cell r="A621">
            <v>100</v>
          </cell>
        </row>
        <row r="622">
          <cell r="A622">
            <v>54</v>
          </cell>
        </row>
        <row r="623">
          <cell r="A623">
            <v>55</v>
          </cell>
        </row>
        <row r="624">
          <cell r="A624">
            <v>56</v>
          </cell>
        </row>
        <row r="625">
          <cell r="A625">
            <v>57</v>
          </cell>
        </row>
        <row r="626">
          <cell r="A626">
            <v>101</v>
          </cell>
        </row>
        <row r="627">
          <cell r="A627">
            <v>102</v>
          </cell>
        </row>
        <row r="628">
          <cell r="A628">
            <v>103</v>
          </cell>
        </row>
        <row r="629">
          <cell r="A629">
            <v>105</v>
          </cell>
        </row>
        <row r="630">
          <cell r="A630">
            <v>106</v>
          </cell>
        </row>
        <row r="631">
          <cell r="A631">
            <v>107</v>
          </cell>
        </row>
        <row r="632">
          <cell r="A632">
            <v>104</v>
          </cell>
        </row>
        <row r="634">
          <cell r="A634">
            <v>38</v>
          </cell>
        </row>
        <row r="635">
          <cell r="A635">
            <v>35</v>
          </cell>
        </row>
        <row r="636">
          <cell r="A636">
            <v>33</v>
          </cell>
        </row>
        <row r="637">
          <cell r="A637">
            <v>32</v>
          </cell>
        </row>
        <row r="638">
          <cell r="A638">
            <v>157</v>
          </cell>
        </row>
        <row r="639">
          <cell r="A639">
            <v>158</v>
          </cell>
        </row>
        <row r="640">
          <cell r="A640">
            <v>160</v>
          </cell>
        </row>
        <row r="641">
          <cell r="A641">
            <v>159</v>
          </cell>
        </row>
        <row r="643">
          <cell r="A643">
            <v>87</v>
          </cell>
        </row>
        <row r="644">
          <cell r="A644">
            <v>21</v>
          </cell>
        </row>
        <row r="645">
          <cell r="A645">
            <v>25</v>
          </cell>
        </row>
        <row r="647">
          <cell r="A647">
            <v>39</v>
          </cell>
        </row>
        <row r="648">
          <cell r="A648">
            <v>40</v>
          </cell>
        </row>
        <row r="649">
          <cell r="A649">
            <v>41</v>
          </cell>
        </row>
        <row r="650">
          <cell r="A650">
            <v>42</v>
          </cell>
        </row>
        <row r="651">
          <cell r="A651">
            <v>43</v>
          </cell>
        </row>
        <row r="653">
          <cell r="A653">
            <v>45</v>
          </cell>
        </row>
        <row r="654">
          <cell r="A654">
            <v>47</v>
          </cell>
        </row>
        <row r="655">
          <cell r="A655">
            <v>93</v>
          </cell>
        </row>
        <row r="656">
          <cell r="A656">
            <v>46</v>
          </cell>
        </row>
        <row r="657">
          <cell r="A657">
            <v>44</v>
          </cell>
        </row>
        <row r="659">
          <cell r="A659">
            <v>94</v>
          </cell>
        </row>
        <row r="660">
          <cell r="A660">
            <v>95</v>
          </cell>
        </row>
        <row r="661">
          <cell r="A661">
            <v>96</v>
          </cell>
        </row>
        <row r="662">
          <cell r="A662">
            <v>97</v>
          </cell>
        </row>
        <row r="663">
          <cell r="A663">
            <v>98</v>
          </cell>
        </row>
        <row r="664">
          <cell r="A664">
            <v>99</v>
          </cell>
        </row>
        <row r="665">
          <cell r="A665">
            <v>33</v>
          </cell>
        </row>
        <row r="667">
          <cell r="A667">
            <v>79</v>
          </cell>
        </row>
        <row r="668">
          <cell r="A668">
            <v>80</v>
          </cell>
        </row>
        <row r="669">
          <cell r="A669">
            <v>81</v>
          </cell>
        </row>
        <row r="670">
          <cell r="A670">
            <v>82</v>
          </cell>
        </row>
        <row r="671">
          <cell r="A671">
            <v>83</v>
          </cell>
        </row>
        <row r="672">
          <cell r="A672">
            <v>84</v>
          </cell>
        </row>
        <row r="673">
          <cell r="A673">
            <v>33</v>
          </cell>
        </row>
        <row r="674">
          <cell r="A674">
            <v>85</v>
          </cell>
        </row>
        <row r="675">
          <cell r="A675">
            <v>25</v>
          </cell>
        </row>
        <row r="677">
          <cell r="A677">
            <v>132</v>
          </cell>
        </row>
        <row r="678">
          <cell r="A678">
            <v>133</v>
          </cell>
        </row>
        <row r="679">
          <cell r="A679">
            <v>134</v>
          </cell>
        </row>
        <row r="680">
          <cell r="A680">
            <v>135</v>
          </cell>
        </row>
        <row r="681">
          <cell r="A681">
            <v>93</v>
          </cell>
        </row>
        <row r="683">
          <cell r="A683">
            <v>141</v>
          </cell>
        </row>
        <row r="684">
          <cell r="A684">
            <v>142</v>
          </cell>
        </row>
        <row r="685">
          <cell r="A685">
            <v>143</v>
          </cell>
        </row>
        <row r="686">
          <cell r="A686">
            <v>136</v>
          </cell>
        </row>
        <row r="687">
          <cell r="A687">
            <v>137</v>
          </cell>
        </row>
        <row r="688">
          <cell r="A688">
            <v>138</v>
          </cell>
        </row>
        <row r="689">
          <cell r="A689">
            <v>33</v>
          </cell>
        </row>
        <row r="690">
          <cell r="A690">
            <v>139</v>
          </cell>
        </row>
        <row r="691">
          <cell r="A691">
            <v>140</v>
          </cell>
        </row>
        <row r="692">
          <cell r="A692">
            <v>31</v>
          </cell>
        </row>
        <row r="693">
          <cell r="A693">
            <v>30</v>
          </cell>
        </row>
        <row r="694">
          <cell r="A694">
            <v>59</v>
          </cell>
        </row>
        <row r="695">
          <cell r="A695">
            <v>25</v>
          </cell>
        </row>
        <row r="698">
          <cell r="A698">
            <v>128</v>
          </cell>
        </row>
        <row r="699">
          <cell r="A699">
            <v>49</v>
          </cell>
        </row>
        <row r="700">
          <cell r="A700">
            <v>24</v>
          </cell>
        </row>
        <row r="701">
          <cell r="A701">
            <v>63</v>
          </cell>
        </row>
        <row r="702">
          <cell r="A702">
            <v>129</v>
          </cell>
        </row>
        <row r="704">
          <cell r="A704">
            <v>110</v>
          </cell>
        </row>
        <row r="705">
          <cell r="A705">
            <v>111</v>
          </cell>
        </row>
        <row r="706">
          <cell r="A706">
            <v>112</v>
          </cell>
        </row>
        <row r="707">
          <cell r="A707">
            <v>114</v>
          </cell>
        </row>
        <row r="708">
          <cell r="A708">
            <v>33</v>
          </cell>
        </row>
        <row r="710">
          <cell r="A710">
            <v>75</v>
          </cell>
        </row>
        <row r="711">
          <cell r="A711">
            <v>78</v>
          </cell>
        </row>
        <row r="712">
          <cell r="A712">
            <v>26</v>
          </cell>
        </row>
        <row r="713">
          <cell r="A713">
            <v>76</v>
          </cell>
        </row>
        <row r="714">
          <cell r="A714">
            <v>77</v>
          </cell>
        </row>
        <row r="715">
          <cell r="A715">
            <v>129</v>
          </cell>
        </row>
        <row r="718">
          <cell r="A718">
            <v>60</v>
          </cell>
        </row>
        <row r="719">
          <cell r="A719">
            <v>122</v>
          </cell>
        </row>
        <row r="721">
          <cell r="A721">
            <v>62</v>
          </cell>
        </row>
        <row r="722">
          <cell r="A722">
            <v>61</v>
          </cell>
        </row>
        <row r="725">
          <cell r="A725">
            <v>2</v>
          </cell>
        </row>
        <row r="726">
          <cell r="A726">
            <v>145</v>
          </cell>
        </row>
        <row r="727">
          <cell r="A727">
            <v>3</v>
          </cell>
        </row>
        <row r="728">
          <cell r="A728">
            <v>4</v>
          </cell>
        </row>
        <row r="729">
          <cell r="A729">
            <v>5</v>
          </cell>
        </row>
        <row r="730">
          <cell r="A730">
            <v>6</v>
          </cell>
        </row>
        <row r="731">
          <cell r="A731">
            <v>129</v>
          </cell>
        </row>
        <row r="733">
          <cell r="A733">
            <v>8</v>
          </cell>
        </row>
        <row r="734">
          <cell r="A734">
            <v>14</v>
          </cell>
        </row>
        <row r="735">
          <cell r="A735">
            <v>12</v>
          </cell>
        </row>
        <row r="736">
          <cell r="A736">
            <v>13</v>
          </cell>
        </row>
        <row r="737">
          <cell r="A737">
            <v>10</v>
          </cell>
        </row>
        <row r="738">
          <cell r="A738">
            <v>9</v>
          </cell>
        </row>
        <row r="739">
          <cell r="A739">
            <v>11</v>
          </cell>
        </row>
        <row r="740">
          <cell r="A740" t="str">
            <v>CVC 89</v>
          </cell>
        </row>
      </sheetData>
      <sheetData sheetId="8" refreshError="1"/>
      <sheetData sheetId="9" refreshError="1"/>
      <sheetData sheetId="10" refreshError="1"/>
      <sheetData sheetId="11"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 CAN THIET"/>
      <sheetName val="chi tiet dz 22kv"/>
      <sheetName val="PHAN DAY DAN CACH DIEN DZ 22 KV"/>
      <sheetName val="Tong hop DZ 22"/>
      <sheetName val="DG VC VT 36"/>
      <sheetName val="VCDD DZ 22"/>
      <sheetName val="Btchlech DZ 22"/>
      <sheetName val="dinh muc C DZ 3285"/>
      <sheetName val="TT DM C DZ 3285"/>
      <sheetName val="GTVC 1M3 BT DZ 22"/>
      <sheetName val="DGCLVC3285"/>
      <sheetName val="T T CL VC DZ 22"/>
      <sheetName val="DG vat tu"/>
      <sheetName val="THI NGHIEM"/>
      <sheetName val="khobai"/>
      <sheetName val="tobia22KV"/>
      <sheetName val="Ksp"/>
      <sheetName val="cpdb"/>
      <sheetName val="th dz&amp;tba"/>
      <sheetName val="CHITIET 0.4 KV"/>
      <sheetName val="PHAN DAY DAN CACH DIEN DZ 0.4 K"/>
      <sheetName val=" tong hop rieng o.4 KV"/>
      <sheetName val="VCDD DZ 0.4 KV"/>
      <sheetName val="Chenh lech 0.4 KV"/>
      <sheetName val="THI NGHIEM DZ 0.4 KV"/>
      <sheetName val="to bia 0.4 KV"/>
      <sheetName val="chi tiet TBA "/>
      <sheetName val="PHAN DIEN TBA "/>
      <sheetName val="bu chenh lech tram bien ap "/>
      <sheetName val="tieuhaoVT DZ 22"/>
      <sheetName val="TIEUHAOVT0.4KV"/>
      <sheetName val="vc vat tu CHUNG"/>
      <sheetName val="trungchuyen c"/>
      <sheetName val="Don gia trung chuyen c"/>
      <sheetName val="CLVCTC DZ 22"/>
      <sheetName val="cap dat dao"/>
      <sheetName val="TONG KE DZ 22 KV"/>
      <sheetName val="TONG KE DZ 0.4 KV"/>
      <sheetName val="kl tt"/>
      <sheetName val="chitietdatdao"/>
      <sheetName val="KHOI LUONG XA"/>
      <sheetName val="TT DM C 3283"/>
      <sheetName val="dinh muc C DZ 328耵"/>
      <sheetName val="TONG KE DZ 0_4 KV"/>
      <sheetName val="Bia TQT"/>
      <sheetName val="DTCT"/>
      <sheetName val="MTL$-INTER"/>
      <sheetName val="dinh muc C DZ 328?"/>
      <sheetName val="DG 85"/>
      <sheetName val="CHITIET VL-NC-TT-3p"/>
      <sheetName val="VCV-BE-TONG"/>
      <sheetName val="dinh muc C DZ 328_"/>
      <sheetName val="TL rieng"/>
      <sheetName val="PHAN DS 22 KV"/>
      <sheetName val="chi tiet TBA"/>
      <sheetName val="ptdg"/>
      <sheetName val="GT_x0016_C 1M3 BT DZ 22"/>
      <sheetName val="TSO_CHUNG"/>
      <sheetName val="nhancong"/>
      <sheetName val="Sat tron"/>
      <sheetName val="TienLuong"/>
      <sheetName val="M 67"/>
      <sheetName val="DONVI"/>
      <sheetName val="bangtinh"/>
      <sheetName val="ptvt"/>
      <sheetName val="Thuc tha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
      <sheetName val="TAM"/>
      <sheetName val="English"/>
      <sheetName val="TongDT"/>
      <sheetName val="CUOCVL"/>
      <sheetName val="BUVL"/>
      <sheetName val="NCONG"/>
      <sheetName val="MAY"/>
      <sheetName val="dthsen1"/>
      <sheetName val="dthsen2"/>
      <sheetName val="khehoi"/>
      <sheetName val="Dongxung "/>
      <sheetName val="vandiem1"/>
      <sheetName val="vandiem2"/>
      <sheetName val="hoasenbosung"/>
      <sheetName val="Tongke"/>
      <sheetName val="TVL"/>
      <sheetName val="DTXL"/>
      <sheetName val="Open"/>
      <sheetName val="Function"/>
      <sheetName val="Noisuy-LLL"/>
      <sheetName val="TONG KE DZ 0.4 KV"/>
      <sheetName val="DO AM DT"/>
      <sheetName val="INV"/>
      <sheetName val="Sheet3"/>
      <sheetName val="XXXXXXXX"/>
      <sheetName val="XXXXXXX0"/>
      <sheetName val="XXXXXXX1"/>
      <sheetName val="XXXXXXX2"/>
      <sheetName val="XXXXXXX3"/>
      <sheetName val="XXXXXXX4"/>
      <sheetName val="CT"/>
      <sheetName val="Sheet1"/>
      <sheetName val="KVT NhËp kho"/>
      <sheetName val="144"/>
      <sheetName val="142"/>
      <sheetName val="SO CAI 111"/>
      <sheetName val="111"/>
      <sheetName val="112"/>
      <sheetName val="811"/>
      <sheetName val="sc642"/>
      <sheetName val="642"/>
      <sheetName val="sc627"/>
      <sheetName val="sxkddd"/>
      <sheetName val="Cau"/>
      <sheetName val="doi 601"/>
      <sheetName val="ngoc hoi"/>
      <sheetName val="ngo may"/>
      <sheetName val="dak to"/>
      <sheetName val="thuy dien"/>
      <sheetName val="sc6211"/>
      <sheetName val="6211"/>
      <sheetName val="konplong"/>
      <sheetName val="truong"/>
      <sheetName val="627"/>
      <sheetName val="411"/>
      <sheetName val="338"/>
      <sheetName val="334"/>
      <sheetName val="333.4"/>
      <sheetName val="333.1"/>
      <sheetName val="Sæ c¸i 131"/>
      <sheetName val="131,"/>
      <sheetName val="133"/>
      <sheetName val="CT 133"/>
      <sheetName val="214"/>
      <sheetName val="211"/>
      <sheetName val="154"/>
      <sheetName val="153"/>
      <sheetName val="152"/>
      <sheetName val="632"/>
      <sheetName val="622"/>
      <sheetName val="SC621"/>
      <sheetName val="331"/>
      <sheetName val="421"/>
      <sheetName val="311"/>
      <sheetName val="635"/>
      <sheetName val="515"/>
      <sheetName val="511"/>
      <sheetName val="621"/>
      <sheetName val="XL4Poppy"/>
      <sheetName val="CPQL"/>
      <sheetName val="THCPQL"/>
      <sheetName val="15-05-08"/>
      <sheetName val="BB tuan"/>
      <sheetName val="BB ngay"/>
      <sheetName val="Mau"/>
      <sheetName val="CDTK"/>
      <sheetName val="Tong_ke"/>
      <sheetName val="ptdg"/>
      <sheetName val="13.BANG CT"/>
      <sheetName val="14.MMUS GIUA NHIP"/>
      <sheetName val="4.HSPBngang"/>
      <sheetName val="6.Tinh tai"/>
      <sheetName val="2 NSl"/>
      <sheetName val="17.US CHU tho a_b"/>
      <sheetName val="15.MMUS GOI"/>
      <sheetName val="Pier"/>
      <sheetName val="Pile"/>
      <sheetName val="CHITIET VL_NC_TT_3p"/>
      <sheetName val="VCV_BE_TONG"/>
      <sheetName val="TL rieng"/>
      <sheetName val="QTXD"/>
      <sheetName val="Names"/>
      <sheetName val="Don gia-cau"/>
      <sheetName val="Sheet2"/>
      <sheetName val="Thuc thanh"/>
      <sheetName val="NEW-PANEL"/>
      <sheetName val="CHITIET VL-NC-TT-3p"/>
      <sheetName val="VCV-BE-TONG"/>
      <sheetName val="B-B"/>
      <sheetName val="Analysis"/>
      <sheetName val="C-C"/>
      <sheetName val="D-D"/>
      <sheetName val="TTDZ22"/>
      <sheetName val="Tai khoan"/>
      <sheetName val="DI-ES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ONGHOP"/>
      <sheetName val="PTVT (MAU)"/>
      <sheetName val="VATTU(MAU)"/>
      <sheetName val="DUTOAN.NX"/>
      <sheetName val="dutoan(MAU)"/>
      <sheetName val="XL4Poppy"/>
      <sheetName val="Sheet3"/>
    </sheetNames>
    <sheetDataSet>
      <sheetData sheetId="0"/>
      <sheetData sheetId="1" refreshError="1">
        <row r="10">
          <cell r="C10" t="str">
            <v>Nhaân coâng baäc 3,0/7</v>
          </cell>
          <cell r="G10">
            <v>0</v>
          </cell>
        </row>
        <row r="12">
          <cell r="C12" t="str">
            <v>Nhaân coâng baäc 3,0/7</v>
          </cell>
          <cell r="G12">
            <v>0</v>
          </cell>
        </row>
        <row r="14">
          <cell r="C14" t="str">
            <v>Nhaân coâng baäc 2,7/7</v>
          </cell>
          <cell r="G14">
            <v>0</v>
          </cell>
        </row>
        <row r="16">
          <cell r="C16" t="str">
            <v>Nhaân coâng baäc 2,7/7</v>
          </cell>
          <cell r="G16">
            <v>0</v>
          </cell>
        </row>
        <row r="18">
          <cell r="C18" t="str">
            <v>Nhaân coâng baäc 2,7/7</v>
          </cell>
          <cell r="G18">
            <v>0</v>
          </cell>
        </row>
        <row r="20">
          <cell r="C20" t="str">
            <v>Nhaân coâng baäc 2,7/7</v>
          </cell>
          <cell r="G20">
            <v>0</v>
          </cell>
        </row>
        <row r="22">
          <cell r="C22" t="str">
            <v>Nhaân coâng baäc 2,7/7</v>
          </cell>
          <cell r="G22">
            <v>0</v>
          </cell>
        </row>
        <row r="24">
          <cell r="C24" t="str">
            <v>Nhaân coâng baäc 2,7/7</v>
          </cell>
          <cell r="G24">
            <v>0</v>
          </cell>
        </row>
        <row r="26">
          <cell r="C26" t="str">
            <v>Nhaân coâng baäc 2,7/7</v>
          </cell>
          <cell r="G26">
            <v>0</v>
          </cell>
        </row>
        <row r="28">
          <cell r="C28" t="str">
            <v>Nhaân coâng baäc 2,7/7</v>
          </cell>
          <cell r="G28">
            <v>0</v>
          </cell>
        </row>
        <row r="31">
          <cell r="C31" t="str">
            <v>Nhaân coâng baäc 2,7/7</v>
          </cell>
          <cell r="G31">
            <v>0</v>
          </cell>
        </row>
        <row r="32">
          <cell r="G32">
            <v>6</v>
          </cell>
        </row>
        <row r="34">
          <cell r="C34" t="str">
            <v>Nhaân coâng baäc 2,7/7</v>
          </cell>
          <cell r="G34">
            <v>1542.6191550000001</v>
          </cell>
        </row>
        <row r="36">
          <cell r="C36" t="str">
            <v>Nhaân coâng baäc 2,7/7</v>
          </cell>
          <cell r="G36">
            <v>0</v>
          </cell>
        </row>
        <row r="38">
          <cell r="C38" t="str">
            <v>Nhaân coâng baäc 2,7/7</v>
          </cell>
          <cell r="G38">
            <v>0</v>
          </cell>
        </row>
        <row r="40">
          <cell r="C40" t="str">
            <v>Nhaân coâng baäc 3,0/7</v>
          </cell>
          <cell r="G40">
            <v>0</v>
          </cell>
        </row>
        <row r="42">
          <cell r="C42" t="str">
            <v>Nhaân coâng baäc 3,0/7</v>
          </cell>
          <cell r="G42">
            <v>475.93115000000006</v>
          </cell>
        </row>
        <row r="44">
          <cell r="C44" t="str">
            <v>Caùt mòn (san laép)</v>
          </cell>
          <cell r="G44">
            <v>54.655999999999999</v>
          </cell>
        </row>
        <row r="45">
          <cell r="C45" t="str">
            <v>Vaët lieäu khaùc</v>
          </cell>
          <cell r="G45">
            <v>0.89599999999999991</v>
          </cell>
        </row>
        <row r="46">
          <cell r="C46" t="str">
            <v>Nhaân coâng baäc 2,7/7</v>
          </cell>
          <cell r="G46">
            <v>25.088000000000001</v>
          </cell>
        </row>
        <row r="48">
          <cell r="C48" t="str">
            <v>oâtoâ&lt;=  7taán</v>
          </cell>
          <cell r="G48">
            <v>0</v>
          </cell>
        </row>
        <row r="50">
          <cell r="C50" t="str">
            <v>`</v>
          </cell>
          <cell r="G50">
            <v>0</v>
          </cell>
        </row>
        <row r="52">
          <cell r="C52" t="str">
            <v>Maùy ñaàm 9 T</v>
          </cell>
          <cell r="G52">
            <v>0</v>
          </cell>
        </row>
        <row r="53">
          <cell r="C53" t="str">
            <v>Maùy uûi 110CV</v>
          </cell>
          <cell r="G53">
            <v>0</v>
          </cell>
        </row>
        <row r="55">
          <cell r="C55" t="str">
            <v>Maùy ñaàm 9 T</v>
          </cell>
          <cell r="G55">
            <v>0</v>
          </cell>
        </row>
        <row r="56">
          <cell r="C56" t="str">
            <v>Maùy uûi 110CV</v>
          </cell>
          <cell r="G56">
            <v>0</v>
          </cell>
        </row>
        <row r="58">
          <cell r="C58" t="str">
            <v>Maùy ñaàm 9 T</v>
          </cell>
          <cell r="G58">
            <v>0</v>
          </cell>
        </row>
        <row r="59">
          <cell r="C59" t="str">
            <v>Maùy uûi 110CV</v>
          </cell>
          <cell r="G59">
            <v>0</v>
          </cell>
        </row>
        <row r="61">
          <cell r="C61" t="str">
            <v>Maùy ñaàm 9 T</v>
          </cell>
          <cell r="G61">
            <v>0</v>
          </cell>
        </row>
        <row r="62">
          <cell r="C62" t="str">
            <v>Maùy uûi 110CV</v>
          </cell>
          <cell r="G62">
            <v>0</v>
          </cell>
        </row>
        <row r="64">
          <cell r="C64" t="str">
            <v>Coïc (D8-10 cm)</v>
          </cell>
          <cell r="G64">
            <v>0</v>
          </cell>
        </row>
        <row r="65">
          <cell r="C65" t="str">
            <v>Caây choáng</v>
          </cell>
          <cell r="G65">
            <v>0</v>
          </cell>
        </row>
        <row r="66">
          <cell r="C66" t="str">
            <v>Goå vaùn</v>
          </cell>
          <cell r="G66">
            <v>0</v>
          </cell>
        </row>
        <row r="67">
          <cell r="C67" t="str">
            <v>Daây</v>
          </cell>
          <cell r="G67">
            <v>0</v>
          </cell>
        </row>
        <row r="68">
          <cell r="C68" t="str">
            <v>Vaät lieäu khaùc</v>
          </cell>
          <cell r="G68">
            <v>0</v>
          </cell>
        </row>
        <row r="69">
          <cell r="C69" t="str">
            <v>Nhaân coâng baäc 3,5/7</v>
          </cell>
          <cell r="G69">
            <v>0</v>
          </cell>
        </row>
        <row r="72">
          <cell r="C72" t="str">
            <v>Ñaù hoäc</v>
          </cell>
          <cell r="G72">
            <v>0</v>
          </cell>
        </row>
        <row r="73">
          <cell r="C73" t="str">
            <v xml:space="preserve">Ñaù daêm </v>
          </cell>
          <cell r="G73">
            <v>0</v>
          </cell>
        </row>
        <row r="74">
          <cell r="C74" t="str">
            <v>Ximaêng PC30</v>
          </cell>
          <cell r="G74">
            <v>0</v>
          </cell>
        </row>
        <row r="75">
          <cell r="C75" t="str">
            <v>Caùt vaøng</v>
          </cell>
          <cell r="G75">
            <v>0</v>
          </cell>
        </row>
        <row r="76">
          <cell r="C76" t="str">
            <v>Nhaân coâng baäc 3,5/7</v>
          </cell>
          <cell r="G76">
            <v>0</v>
          </cell>
        </row>
        <row r="78">
          <cell r="C78" t="str">
            <v>Ñaù hoäc</v>
          </cell>
          <cell r="G78">
            <v>94.655999999999992</v>
          </cell>
        </row>
        <row r="79">
          <cell r="C79" t="str">
            <v xml:space="preserve">Ñaù daêm </v>
          </cell>
          <cell r="G79">
            <v>4.4961599999999997</v>
          </cell>
        </row>
        <row r="80">
          <cell r="C80" t="str">
            <v>Ximaêng PC30</v>
          </cell>
          <cell r="G80">
            <v>10602.465887999999</v>
          </cell>
        </row>
        <row r="81">
          <cell r="C81" t="str">
            <v>Caùt vaøng</v>
          </cell>
          <cell r="G81">
            <v>36.111263999999998</v>
          </cell>
        </row>
        <row r="82">
          <cell r="C82" t="str">
            <v>Nhaân coâng baäc 3,5/7</v>
          </cell>
          <cell r="G82">
            <v>150.66079999999999</v>
          </cell>
        </row>
        <row r="84">
          <cell r="C84" t="str">
            <v>Ñaù hoäc</v>
          </cell>
          <cell r="G84">
            <v>0</v>
          </cell>
        </row>
        <row r="85">
          <cell r="C85" t="str">
            <v xml:space="preserve">Ñaù daêm </v>
          </cell>
          <cell r="G85">
            <v>0</v>
          </cell>
        </row>
        <row r="86">
          <cell r="C86" t="str">
            <v>Ximaêng PC30</v>
          </cell>
          <cell r="G86">
            <v>0</v>
          </cell>
        </row>
        <row r="87">
          <cell r="C87" t="str">
            <v>Caùt vaøng</v>
          </cell>
          <cell r="G87">
            <v>0</v>
          </cell>
        </row>
        <row r="88">
          <cell r="C88" t="str">
            <v>Nhaân coâng baäc 3,5/7</v>
          </cell>
          <cell r="G88">
            <v>0</v>
          </cell>
        </row>
        <row r="90">
          <cell r="C90" t="str">
            <v>Ñaù hoäc</v>
          </cell>
          <cell r="G90">
            <v>0</v>
          </cell>
        </row>
        <row r="91">
          <cell r="C91" t="str">
            <v xml:space="preserve">Ñaù daêm </v>
          </cell>
          <cell r="G91">
            <v>0</v>
          </cell>
        </row>
        <row r="92">
          <cell r="C92" t="str">
            <v>Ximaêng PC30</v>
          </cell>
          <cell r="G92">
            <v>0</v>
          </cell>
        </row>
        <row r="93">
          <cell r="C93" t="str">
            <v>Caùt vaøng</v>
          </cell>
          <cell r="G93">
            <v>0</v>
          </cell>
        </row>
        <row r="94">
          <cell r="C94" t="str">
            <v>Nhaân coâng baäc 3,5/7</v>
          </cell>
          <cell r="G94">
            <v>0</v>
          </cell>
        </row>
        <row r="96">
          <cell r="C96" t="str">
            <v>Ñaù hoäc</v>
          </cell>
          <cell r="G96">
            <v>0</v>
          </cell>
        </row>
        <row r="97">
          <cell r="C97" t="str">
            <v xml:space="preserve">Ñaù daêm </v>
          </cell>
          <cell r="G97">
            <v>0</v>
          </cell>
        </row>
        <row r="98">
          <cell r="C98" t="str">
            <v>Ximaêng PC30</v>
          </cell>
          <cell r="G98">
            <v>0</v>
          </cell>
        </row>
        <row r="99">
          <cell r="C99" t="str">
            <v>Caùt vaøng</v>
          </cell>
          <cell r="G99">
            <v>0</v>
          </cell>
        </row>
        <row r="100">
          <cell r="C100" t="str">
            <v>Nhaân coâng baäc 3,5/7</v>
          </cell>
          <cell r="G100">
            <v>0</v>
          </cell>
        </row>
        <row r="102">
          <cell r="C102" t="str">
            <v>Ñaù hoäc</v>
          </cell>
          <cell r="G102">
            <v>0</v>
          </cell>
        </row>
        <row r="103">
          <cell r="C103" t="str">
            <v xml:space="preserve">Ñaù daêm </v>
          </cell>
          <cell r="G103">
            <v>0</v>
          </cell>
        </row>
        <row r="104">
          <cell r="C104" t="str">
            <v>Ximaêng PC30</v>
          </cell>
          <cell r="G104">
            <v>0</v>
          </cell>
        </row>
        <row r="105">
          <cell r="C105" t="str">
            <v>Caùt vaøng</v>
          </cell>
          <cell r="G105">
            <v>0</v>
          </cell>
        </row>
        <row r="106">
          <cell r="C106" t="str">
            <v>Nhaân coâng baäc 3,5/7</v>
          </cell>
          <cell r="G106">
            <v>0</v>
          </cell>
        </row>
        <row r="108">
          <cell r="C108" t="str">
            <v>Ñaù hoäc</v>
          </cell>
          <cell r="G108">
            <v>0</v>
          </cell>
        </row>
        <row r="109">
          <cell r="C109" t="str">
            <v xml:space="preserve">Ñaù daêm </v>
          </cell>
          <cell r="G109">
            <v>0</v>
          </cell>
        </row>
        <row r="110">
          <cell r="C110" t="str">
            <v>Ximaêng PC30</v>
          </cell>
          <cell r="G110">
            <v>0</v>
          </cell>
        </row>
        <row r="111">
          <cell r="C111" t="str">
            <v>Caùt vaøng</v>
          </cell>
          <cell r="G111">
            <v>0</v>
          </cell>
        </row>
        <row r="112">
          <cell r="C112" t="str">
            <v>Goå vaùn</v>
          </cell>
          <cell r="G112">
            <v>0</v>
          </cell>
        </row>
        <row r="113">
          <cell r="C113" t="str">
            <v xml:space="preserve">Ñinh </v>
          </cell>
          <cell r="G113">
            <v>0</v>
          </cell>
        </row>
        <row r="114">
          <cell r="C114" t="str">
            <v>Ñinh ñæa</v>
          </cell>
          <cell r="G114">
            <v>0</v>
          </cell>
        </row>
        <row r="115">
          <cell r="C115" t="str">
            <v>Nhaân coâng baäc 3,5/7</v>
          </cell>
          <cell r="G115">
            <v>0</v>
          </cell>
        </row>
        <row r="117">
          <cell r="C117" t="str">
            <v>Ñaù cheû ( 10x10x20)</v>
          </cell>
          <cell r="G117">
            <v>0</v>
          </cell>
        </row>
        <row r="118">
          <cell r="C118" t="str">
            <v>Ximaêng PC30</v>
          </cell>
        </row>
        <row r="119">
          <cell r="C119" t="str">
            <v>Caùt vaøng</v>
          </cell>
          <cell r="G119">
            <v>0</v>
          </cell>
        </row>
        <row r="120">
          <cell r="C120" t="str">
            <v>Caây choáng</v>
          </cell>
          <cell r="G120">
            <v>0</v>
          </cell>
        </row>
        <row r="121">
          <cell r="C121" t="str">
            <v>Goå vaùn</v>
          </cell>
          <cell r="G121">
            <v>0</v>
          </cell>
        </row>
        <row r="122">
          <cell r="C122" t="str">
            <v>Daây buoäc</v>
          </cell>
          <cell r="G122">
            <v>0</v>
          </cell>
        </row>
        <row r="123">
          <cell r="C123" t="str">
            <v>Nhaân coâng baäc 3,5/7</v>
          </cell>
          <cell r="G123">
            <v>0</v>
          </cell>
        </row>
        <row r="124">
          <cell r="C124" t="str">
            <v>Maùy troän 80l</v>
          </cell>
          <cell r="G124">
            <v>0</v>
          </cell>
        </row>
        <row r="125">
          <cell r="C125" t="str">
            <v>Maùy khaùc</v>
          </cell>
          <cell r="G125">
            <v>0</v>
          </cell>
        </row>
        <row r="127">
          <cell r="C127" t="str">
            <v xml:space="preserve">Ñaù </v>
          </cell>
          <cell r="G127">
            <v>0</v>
          </cell>
        </row>
        <row r="128">
          <cell r="C128" t="str">
            <v>Ximaêng PC30</v>
          </cell>
          <cell r="G128">
            <v>0</v>
          </cell>
        </row>
        <row r="129">
          <cell r="C129" t="str">
            <v>Caùt vaøng</v>
          </cell>
          <cell r="G129">
            <v>0</v>
          </cell>
        </row>
        <row r="130">
          <cell r="C130" t="str">
            <v>Caây choáng</v>
          </cell>
          <cell r="G130">
            <v>0</v>
          </cell>
        </row>
        <row r="131">
          <cell r="C131" t="str">
            <v>Goå vaùn</v>
          </cell>
          <cell r="G131">
            <v>0</v>
          </cell>
        </row>
        <row r="132">
          <cell r="C132" t="str">
            <v>Daây buoäc</v>
          </cell>
          <cell r="G132">
            <v>0</v>
          </cell>
        </row>
        <row r="133">
          <cell r="C133" t="str">
            <v>Nhaân coâng baäc 3,5/7</v>
          </cell>
          <cell r="G133">
            <v>0</v>
          </cell>
        </row>
        <row r="134">
          <cell r="C134" t="str">
            <v>Maùy troän 80l</v>
          </cell>
          <cell r="G134">
            <v>0</v>
          </cell>
        </row>
        <row r="135">
          <cell r="C135" t="str">
            <v>Maùy khaùc</v>
          </cell>
        </row>
        <row r="137">
          <cell r="C137" t="str">
            <v xml:space="preserve">Ñaù </v>
          </cell>
          <cell r="G137">
            <v>0</v>
          </cell>
        </row>
        <row r="138">
          <cell r="C138" t="str">
            <v>Ximaêng PC30</v>
          </cell>
          <cell r="G138">
            <v>0</v>
          </cell>
        </row>
        <row r="139">
          <cell r="C139" t="str">
            <v>Caùt vaøng</v>
          </cell>
          <cell r="G139">
            <v>0</v>
          </cell>
        </row>
        <row r="140">
          <cell r="C140" t="str">
            <v>Caây choáng</v>
          </cell>
          <cell r="G140">
            <v>0</v>
          </cell>
        </row>
        <row r="141">
          <cell r="C141" t="str">
            <v>Goå vaùn</v>
          </cell>
          <cell r="G141">
            <v>0</v>
          </cell>
        </row>
        <row r="142">
          <cell r="C142" t="str">
            <v>Daây buoäc</v>
          </cell>
          <cell r="G142">
            <v>0</v>
          </cell>
        </row>
        <row r="143">
          <cell r="C143" t="str">
            <v>Nhaân coâng baäc 3,5/7</v>
          </cell>
          <cell r="G143">
            <v>0</v>
          </cell>
        </row>
        <row r="144">
          <cell r="C144" t="str">
            <v>Maùy troän 80l</v>
          </cell>
          <cell r="G144">
            <v>0</v>
          </cell>
        </row>
        <row r="145">
          <cell r="C145" t="str">
            <v>Maùy khaùc</v>
          </cell>
          <cell r="G145">
            <v>0</v>
          </cell>
        </row>
        <row r="148">
          <cell r="C148" t="str">
            <v xml:space="preserve">Ñaù </v>
          </cell>
          <cell r="G148">
            <v>0</v>
          </cell>
        </row>
        <row r="149">
          <cell r="C149" t="str">
            <v>Ximaêng PC30</v>
          </cell>
          <cell r="G149">
            <v>0</v>
          </cell>
        </row>
        <row r="150">
          <cell r="C150" t="str">
            <v>Caùt vaøng</v>
          </cell>
          <cell r="G150">
            <v>0</v>
          </cell>
        </row>
        <row r="151">
          <cell r="C151" t="str">
            <v>Caây choáng</v>
          </cell>
          <cell r="G151">
            <v>0</v>
          </cell>
        </row>
        <row r="152">
          <cell r="C152" t="str">
            <v>Goå vaùn</v>
          </cell>
          <cell r="G152">
            <v>0</v>
          </cell>
        </row>
        <row r="153">
          <cell r="C153" t="str">
            <v>Daây buoäc</v>
          </cell>
          <cell r="G153">
            <v>0</v>
          </cell>
        </row>
        <row r="154">
          <cell r="C154" t="str">
            <v>Nhaân coâng baäc 3,5/7</v>
          </cell>
          <cell r="G154">
            <v>0</v>
          </cell>
        </row>
        <row r="155">
          <cell r="C155" t="str">
            <v>Maùy troän 80l</v>
          </cell>
          <cell r="G155">
            <v>0</v>
          </cell>
        </row>
        <row r="156">
          <cell r="C156" t="str">
            <v>Maùy khaùc</v>
          </cell>
        </row>
        <row r="158">
          <cell r="C158" t="str">
            <v xml:space="preserve">Ñaù </v>
          </cell>
          <cell r="G158">
            <v>0</v>
          </cell>
        </row>
        <row r="159">
          <cell r="C159" t="str">
            <v>Ximaêng PC30</v>
          </cell>
          <cell r="G159">
            <v>0</v>
          </cell>
        </row>
        <row r="160">
          <cell r="C160" t="str">
            <v>Caùt vaøng</v>
          </cell>
          <cell r="G160">
            <v>0</v>
          </cell>
        </row>
        <row r="161">
          <cell r="C161" t="str">
            <v>Caây choáng</v>
          </cell>
          <cell r="G161">
            <v>0</v>
          </cell>
        </row>
        <row r="162">
          <cell r="C162" t="str">
            <v>Goå vaùn</v>
          </cell>
          <cell r="G162">
            <v>0</v>
          </cell>
        </row>
        <row r="163">
          <cell r="C163" t="str">
            <v>Daây buoäc</v>
          </cell>
          <cell r="G163">
            <v>0</v>
          </cell>
        </row>
        <row r="164">
          <cell r="C164" t="str">
            <v>Nhaân coâng baäc 3,5/7</v>
          </cell>
          <cell r="G164">
            <v>0</v>
          </cell>
        </row>
        <row r="165">
          <cell r="C165" t="str">
            <v>Maùy troän 80l</v>
          </cell>
          <cell r="G165">
            <v>0</v>
          </cell>
        </row>
        <row r="166">
          <cell r="C166" t="str">
            <v>Maùy khaùc</v>
          </cell>
          <cell r="G166">
            <v>0</v>
          </cell>
        </row>
        <row r="168">
          <cell r="C168" t="str">
            <v xml:space="preserve">Ñaù </v>
          </cell>
          <cell r="G168">
            <v>0</v>
          </cell>
        </row>
        <row r="169">
          <cell r="C169" t="str">
            <v>Ximaêng PC30</v>
          </cell>
          <cell r="G169">
            <v>0</v>
          </cell>
        </row>
        <row r="170">
          <cell r="C170" t="str">
            <v>Caùt vaøng</v>
          </cell>
          <cell r="G170">
            <v>0</v>
          </cell>
        </row>
        <row r="171">
          <cell r="C171" t="str">
            <v>Caây choáng</v>
          </cell>
          <cell r="G171">
            <v>0</v>
          </cell>
        </row>
        <row r="172">
          <cell r="C172" t="str">
            <v>Goå vaùn</v>
          </cell>
          <cell r="G172">
            <v>0</v>
          </cell>
        </row>
        <row r="173">
          <cell r="C173" t="str">
            <v>Daây buoäc</v>
          </cell>
          <cell r="G173">
            <v>0</v>
          </cell>
        </row>
        <row r="174">
          <cell r="C174" t="str">
            <v>Nhaân coâng baäc 3,5/7</v>
          </cell>
          <cell r="G174">
            <v>0</v>
          </cell>
        </row>
        <row r="175">
          <cell r="C175" t="str">
            <v>Maùy troän 80l</v>
          </cell>
          <cell r="G175">
            <v>0</v>
          </cell>
        </row>
        <row r="176">
          <cell r="C176" t="str">
            <v>Maùy khaùc</v>
          </cell>
          <cell r="G176">
            <v>0</v>
          </cell>
        </row>
        <row r="178">
          <cell r="C178" t="str">
            <v>Ñaù cheû ( 15x20x25)</v>
          </cell>
          <cell r="G178">
            <v>0</v>
          </cell>
        </row>
        <row r="179">
          <cell r="C179" t="str">
            <v>Ximaêng PC30</v>
          </cell>
          <cell r="G179">
            <v>0</v>
          </cell>
        </row>
        <row r="180">
          <cell r="C180" t="str">
            <v>Caùt vaøng</v>
          </cell>
          <cell r="G180">
            <v>0</v>
          </cell>
        </row>
        <row r="181">
          <cell r="C181" t="str">
            <v>Caây choáng</v>
          </cell>
          <cell r="G181">
            <v>0</v>
          </cell>
        </row>
        <row r="182">
          <cell r="C182" t="str">
            <v>Goå vaùn</v>
          </cell>
          <cell r="G182">
            <v>0</v>
          </cell>
        </row>
        <row r="183">
          <cell r="C183" t="str">
            <v>Daây buoäc</v>
          </cell>
          <cell r="G183">
            <v>0</v>
          </cell>
        </row>
        <row r="184">
          <cell r="C184" t="str">
            <v>Nhaân coâng baäc 3,7/7</v>
          </cell>
          <cell r="G184">
            <v>0</v>
          </cell>
        </row>
        <row r="185">
          <cell r="C185" t="str">
            <v>Maùy troän 80l</v>
          </cell>
          <cell r="G185">
            <v>0</v>
          </cell>
        </row>
        <row r="186">
          <cell r="C186" t="str">
            <v>Maùy khaùc</v>
          </cell>
          <cell r="G186">
            <v>0</v>
          </cell>
        </row>
        <row r="189">
          <cell r="C189" t="str">
            <v>Gaïch theû (4x8x19)</v>
          </cell>
          <cell r="G189">
            <v>0</v>
          </cell>
        </row>
        <row r="190">
          <cell r="C190" t="str">
            <v>Ximaêng PC30</v>
          </cell>
          <cell r="G190">
            <v>0</v>
          </cell>
        </row>
        <row r="191">
          <cell r="C191" t="str">
            <v>Caùt vaøng</v>
          </cell>
          <cell r="G191">
            <v>0</v>
          </cell>
        </row>
        <row r="192">
          <cell r="C192" t="str">
            <v>Nhaân coâng baäc 3,5/7</v>
          </cell>
          <cell r="G192">
            <v>0</v>
          </cell>
        </row>
        <row r="194">
          <cell r="C194" t="str">
            <v>Gaïch theû (4x8x19)</v>
          </cell>
          <cell r="G194">
            <v>0</v>
          </cell>
        </row>
        <row r="195">
          <cell r="C195" t="str">
            <v>Ximaêng PC30</v>
          </cell>
          <cell r="G195">
            <v>0</v>
          </cell>
        </row>
        <row r="196">
          <cell r="C196" t="str">
            <v>Caùt vaøng</v>
          </cell>
          <cell r="G196">
            <v>0</v>
          </cell>
        </row>
        <row r="197">
          <cell r="C197" t="str">
            <v>Nhaân coâng baäc 3,5/7</v>
          </cell>
          <cell r="G197">
            <v>0</v>
          </cell>
        </row>
        <row r="199">
          <cell r="C199" t="str">
            <v>Gaïch theû (4x8x19)</v>
          </cell>
          <cell r="G199">
            <v>0</v>
          </cell>
        </row>
        <row r="200">
          <cell r="C200" t="str">
            <v>Ximaêng PC30</v>
          </cell>
          <cell r="G200">
            <v>0</v>
          </cell>
        </row>
        <row r="201">
          <cell r="C201" t="str">
            <v>Caùt vaøng</v>
          </cell>
          <cell r="G201">
            <v>0</v>
          </cell>
        </row>
        <row r="202">
          <cell r="C202" t="str">
            <v>Nhaân coâng baäc 3,5/7</v>
          </cell>
          <cell r="G202">
            <v>0</v>
          </cell>
        </row>
        <row r="204">
          <cell r="C204" t="str">
            <v>Gaïch theû (4x8x19)</v>
          </cell>
          <cell r="G204">
            <v>0</v>
          </cell>
        </row>
        <row r="205">
          <cell r="C205" t="str">
            <v>Ximaêng PC30</v>
          </cell>
          <cell r="G205">
            <v>0</v>
          </cell>
        </row>
        <row r="206">
          <cell r="C206" t="str">
            <v>Caùt vaøng</v>
          </cell>
          <cell r="G206">
            <v>0</v>
          </cell>
        </row>
        <row r="207">
          <cell r="C207" t="str">
            <v>Nhaân coâng baäc 3,5/7</v>
          </cell>
          <cell r="G207">
            <v>0</v>
          </cell>
        </row>
        <row r="209">
          <cell r="C209" t="str">
            <v>Gaïch theû (4x8x19)</v>
          </cell>
          <cell r="G209">
            <v>0</v>
          </cell>
        </row>
        <row r="210">
          <cell r="C210" t="str">
            <v>Ximaêng PC30</v>
          </cell>
          <cell r="G210">
            <v>0</v>
          </cell>
        </row>
        <row r="211">
          <cell r="C211" t="str">
            <v>Caùt vaøng</v>
          </cell>
          <cell r="G211">
            <v>0</v>
          </cell>
        </row>
        <row r="212">
          <cell r="C212" t="str">
            <v>Caây choáng</v>
          </cell>
          <cell r="G212">
            <v>0</v>
          </cell>
        </row>
        <row r="213">
          <cell r="C213" t="str">
            <v>Goå vaùn</v>
          </cell>
          <cell r="G213">
            <v>0</v>
          </cell>
        </row>
        <row r="214">
          <cell r="C214" t="str">
            <v>Daây buoäc</v>
          </cell>
          <cell r="G214">
            <v>0</v>
          </cell>
        </row>
        <row r="215">
          <cell r="C215" t="str">
            <v>Nhaân coâng baäc 3,5/7</v>
          </cell>
          <cell r="G215">
            <v>0</v>
          </cell>
        </row>
        <row r="216">
          <cell r="C216" t="str">
            <v>Maùy troän 80l</v>
          </cell>
          <cell r="G216">
            <v>0</v>
          </cell>
        </row>
        <row r="218">
          <cell r="C218" t="str">
            <v>Gaïch theû (4x8x19)</v>
          </cell>
          <cell r="G218">
            <v>6588.15</v>
          </cell>
        </row>
        <row r="219">
          <cell r="C219" t="str">
            <v>Ximaêng PC30</v>
          </cell>
          <cell r="G219">
            <v>320.67005999999998</v>
          </cell>
        </row>
        <row r="220">
          <cell r="C220" t="str">
            <v>Caùt vaøng</v>
          </cell>
          <cell r="G220">
            <v>1.0921800000000002</v>
          </cell>
        </row>
        <row r="221">
          <cell r="C221" t="str">
            <v>Caây choáng</v>
          </cell>
          <cell r="G221">
            <v>2.5049999999999999</v>
          </cell>
        </row>
        <row r="222">
          <cell r="C222" t="str">
            <v>Goå vaùn</v>
          </cell>
          <cell r="G222">
            <v>1.503E-2</v>
          </cell>
        </row>
        <row r="223">
          <cell r="C223" t="str">
            <v>Daây buoäc</v>
          </cell>
          <cell r="G223">
            <v>1.1523000000000001</v>
          </cell>
        </row>
        <row r="224">
          <cell r="C224" t="str">
            <v>Nhaân coâng baäc 3,5/7</v>
          </cell>
          <cell r="G224">
            <v>13.527000000000001</v>
          </cell>
        </row>
        <row r="225">
          <cell r="C225" t="str">
            <v>Maùy troän 80l</v>
          </cell>
          <cell r="G225">
            <v>0.1002</v>
          </cell>
        </row>
        <row r="227">
          <cell r="C227" t="str">
            <v>Gaïch theû (4x8x19)</v>
          </cell>
          <cell r="G227">
            <v>0</v>
          </cell>
        </row>
        <row r="228">
          <cell r="C228" t="str">
            <v>Ximaêng PC30</v>
          </cell>
          <cell r="G228">
            <v>0</v>
          </cell>
        </row>
        <row r="229">
          <cell r="C229" t="str">
            <v>Caùt vaøng</v>
          </cell>
          <cell r="G229">
            <v>0</v>
          </cell>
        </row>
        <row r="230">
          <cell r="C230" t="str">
            <v>Caây choáng</v>
          </cell>
          <cell r="G230">
            <v>0</v>
          </cell>
        </row>
        <row r="231">
          <cell r="C231" t="str">
            <v>Goå vaùn</v>
          </cell>
          <cell r="G231">
            <v>0</v>
          </cell>
        </row>
        <row r="232">
          <cell r="C232" t="str">
            <v>Daây buoäc</v>
          </cell>
          <cell r="G232">
            <v>0</v>
          </cell>
        </row>
        <row r="233">
          <cell r="C233" t="str">
            <v>Nhaân coâng baäc 3,5/7</v>
          </cell>
          <cell r="G233">
            <v>0</v>
          </cell>
        </row>
        <row r="234">
          <cell r="C234" t="str">
            <v>Maùy troän 80l</v>
          </cell>
          <cell r="G234">
            <v>0</v>
          </cell>
        </row>
        <row r="236">
          <cell r="C236" t="str">
            <v>Gaïch theû (4x8x19)</v>
          </cell>
          <cell r="G236">
            <v>0</v>
          </cell>
        </row>
        <row r="237">
          <cell r="C237" t="str">
            <v>Ximaêng PC30</v>
          </cell>
          <cell r="G237">
            <v>0</v>
          </cell>
        </row>
        <row r="238">
          <cell r="C238" t="str">
            <v>Caùt vaøng</v>
          </cell>
          <cell r="G238">
            <v>0</v>
          </cell>
        </row>
        <row r="239">
          <cell r="C239" t="str">
            <v>Caây choáng</v>
          </cell>
          <cell r="G239">
            <v>0</v>
          </cell>
        </row>
        <row r="240">
          <cell r="C240" t="str">
            <v>Goå vaùn</v>
          </cell>
          <cell r="G240">
            <v>0</v>
          </cell>
        </row>
        <row r="241">
          <cell r="C241" t="str">
            <v>Daây buoäc</v>
          </cell>
          <cell r="G241">
            <v>0</v>
          </cell>
        </row>
        <row r="242">
          <cell r="C242" t="str">
            <v>Nhaân coâng baäc 3,5/7</v>
          </cell>
          <cell r="G242">
            <v>0</v>
          </cell>
        </row>
        <row r="243">
          <cell r="C243" t="str">
            <v>Maùy troän 80l</v>
          </cell>
          <cell r="G243">
            <v>0</v>
          </cell>
        </row>
        <row r="245">
          <cell r="C245" t="str">
            <v>Gaïch theû (4x8x19)</v>
          </cell>
          <cell r="G245">
            <v>0</v>
          </cell>
        </row>
        <row r="246">
          <cell r="C246" t="str">
            <v>Ximaêng PC30</v>
          </cell>
          <cell r="G246">
            <v>0</v>
          </cell>
        </row>
        <row r="247">
          <cell r="C247" t="str">
            <v>Caùt vaøng</v>
          </cell>
          <cell r="G247">
            <v>0</v>
          </cell>
        </row>
        <row r="248">
          <cell r="C248" t="str">
            <v>Caây choáng</v>
          </cell>
          <cell r="G248">
            <v>0</v>
          </cell>
        </row>
        <row r="249">
          <cell r="C249" t="str">
            <v>Goå vaùn</v>
          </cell>
          <cell r="G249">
            <v>0</v>
          </cell>
        </row>
        <row r="250">
          <cell r="C250" t="str">
            <v>Daây buoäc</v>
          </cell>
          <cell r="G250">
            <v>0</v>
          </cell>
        </row>
        <row r="251">
          <cell r="C251" t="str">
            <v>Nhaân coâng baäc 3,5/7</v>
          </cell>
          <cell r="G251">
            <v>0</v>
          </cell>
        </row>
        <row r="252">
          <cell r="C252" t="str">
            <v>Maùy troän 80l</v>
          </cell>
          <cell r="G252">
            <v>0</v>
          </cell>
        </row>
        <row r="254">
          <cell r="C254" t="str">
            <v>Gaïch theû (4x8x19)</v>
          </cell>
          <cell r="G254">
            <v>13986</v>
          </cell>
        </row>
        <row r="255">
          <cell r="C255" t="str">
            <v>Ximaêng PC30</v>
          </cell>
          <cell r="G255">
            <v>1310.5228499999998</v>
          </cell>
        </row>
        <row r="256">
          <cell r="C256" t="str">
            <v>Caùt vaøng</v>
          </cell>
          <cell r="G256">
            <v>4.4635500000000006</v>
          </cell>
        </row>
        <row r="257">
          <cell r="C257" t="str">
            <v>Caây choáng</v>
          </cell>
          <cell r="G257">
            <v>6.3</v>
          </cell>
        </row>
        <row r="258">
          <cell r="C258" t="str">
            <v>Goå vaùn</v>
          </cell>
          <cell r="G258">
            <v>3.78E-2</v>
          </cell>
        </row>
        <row r="259">
          <cell r="C259" t="str">
            <v>Daây buoäc</v>
          </cell>
          <cell r="G259">
            <v>2.8980000000000001</v>
          </cell>
        </row>
        <row r="260">
          <cell r="C260" t="str">
            <v>Nhaân coâng baäc 3,5/7</v>
          </cell>
          <cell r="G260">
            <v>30.24</v>
          </cell>
        </row>
        <row r="261">
          <cell r="C261" t="str">
            <v>Maùy troän 80l</v>
          </cell>
          <cell r="G261">
            <v>0.4158</v>
          </cell>
        </row>
        <row r="263">
          <cell r="C263" t="str">
            <v>Gaïch theû (4x8x19)</v>
          </cell>
          <cell r="G263">
            <v>0</v>
          </cell>
        </row>
        <row r="264">
          <cell r="C264" t="str">
            <v>Ximaêng PC30</v>
          </cell>
          <cell r="G264">
            <v>0</v>
          </cell>
        </row>
        <row r="265">
          <cell r="C265" t="str">
            <v>Caùt vaøng</v>
          </cell>
          <cell r="G265">
            <v>0</v>
          </cell>
        </row>
        <row r="266">
          <cell r="C266" t="str">
            <v>Caây choáng</v>
          </cell>
          <cell r="G266">
            <v>0</v>
          </cell>
        </row>
        <row r="267">
          <cell r="C267" t="str">
            <v>Goå vaùn</v>
          </cell>
          <cell r="G267">
            <v>0</v>
          </cell>
        </row>
        <row r="268">
          <cell r="C268" t="str">
            <v>Daây buoäc</v>
          </cell>
          <cell r="G268">
            <v>0</v>
          </cell>
        </row>
        <row r="269">
          <cell r="C269" t="str">
            <v>Nhaân coâng baäc 3,5/7</v>
          </cell>
          <cell r="G269">
            <v>0</v>
          </cell>
        </row>
        <row r="270">
          <cell r="C270" t="str">
            <v>Maùy troän 80l</v>
          </cell>
          <cell r="G270">
            <v>0</v>
          </cell>
        </row>
        <row r="272">
          <cell r="C272" t="str">
            <v>Gaïch theû (4x8x19)</v>
          </cell>
          <cell r="G272">
            <v>0</v>
          </cell>
        </row>
        <row r="273">
          <cell r="C273" t="str">
            <v>Ximaêng PC30</v>
          </cell>
          <cell r="G273">
            <v>0</v>
          </cell>
        </row>
        <row r="274">
          <cell r="C274" t="str">
            <v>Caùt vaøng</v>
          </cell>
          <cell r="G274">
            <v>0</v>
          </cell>
        </row>
        <row r="275">
          <cell r="C275" t="str">
            <v>Caây choáng</v>
          </cell>
          <cell r="G275">
            <v>0</v>
          </cell>
        </row>
        <row r="276">
          <cell r="C276" t="str">
            <v>Goå vaùn</v>
          </cell>
          <cell r="G276">
            <v>0</v>
          </cell>
        </row>
        <row r="277">
          <cell r="C277" t="str">
            <v>Daây buoäc</v>
          </cell>
          <cell r="G277">
            <v>0</v>
          </cell>
        </row>
        <row r="278">
          <cell r="C278" t="str">
            <v>Nhaân coâng baäc 3,5/7</v>
          </cell>
          <cell r="G278">
            <v>0</v>
          </cell>
        </row>
        <row r="279">
          <cell r="C279" t="str">
            <v>Maùy troän 80l</v>
          </cell>
          <cell r="G279">
            <v>0</v>
          </cell>
        </row>
        <row r="281">
          <cell r="C281" t="str">
            <v>Gaïch theû (4x8x19)</v>
          </cell>
          <cell r="G281">
            <v>0</v>
          </cell>
        </row>
        <row r="282">
          <cell r="C282" t="str">
            <v>Ximaêng PC30</v>
          </cell>
          <cell r="G282">
            <v>0</v>
          </cell>
        </row>
        <row r="283">
          <cell r="C283" t="str">
            <v>Caùt vaøng</v>
          </cell>
          <cell r="G283">
            <v>0</v>
          </cell>
        </row>
        <row r="284">
          <cell r="C284" t="str">
            <v>Caây choáng</v>
          </cell>
          <cell r="G284">
            <v>0</v>
          </cell>
        </row>
        <row r="285">
          <cell r="C285" t="str">
            <v>Goå vaùn</v>
          </cell>
          <cell r="G285">
            <v>0</v>
          </cell>
        </row>
        <row r="286">
          <cell r="C286" t="str">
            <v>Daây buoäc</v>
          </cell>
          <cell r="G286">
            <v>0</v>
          </cell>
        </row>
        <row r="287">
          <cell r="C287" t="str">
            <v>Nhaân coâng baäc 3,5/7</v>
          </cell>
          <cell r="G287">
            <v>0</v>
          </cell>
        </row>
        <row r="288">
          <cell r="C288" t="str">
            <v>Maùy troän 80l</v>
          </cell>
          <cell r="G288">
            <v>0</v>
          </cell>
        </row>
        <row r="290">
          <cell r="C290" t="str">
            <v>Gaïch theû (4x8x19)</v>
          </cell>
          <cell r="G290">
            <v>7544.64</v>
          </cell>
        </row>
        <row r="291">
          <cell r="C291" t="str">
            <v>Ximaêng PC30</v>
          </cell>
          <cell r="G291">
            <v>772.91085359999988</v>
          </cell>
        </row>
        <row r="292">
          <cell r="C292" t="str">
            <v>Caùt vaøng</v>
          </cell>
          <cell r="G292">
            <v>2.6324808000000002</v>
          </cell>
        </row>
        <row r="293">
          <cell r="C293" t="str">
            <v>Caây choáng</v>
          </cell>
          <cell r="G293">
            <v>3.48</v>
          </cell>
        </row>
        <row r="294">
          <cell r="C294" t="str">
            <v>Goå vaùn</v>
          </cell>
          <cell r="G294">
            <v>2.0879999999999999E-2</v>
          </cell>
        </row>
        <row r="295">
          <cell r="C295" t="str">
            <v>Daây buoäc</v>
          </cell>
          <cell r="G295">
            <v>1.6008</v>
          </cell>
        </row>
        <row r="296">
          <cell r="C296" t="str">
            <v>Nhaân coâng baäc 3,5/7</v>
          </cell>
          <cell r="G296">
            <v>16.007999999999999</v>
          </cell>
        </row>
        <row r="297">
          <cell r="C297" t="str">
            <v>Maùy troän 80l</v>
          </cell>
          <cell r="G297">
            <v>0.24360000000000001</v>
          </cell>
        </row>
        <row r="299">
          <cell r="C299" t="str">
            <v>Gaïch theû (4x8x19)</v>
          </cell>
          <cell r="G299">
            <v>0</v>
          </cell>
        </row>
        <row r="300">
          <cell r="C300" t="str">
            <v>Ximaêng PC30</v>
          </cell>
          <cell r="G300">
            <v>0</v>
          </cell>
        </row>
        <row r="301">
          <cell r="C301" t="str">
            <v>Caùt vaøng</v>
          </cell>
          <cell r="G301">
            <v>0</v>
          </cell>
        </row>
        <row r="302">
          <cell r="C302" t="str">
            <v>Caây choáng</v>
          </cell>
          <cell r="G302">
            <v>0</v>
          </cell>
        </row>
        <row r="303">
          <cell r="C303" t="str">
            <v>Goå vaùn</v>
          </cell>
          <cell r="G303">
            <v>0</v>
          </cell>
        </row>
        <row r="304">
          <cell r="C304" t="str">
            <v>Daây buoäc</v>
          </cell>
          <cell r="G304">
            <v>0</v>
          </cell>
        </row>
        <row r="305">
          <cell r="C305" t="str">
            <v>Nhaân coâng baäc 3,5/7</v>
          </cell>
          <cell r="G305">
            <v>0</v>
          </cell>
        </row>
        <row r="306">
          <cell r="C306" t="str">
            <v>Maùy troän 80l</v>
          </cell>
          <cell r="G306">
            <v>0</v>
          </cell>
        </row>
        <row r="308">
          <cell r="C308" t="str">
            <v>Gaïch theû (4x8x19)</v>
          </cell>
          <cell r="G308">
            <v>0</v>
          </cell>
        </row>
        <row r="309">
          <cell r="C309" t="str">
            <v>Ximaêng PC30</v>
          </cell>
          <cell r="G309">
            <v>0</v>
          </cell>
        </row>
        <row r="310">
          <cell r="C310" t="str">
            <v>Caùt vaøng</v>
          </cell>
          <cell r="G310">
            <v>0</v>
          </cell>
        </row>
        <row r="311">
          <cell r="C311" t="str">
            <v>Caây choáng</v>
          </cell>
          <cell r="G311">
            <v>0</v>
          </cell>
        </row>
        <row r="312">
          <cell r="C312" t="str">
            <v>Goå vaùn</v>
          </cell>
          <cell r="G312">
            <v>0</v>
          </cell>
        </row>
        <row r="313">
          <cell r="C313" t="str">
            <v>Daây buoäc</v>
          </cell>
          <cell r="G313">
            <v>0</v>
          </cell>
        </row>
        <row r="314">
          <cell r="C314" t="str">
            <v>Nhaân coâng baäc 3,5/7</v>
          </cell>
          <cell r="G314">
            <v>0</v>
          </cell>
        </row>
        <row r="315">
          <cell r="C315" t="str">
            <v>Maùy troän 80l</v>
          </cell>
          <cell r="G315">
            <v>0</v>
          </cell>
        </row>
        <row r="317">
          <cell r="C317" t="str">
            <v>Gaïch theû (4x8x19)</v>
          </cell>
          <cell r="G317">
            <v>0</v>
          </cell>
        </row>
        <row r="318">
          <cell r="C318" t="str">
            <v>Ximaêng PC30</v>
          </cell>
          <cell r="G318">
            <v>0</v>
          </cell>
        </row>
        <row r="319">
          <cell r="C319" t="str">
            <v>Caùt vaøng</v>
          </cell>
          <cell r="G319">
            <v>0</v>
          </cell>
        </row>
        <row r="320">
          <cell r="C320" t="str">
            <v>Caây choáng</v>
          </cell>
          <cell r="G320">
            <v>0</v>
          </cell>
        </row>
        <row r="321">
          <cell r="C321" t="str">
            <v>Goå vaùn</v>
          </cell>
          <cell r="G321">
            <v>0</v>
          </cell>
        </row>
        <row r="322">
          <cell r="C322" t="str">
            <v>Daây buoäc</v>
          </cell>
          <cell r="G322">
            <v>0</v>
          </cell>
        </row>
        <row r="323">
          <cell r="C323" t="str">
            <v>Nhaân coâng baäc 3,5/7</v>
          </cell>
          <cell r="G323">
            <v>0</v>
          </cell>
        </row>
        <row r="324">
          <cell r="C324" t="str">
            <v>Maùy troän 80l</v>
          </cell>
          <cell r="G324">
            <v>0</v>
          </cell>
        </row>
        <row r="327">
          <cell r="C327" t="str">
            <v>Gaïch theû (4x8x19)</v>
          </cell>
          <cell r="G327">
            <v>0</v>
          </cell>
        </row>
        <row r="328">
          <cell r="C328" t="str">
            <v>Ximaêng PC30</v>
          </cell>
          <cell r="G328">
            <v>0</v>
          </cell>
        </row>
        <row r="329">
          <cell r="C329" t="str">
            <v>Caùt vaøng</v>
          </cell>
          <cell r="G329">
            <v>0</v>
          </cell>
        </row>
        <row r="330">
          <cell r="C330" t="str">
            <v>Caây choáng</v>
          </cell>
          <cell r="G330">
            <v>0</v>
          </cell>
        </row>
        <row r="331">
          <cell r="C331" t="str">
            <v>Goå vaùn</v>
          </cell>
          <cell r="G331">
            <v>0</v>
          </cell>
        </row>
        <row r="332">
          <cell r="C332" t="str">
            <v>Daây buoäc</v>
          </cell>
          <cell r="G332">
            <v>0</v>
          </cell>
        </row>
        <row r="333">
          <cell r="C333" t="str">
            <v>Nhaân coâng baäc 3,5/7</v>
          </cell>
          <cell r="G333">
            <v>0</v>
          </cell>
        </row>
        <row r="334">
          <cell r="C334" t="str">
            <v>Maùy troän 80l</v>
          </cell>
          <cell r="G334">
            <v>0</v>
          </cell>
        </row>
        <row r="336">
          <cell r="C336" t="str">
            <v>Gaïch theû (4x8x19)</v>
          </cell>
          <cell r="G336">
            <v>0</v>
          </cell>
        </row>
        <row r="337">
          <cell r="C337" t="str">
            <v>Ximaêng PC30</v>
          </cell>
          <cell r="G337">
            <v>0</v>
          </cell>
        </row>
        <row r="338">
          <cell r="C338" t="str">
            <v>Caùt vaøng</v>
          </cell>
          <cell r="G338">
            <v>0</v>
          </cell>
        </row>
        <row r="339">
          <cell r="C339" t="str">
            <v>Caây choáng</v>
          </cell>
          <cell r="G339">
            <v>0</v>
          </cell>
        </row>
        <row r="340">
          <cell r="C340" t="str">
            <v>Goå vaùn</v>
          </cell>
          <cell r="G340">
            <v>0</v>
          </cell>
        </row>
        <row r="341">
          <cell r="C341" t="str">
            <v>Daây buoäc</v>
          </cell>
          <cell r="G341">
            <v>0</v>
          </cell>
        </row>
        <row r="342">
          <cell r="C342" t="str">
            <v>Nhaân coâng baäc 3,5/7</v>
          </cell>
          <cell r="G342">
            <v>0</v>
          </cell>
        </row>
        <row r="343">
          <cell r="C343" t="str">
            <v>Maùy troän 80l</v>
          </cell>
          <cell r="G343">
            <v>0</v>
          </cell>
        </row>
        <row r="344">
          <cell r="C344" t="str">
            <v>Maùy vaän thaêng 0.8 T</v>
          </cell>
          <cell r="G344">
            <v>0</v>
          </cell>
        </row>
        <row r="346">
          <cell r="C346" t="str">
            <v>Gaïch theû (4x8x19)</v>
          </cell>
          <cell r="G346">
            <v>0</v>
          </cell>
        </row>
        <row r="347">
          <cell r="C347" t="str">
            <v>Ximaêng PC30</v>
          </cell>
          <cell r="G347">
            <v>0</v>
          </cell>
        </row>
        <row r="348">
          <cell r="C348" t="str">
            <v>Caùt vaøng</v>
          </cell>
          <cell r="G348">
            <v>0</v>
          </cell>
        </row>
        <row r="349">
          <cell r="C349" t="str">
            <v>Caây choáng</v>
          </cell>
          <cell r="G349">
            <v>0</v>
          </cell>
        </row>
        <row r="350">
          <cell r="C350" t="str">
            <v>Goå vaùn</v>
          </cell>
          <cell r="G350">
            <v>0</v>
          </cell>
        </row>
        <row r="351">
          <cell r="C351" t="str">
            <v>Daây buoäc</v>
          </cell>
          <cell r="G351">
            <v>0</v>
          </cell>
        </row>
        <row r="352">
          <cell r="C352" t="str">
            <v>Nhaân coâng baäc 3,5/7</v>
          </cell>
          <cell r="G352">
            <v>0</v>
          </cell>
        </row>
        <row r="353">
          <cell r="C353" t="str">
            <v>Maùy troän 80l</v>
          </cell>
          <cell r="G353">
            <v>0</v>
          </cell>
        </row>
        <row r="354">
          <cell r="C354" t="str">
            <v>Maùy vaän thaêng 0.8 T</v>
          </cell>
          <cell r="G354">
            <v>0</v>
          </cell>
        </row>
        <row r="357">
          <cell r="C357" t="str">
            <v>Gaïch theû (4x8x19)</v>
          </cell>
          <cell r="G357">
            <v>0</v>
          </cell>
        </row>
        <row r="358">
          <cell r="C358" t="str">
            <v>Ximaêng PC30</v>
          </cell>
          <cell r="G358">
            <v>0</v>
          </cell>
        </row>
        <row r="359">
          <cell r="C359" t="str">
            <v>Caùt vaøng</v>
          </cell>
          <cell r="G359">
            <v>0</v>
          </cell>
        </row>
        <row r="360">
          <cell r="C360" t="str">
            <v>Caây choáng</v>
          </cell>
          <cell r="G360">
            <v>0</v>
          </cell>
        </row>
        <row r="361">
          <cell r="C361" t="str">
            <v>Goå vaùn</v>
          </cell>
          <cell r="G361">
            <v>0</v>
          </cell>
        </row>
        <row r="362">
          <cell r="C362" t="str">
            <v>Daây buoäc</v>
          </cell>
          <cell r="G362">
            <v>0</v>
          </cell>
        </row>
        <row r="363">
          <cell r="C363" t="str">
            <v>Nhaân coâng baäc 3,5/7</v>
          </cell>
          <cell r="G363">
            <v>0</v>
          </cell>
        </row>
        <row r="364">
          <cell r="C364" t="str">
            <v>Maùy troän 80l</v>
          </cell>
          <cell r="G364">
            <v>0</v>
          </cell>
        </row>
        <row r="365">
          <cell r="C365" t="str">
            <v>Maùy vaän thaêng 0.8 T</v>
          </cell>
          <cell r="G365">
            <v>0</v>
          </cell>
        </row>
        <row r="367">
          <cell r="C367" t="str">
            <v>Gaïch theû (4x8x19)</v>
          </cell>
          <cell r="G367">
            <v>0</v>
          </cell>
        </row>
        <row r="368">
          <cell r="C368" t="str">
            <v>Ximaêng PC30</v>
          </cell>
          <cell r="G368">
            <v>0</v>
          </cell>
        </row>
        <row r="369">
          <cell r="C369" t="str">
            <v>Caùt vaøng</v>
          </cell>
          <cell r="G369">
            <v>0</v>
          </cell>
        </row>
        <row r="370">
          <cell r="C370" t="str">
            <v>Caây choáng</v>
          </cell>
          <cell r="G370">
            <v>0</v>
          </cell>
        </row>
        <row r="371">
          <cell r="C371" t="str">
            <v>Goå vaùn</v>
          </cell>
          <cell r="G371">
            <v>0</v>
          </cell>
        </row>
        <row r="372">
          <cell r="C372" t="str">
            <v>Daây buoäc</v>
          </cell>
          <cell r="G372">
            <v>0</v>
          </cell>
        </row>
        <row r="373">
          <cell r="C373" t="str">
            <v>Nhaân coâng baäc 3,5/7</v>
          </cell>
          <cell r="G373">
            <v>0</v>
          </cell>
        </row>
        <row r="374">
          <cell r="C374" t="str">
            <v>Maùy troän 80l</v>
          </cell>
          <cell r="G374">
            <v>0</v>
          </cell>
        </row>
        <row r="375">
          <cell r="C375" t="str">
            <v>Maùy vaän thaêng 0.8 T</v>
          </cell>
          <cell r="G375">
            <v>0</v>
          </cell>
        </row>
        <row r="377">
          <cell r="C377" t="str">
            <v>Gaïch theû (4x8x19)</v>
          </cell>
          <cell r="G377">
            <v>0</v>
          </cell>
        </row>
        <row r="378">
          <cell r="C378" t="str">
            <v>Ximaêng PC30</v>
          </cell>
          <cell r="G378">
            <v>0</v>
          </cell>
        </row>
        <row r="379">
          <cell r="C379" t="str">
            <v>Caùt vaøng</v>
          </cell>
          <cell r="G379">
            <v>0</v>
          </cell>
        </row>
        <row r="380">
          <cell r="C380" t="str">
            <v>Caây choáng</v>
          </cell>
          <cell r="G380">
            <v>0</v>
          </cell>
        </row>
        <row r="381">
          <cell r="C381" t="str">
            <v>Goå vaùn</v>
          </cell>
          <cell r="G381">
            <v>0</v>
          </cell>
        </row>
        <row r="382">
          <cell r="C382" t="str">
            <v>Daây buoäc</v>
          </cell>
          <cell r="G382">
            <v>0</v>
          </cell>
        </row>
        <row r="383">
          <cell r="C383" t="str">
            <v>Nhaân coâng baäc 3,5/7</v>
          </cell>
          <cell r="G383">
            <v>0</v>
          </cell>
        </row>
        <row r="384">
          <cell r="C384" t="str">
            <v>Maùy troän 80l</v>
          </cell>
          <cell r="G384">
            <v>0</v>
          </cell>
        </row>
        <row r="385">
          <cell r="C385" t="str">
            <v>Maùy vaän thaêng 0.8 T</v>
          </cell>
          <cell r="G385">
            <v>0</v>
          </cell>
        </row>
        <row r="387">
          <cell r="C387" t="str">
            <v>Gaïch theû (4x8x19)</v>
          </cell>
          <cell r="G387">
            <v>0</v>
          </cell>
        </row>
        <row r="388">
          <cell r="C388" t="str">
            <v>Ximaêng PC30</v>
          </cell>
          <cell r="G388">
            <v>0</v>
          </cell>
        </row>
        <row r="389">
          <cell r="C389" t="str">
            <v>Caùt vaøng</v>
          </cell>
          <cell r="G389">
            <v>0</v>
          </cell>
        </row>
        <row r="390">
          <cell r="C390" t="str">
            <v>Caây choáng</v>
          </cell>
          <cell r="G390">
            <v>0</v>
          </cell>
        </row>
        <row r="391">
          <cell r="C391" t="str">
            <v>Goå vaùn</v>
          </cell>
          <cell r="G391">
            <v>0</v>
          </cell>
        </row>
        <row r="392">
          <cell r="C392" t="str">
            <v>Daây buoäc</v>
          </cell>
          <cell r="G392">
            <v>0</v>
          </cell>
        </row>
        <row r="393">
          <cell r="C393" t="str">
            <v>Nhaân coâng baäc 3,5/7</v>
          </cell>
          <cell r="G393">
            <v>0</v>
          </cell>
        </row>
        <row r="394">
          <cell r="C394" t="str">
            <v>Maùy troän 80l</v>
          </cell>
          <cell r="G394">
            <v>0</v>
          </cell>
        </row>
        <row r="395">
          <cell r="C395" t="str">
            <v>Maùy vaän thaêng 0.8 T</v>
          </cell>
          <cell r="G395">
            <v>0</v>
          </cell>
        </row>
        <row r="397">
          <cell r="C397" t="str">
            <v>Gaïch oáng 8x8x19</v>
          </cell>
          <cell r="G397">
            <v>0</v>
          </cell>
        </row>
        <row r="398">
          <cell r="C398" t="str">
            <v>Ximaêng PC30</v>
          </cell>
          <cell r="G398">
            <v>0</v>
          </cell>
        </row>
        <row r="399">
          <cell r="C399" t="str">
            <v>Caùt vaøng</v>
          </cell>
          <cell r="G399">
            <v>0</v>
          </cell>
        </row>
        <row r="400">
          <cell r="C400" t="str">
            <v>Caây choáng</v>
          </cell>
          <cell r="G400">
            <v>0</v>
          </cell>
        </row>
        <row r="401">
          <cell r="C401" t="str">
            <v>Goå vaùn</v>
          </cell>
          <cell r="G401">
            <v>0</v>
          </cell>
        </row>
        <row r="402">
          <cell r="C402" t="str">
            <v>Daây buoäc</v>
          </cell>
          <cell r="G402">
            <v>0</v>
          </cell>
        </row>
        <row r="403">
          <cell r="C403" t="str">
            <v>Nhaân coâng baäc 3,5/7</v>
          </cell>
          <cell r="G403">
            <v>0</v>
          </cell>
        </row>
        <row r="404">
          <cell r="C404" t="str">
            <v>Maùy troän 80l</v>
          </cell>
          <cell r="G404">
            <v>0</v>
          </cell>
        </row>
        <row r="405">
          <cell r="C405" t="str">
            <v>Maùy vaän thaêng 0.8 T</v>
          </cell>
          <cell r="G405">
            <v>0</v>
          </cell>
        </row>
        <row r="407">
          <cell r="C407" t="str">
            <v>Gaïch oáng 8x8x19</v>
          </cell>
          <cell r="G407">
            <v>0</v>
          </cell>
        </row>
        <row r="408">
          <cell r="C408" t="str">
            <v>Ximaêng PC30</v>
          </cell>
          <cell r="G408">
            <v>0</v>
          </cell>
        </row>
        <row r="409">
          <cell r="C409" t="str">
            <v>Caùt vaøng</v>
          </cell>
          <cell r="G409">
            <v>0</v>
          </cell>
        </row>
        <row r="410">
          <cell r="C410" t="str">
            <v>Caây choáng</v>
          </cell>
          <cell r="G410">
            <v>0</v>
          </cell>
        </row>
        <row r="411">
          <cell r="C411" t="str">
            <v>Goå vaùn</v>
          </cell>
          <cell r="G411">
            <v>0</v>
          </cell>
        </row>
        <row r="412">
          <cell r="C412" t="str">
            <v>Daây buoäc</v>
          </cell>
          <cell r="G412">
            <v>0</v>
          </cell>
        </row>
        <row r="413">
          <cell r="C413" t="str">
            <v>Nhaân coâng baäc 3,5/7</v>
          </cell>
          <cell r="G413">
            <v>0</v>
          </cell>
        </row>
        <row r="414">
          <cell r="C414" t="str">
            <v>Maùy troän 80l</v>
          </cell>
          <cell r="G414">
            <v>0</v>
          </cell>
        </row>
        <row r="415">
          <cell r="C415" t="str">
            <v>Maùy vaän thaêng 0.8 T</v>
          </cell>
          <cell r="G415">
            <v>0</v>
          </cell>
        </row>
        <row r="417">
          <cell r="C417" t="str">
            <v>Gaïch oáng 8x8x19</v>
          </cell>
          <cell r="G417">
            <v>0</v>
          </cell>
        </row>
        <row r="418">
          <cell r="C418" t="str">
            <v>Ximaêng PC30</v>
          </cell>
          <cell r="G418">
            <v>0</v>
          </cell>
        </row>
        <row r="419">
          <cell r="C419" t="str">
            <v>Caùt vaøng</v>
          </cell>
          <cell r="G419">
            <v>0</v>
          </cell>
        </row>
        <row r="420">
          <cell r="C420" t="str">
            <v>Caây choáng</v>
          </cell>
          <cell r="G420">
            <v>0</v>
          </cell>
        </row>
        <row r="421">
          <cell r="C421" t="str">
            <v>Goå vaùn</v>
          </cell>
          <cell r="G421">
            <v>0</v>
          </cell>
        </row>
        <row r="422">
          <cell r="C422" t="str">
            <v>Daây buoäc</v>
          </cell>
          <cell r="G422">
            <v>0</v>
          </cell>
        </row>
        <row r="423">
          <cell r="C423" t="str">
            <v>Nhaân coâng baäc 3,5/7</v>
          </cell>
          <cell r="G423">
            <v>0</v>
          </cell>
        </row>
        <row r="424">
          <cell r="C424" t="str">
            <v>Maùy troän 80l</v>
          </cell>
          <cell r="G424">
            <v>0</v>
          </cell>
        </row>
        <row r="425">
          <cell r="C425" t="str">
            <v>Maùy vaän thaêng 0.8 T</v>
          </cell>
          <cell r="G425">
            <v>0</v>
          </cell>
        </row>
        <row r="427">
          <cell r="C427" t="str">
            <v>Gaïch oáng 8x8x19</v>
          </cell>
          <cell r="G427">
            <v>55836.022000000004</v>
          </cell>
        </row>
        <row r="428">
          <cell r="C428" t="str">
            <v>Ximaêng PC30</v>
          </cell>
          <cell r="G428">
            <v>4454.1999421</v>
          </cell>
        </row>
        <row r="429">
          <cell r="C429" t="str">
            <v>Caùt vaøng</v>
          </cell>
          <cell r="G429">
            <v>15.170696300000003</v>
          </cell>
        </row>
        <row r="430">
          <cell r="C430" t="str">
            <v>Vuõa</v>
          </cell>
          <cell r="G430">
            <v>3618.6982000000007</v>
          </cell>
        </row>
        <row r="431">
          <cell r="C431" t="str">
            <v>Caây choáng</v>
          </cell>
          <cell r="G431">
            <v>132.63102000000003</v>
          </cell>
        </row>
        <row r="432">
          <cell r="C432" t="str">
            <v>Goå vaùn</v>
          </cell>
          <cell r="G432">
            <v>0.81871000000000016</v>
          </cell>
        </row>
        <row r="433">
          <cell r="C433" t="str">
            <v>Daây buoäc</v>
          </cell>
          <cell r="G433">
            <v>37.660660000000007</v>
          </cell>
        </row>
        <row r="434">
          <cell r="C434" t="str">
            <v>Nhaân coâng baäc 3,5/7</v>
          </cell>
          <cell r="G434">
            <v>176.02265</v>
          </cell>
        </row>
        <row r="435">
          <cell r="C435" t="str">
            <v>Maùy troän 80l</v>
          </cell>
          <cell r="G435">
            <v>1.6374200000000003</v>
          </cell>
        </row>
        <row r="436">
          <cell r="C436" t="str">
            <v>Maùy vaän thaêng 0.8 T</v>
          </cell>
          <cell r="G436">
            <v>4.9122600000000007</v>
          </cell>
        </row>
        <row r="438">
          <cell r="C438" t="str">
            <v>Gaïch oáng 8x8x19</v>
          </cell>
          <cell r="G438">
            <v>0</v>
          </cell>
        </row>
        <row r="439">
          <cell r="C439" t="str">
            <v>Ximaêng PC30</v>
          </cell>
          <cell r="G439">
            <v>0</v>
          </cell>
        </row>
        <row r="440">
          <cell r="C440" t="str">
            <v>Caùt vaøng</v>
          </cell>
          <cell r="G440">
            <v>0</v>
          </cell>
        </row>
        <row r="441">
          <cell r="C441" t="str">
            <v>Caây choáng</v>
          </cell>
          <cell r="G441">
            <v>0</v>
          </cell>
        </row>
        <row r="442">
          <cell r="C442" t="str">
            <v>Goå vaùn</v>
          </cell>
          <cell r="G442">
            <v>0</v>
          </cell>
        </row>
        <row r="443">
          <cell r="C443" t="str">
            <v>Daây buoäc</v>
          </cell>
          <cell r="G443">
            <v>0</v>
          </cell>
        </row>
        <row r="444">
          <cell r="C444" t="str">
            <v>Nhaân coâng baäc 3,5/7</v>
          </cell>
          <cell r="G444">
            <v>0</v>
          </cell>
        </row>
        <row r="445">
          <cell r="C445" t="str">
            <v>Maùy troän 80l</v>
          </cell>
          <cell r="G445">
            <v>0</v>
          </cell>
        </row>
        <row r="446">
          <cell r="C446" t="str">
            <v>Maùy vaän thaêng 0.8 T</v>
          </cell>
          <cell r="G446">
            <v>0</v>
          </cell>
        </row>
        <row r="448">
          <cell r="C448" t="str">
            <v>Gaïch oáng 8x8x19</v>
          </cell>
          <cell r="G448">
            <v>0</v>
          </cell>
        </row>
        <row r="449">
          <cell r="C449" t="str">
            <v>Ximaêng PC30</v>
          </cell>
          <cell r="G449">
            <v>0</v>
          </cell>
        </row>
        <row r="450">
          <cell r="C450" t="str">
            <v>Caùt vaøng</v>
          </cell>
          <cell r="G450">
            <v>0</v>
          </cell>
        </row>
        <row r="451">
          <cell r="C451" t="str">
            <v>Caây choáng</v>
          </cell>
          <cell r="G451">
            <v>0</v>
          </cell>
        </row>
        <row r="452">
          <cell r="C452" t="str">
            <v>Goå vaùn</v>
          </cell>
          <cell r="G452">
            <v>0</v>
          </cell>
        </row>
        <row r="453">
          <cell r="C453" t="str">
            <v>Daây buoäc</v>
          </cell>
          <cell r="G453">
            <v>0</v>
          </cell>
        </row>
        <row r="454">
          <cell r="C454" t="str">
            <v>Nhaân coâng baäc 3,5/7</v>
          </cell>
          <cell r="G454">
            <v>0</v>
          </cell>
        </row>
        <row r="455">
          <cell r="C455" t="str">
            <v>Maùy troän 80l</v>
          </cell>
          <cell r="G455">
            <v>0</v>
          </cell>
        </row>
        <row r="456">
          <cell r="C456" t="str">
            <v>Maùy vaän thaêng 0.8 T</v>
          </cell>
          <cell r="G456">
            <v>0</v>
          </cell>
        </row>
        <row r="458">
          <cell r="C458" t="str">
            <v>Gaïch oáng 8x8x19</v>
          </cell>
          <cell r="G458">
            <v>0</v>
          </cell>
        </row>
        <row r="459">
          <cell r="C459" t="str">
            <v>Ximaêng PC30</v>
          </cell>
          <cell r="G459">
            <v>0</v>
          </cell>
        </row>
        <row r="460">
          <cell r="C460" t="str">
            <v>Caùt vaøng</v>
          </cell>
          <cell r="G460">
            <v>0</v>
          </cell>
        </row>
        <row r="461">
          <cell r="C461" t="str">
            <v>Caây choáng</v>
          </cell>
          <cell r="G461">
            <v>0</v>
          </cell>
        </row>
        <row r="462">
          <cell r="C462" t="str">
            <v>Goå vaùn</v>
          </cell>
          <cell r="G462">
            <v>0</v>
          </cell>
        </row>
        <row r="463">
          <cell r="C463" t="str">
            <v>Daây buoäc</v>
          </cell>
          <cell r="G463">
            <v>0</v>
          </cell>
        </row>
        <row r="464">
          <cell r="C464" t="str">
            <v>Nhaân coâng baäc 3,5/7</v>
          </cell>
          <cell r="G464">
            <v>0</v>
          </cell>
        </row>
        <row r="465">
          <cell r="C465" t="str">
            <v>Maùy troän 80l</v>
          </cell>
          <cell r="G465">
            <v>0</v>
          </cell>
        </row>
        <row r="466">
          <cell r="C466" t="str">
            <v>Maùy vaän thaêng 0.8 T</v>
          </cell>
          <cell r="G466">
            <v>0</v>
          </cell>
        </row>
        <row r="468">
          <cell r="C468" t="str">
            <v>Gaïch oáng 8x8x19</v>
          </cell>
          <cell r="G468">
            <v>0</v>
          </cell>
        </row>
        <row r="469">
          <cell r="C469" t="str">
            <v>Ximaêng PC30</v>
          </cell>
          <cell r="G469">
            <v>0</v>
          </cell>
        </row>
        <row r="470">
          <cell r="C470" t="str">
            <v>Caùt vaøng</v>
          </cell>
          <cell r="G470">
            <v>0</v>
          </cell>
        </row>
        <row r="471">
          <cell r="C471" t="str">
            <v>Caây choáng</v>
          </cell>
          <cell r="G471">
            <v>0</v>
          </cell>
        </row>
        <row r="472">
          <cell r="C472" t="str">
            <v>Goå vaùn</v>
          </cell>
          <cell r="G472">
            <v>0</v>
          </cell>
        </row>
        <row r="473">
          <cell r="C473" t="str">
            <v>Daây buoäc</v>
          </cell>
          <cell r="G473">
            <v>0</v>
          </cell>
        </row>
        <row r="474">
          <cell r="C474" t="str">
            <v>Nhaân coâng baäc 3,5/7</v>
          </cell>
          <cell r="G474">
            <v>0</v>
          </cell>
        </row>
        <row r="475">
          <cell r="C475" t="str">
            <v>Maùy troän 80l</v>
          </cell>
          <cell r="G475">
            <v>0</v>
          </cell>
        </row>
        <row r="476">
          <cell r="C476" t="str">
            <v>Maùy vaän thaêng 0.8 T</v>
          </cell>
          <cell r="G476">
            <v>0</v>
          </cell>
        </row>
        <row r="478">
          <cell r="C478" t="str">
            <v>Gaïch oáng 8x8x19</v>
          </cell>
          <cell r="G478">
            <v>0</v>
          </cell>
        </row>
        <row r="479">
          <cell r="C479" t="str">
            <v>Ximaêng PC30</v>
          </cell>
          <cell r="G479">
            <v>0</v>
          </cell>
        </row>
        <row r="480">
          <cell r="C480" t="str">
            <v>Caùt vaøng</v>
          </cell>
          <cell r="G480">
            <v>0</v>
          </cell>
        </row>
        <row r="481">
          <cell r="C481" t="str">
            <v>Caây choáng</v>
          </cell>
          <cell r="G481">
            <v>0</v>
          </cell>
        </row>
        <row r="482">
          <cell r="C482" t="str">
            <v>Goå vaùn</v>
          </cell>
          <cell r="G482">
            <v>0</v>
          </cell>
        </row>
        <row r="483">
          <cell r="C483" t="str">
            <v>Daây buoäc</v>
          </cell>
          <cell r="G483">
            <v>0</v>
          </cell>
        </row>
        <row r="484">
          <cell r="C484" t="str">
            <v>Nhaân coâng baäc 3,5/7</v>
          </cell>
          <cell r="G484">
            <v>0</v>
          </cell>
        </row>
        <row r="485">
          <cell r="C485" t="str">
            <v>Maùy troän 80l</v>
          </cell>
          <cell r="G485">
            <v>0</v>
          </cell>
        </row>
        <row r="486">
          <cell r="C486" t="str">
            <v>Maùy vaän thaêng 0.8 T</v>
          </cell>
          <cell r="G486">
            <v>0</v>
          </cell>
        </row>
        <row r="488">
          <cell r="C488" t="str">
            <v>Gaïch oáng 8x8x19</v>
          </cell>
          <cell r="G488">
            <v>0</v>
          </cell>
        </row>
        <row r="489">
          <cell r="C489" t="str">
            <v>Ximaêng PC30</v>
          </cell>
          <cell r="G489">
            <v>0</v>
          </cell>
        </row>
        <row r="490">
          <cell r="C490" t="str">
            <v>Caùt vaøng</v>
          </cell>
          <cell r="G490">
            <v>0</v>
          </cell>
        </row>
        <row r="491">
          <cell r="C491" t="str">
            <v>Caây choáng</v>
          </cell>
          <cell r="G491">
            <v>0</v>
          </cell>
        </row>
        <row r="492">
          <cell r="C492" t="str">
            <v>Goå vaùn</v>
          </cell>
          <cell r="G492">
            <v>0</v>
          </cell>
        </row>
        <row r="493">
          <cell r="C493" t="str">
            <v>Daây buoäc</v>
          </cell>
          <cell r="G493">
            <v>0</v>
          </cell>
        </row>
        <row r="494">
          <cell r="C494" t="str">
            <v>Nhaân coâng baäc 3,5/7</v>
          </cell>
          <cell r="G494">
            <v>0</v>
          </cell>
        </row>
        <row r="495">
          <cell r="C495" t="str">
            <v>Maùy troän 80l</v>
          </cell>
          <cell r="G495">
            <v>0</v>
          </cell>
        </row>
        <row r="496">
          <cell r="C496" t="str">
            <v>Maùy vaän thaêng 0.8 T</v>
          </cell>
          <cell r="G496">
            <v>0</v>
          </cell>
        </row>
        <row r="498">
          <cell r="C498" t="str">
            <v>Gaïch oáng 8x8x19</v>
          </cell>
          <cell r="G498">
            <v>0</v>
          </cell>
        </row>
        <row r="499">
          <cell r="C499" t="str">
            <v>Ximaêng PC30</v>
          </cell>
          <cell r="G499">
            <v>0</v>
          </cell>
        </row>
        <row r="500">
          <cell r="C500" t="str">
            <v>Caùt vaøng</v>
          </cell>
          <cell r="G500">
            <v>0</v>
          </cell>
        </row>
        <row r="501">
          <cell r="C501" t="str">
            <v>Caây choáng</v>
          </cell>
          <cell r="G501">
            <v>0</v>
          </cell>
        </row>
        <row r="502">
          <cell r="C502" t="str">
            <v>Goå vaùn</v>
          </cell>
          <cell r="G502">
            <v>0</v>
          </cell>
        </row>
        <row r="503">
          <cell r="C503" t="str">
            <v>Daây buoäc</v>
          </cell>
          <cell r="G503">
            <v>0</v>
          </cell>
        </row>
        <row r="504">
          <cell r="C504" t="str">
            <v>Nhaân coâng baäc 3,5/7</v>
          </cell>
          <cell r="G504">
            <v>0</v>
          </cell>
        </row>
        <row r="505">
          <cell r="C505" t="str">
            <v>Maùy troän 80l</v>
          </cell>
          <cell r="G505">
            <v>0</v>
          </cell>
        </row>
        <row r="506">
          <cell r="C506" t="str">
            <v>Maùy vaän thaêng 0.8 T</v>
          </cell>
          <cell r="G506">
            <v>0</v>
          </cell>
        </row>
        <row r="508">
          <cell r="C508" t="str">
            <v>Gaïch oáng 8x8x19</v>
          </cell>
          <cell r="G508">
            <v>0</v>
          </cell>
        </row>
        <row r="509">
          <cell r="C509" t="str">
            <v>Ximaêng PC30</v>
          </cell>
          <cell r="G509">
            <v>0</v>
          </cell>
        </row>
        <row r="510">
          <cell r="C510" t="str">
            <v>Caùt vaøng</v>
          </cell>
          <cell r="G510">
            <v>0</v>
          </cell>
        </row>
        <row r="511">
          <cell r="C511" t="str">
            <v>Caây choáng</v>
          </cell>
          <cell r="G511">
            <v>0</v>
          </cell>
        </row>
        <row r="512">
          <cell r="C512" t="str">
            <v>Goå vaùn</v>
          </cell>
          <cell r="G512">
            <v>0</v>
          </cell>
        </row>
        <row r="513">
          <cell r="C513" t="str">
            <v>Daây buoäc</v>
          </cell>
          <cell r="G513">
            <v>0</v>
          </cell>
        </row>
        <row r="514">
          <cell r="C514" t="str">
            <v>Nhaân coâng baäc 3,5/7</v>
          </cell>
          <cell r="G514">
            <v>0</v>
          </cell>
        </row>
        <row r="515">
          <cell r="C515" t="str">
            <v>Maùy troän 80l</v>
          </cell>
          <cell r="G515">
            <v>0</v>
          </cell>
        </row>
        <row r="516">
          <cell r="C516" t="str">
            <v>Maùy vaän thaêng 0.8 T</v>
          </cell>
          <cell r="G516">
            <v>0</v>
          </cell>
        </row>
        <row r="518">
          <cell r="C518" t="str">
            <v>Gaïch oáng(8x8x19)</v>
          </cell>
        </row>
        <row r="519">
          <cell r="C519" t="str">
            <v>Gaïch theû (4x8x19)</v>
          </cell>
          <cell r="G519">
            <v>0</v>
          </cell>
        </row>
        <row r="520">
          <cell r="C520" t="str">
            <v>Ximaêng PC30</v>
          </cell>
          <cell r="G520">
            <v>0</v>
          </cell>
        </row>
        <row r="521">
          <cell r="C521" t="str">
            <v>Caùt vaøng</v>
          </cell>
          <cell r="G521">
            <v>0</v>
          </cell>
        </row>
        <row r="522">
          <cell r="C522" t="str">
            <v>Caây choáng</v>
          </cell>
          <cell r="G522">
            <v>0</v>
          </cell>
        </row>
        <row r="523">
          <cell r="C523" t="str">
            <v>Goå vaùn</v>
          </cell>
          <cell r="G523">
            <v>0</v>
          </cell>
        </row>
        <row r="524">
          <cell r="C524" t="str">
            <v>Daây buoäc</v>
          </cell>
          <cell r="G524">
            <v>0</v>
          </cell>
        </row>
        <row r="525">
          <cell r="C525" t="str">
            <v>Nhaân coâng baäc 3,5/7</v>
          </cell>
          <cell r="G525">
            <v>0</v>
          </cell>
        </row>
        <row r="526">
          <cell r="C526" t="str">
            <v>Maùy troän 80l</v>
          </cell>
          <cell r="G526">
            <v>0</v>
          </cell>
        </row>
        <row r="527">
          <cell r="C527" t="str">
            <v>Maùy vaän thaêng 0.8 T</v>
          </cell>
          <cell r="G527">
            <v>0</v>
          </cell>
        </row>
        <row r="529">
          <cell r="C529" t="str">
            <v>Gaïch oáng (8x8x19)</v>
          </cell>
          <cell r="G529">
            <v>63755.22</v>
          </cell>
        </row>
        <row r="530">
          <cell r="C530" t="str">
            <v>Gaïch theû (4x8x19)</v>
          </cell>
          <cell r="G530">
            <v>31946.164000000001</v>
          </cell>
        </row>
        <row r="531">
          <cell r="C531" t="str">
            <v>Ximaêng PC30</v>
          </cell>
          <cell r="G531">
            <v>7898.1611831999999</v>
          </cell>
        </row>
        <row r="532">
          <cell r="C532" t="str">
            <v>Caùt vaøng</v>
          </cell>
          <cell r="G532">
            <v>26.900589600000004</v>
          </cell>
        </row>
        <row r="533">
          <cell r="C533" t="str">
            <v>Caây choáng</v>
          </cell>
          <cell r="G533">
            <v>68.554000000000002</v>
          </cell>
        </row>
        <row r="534">
          <cell r="C534" t="str">
            <v>Goå vaùn</v>
          </cell>
          <cell r="G534">
            <v>0.41132400000000002</v>
          </cell>
        </row>
        <row r="535">
          <cell r="C535" t="str">
            <v>Daây buoäc</v>
          </cell>
          <cell r="G535">
            <v>31.534840000000003</v>
          </cell>
        </row>
        <row r="536">
          <cell r="C536" t="str">
            <v>Nhaân coâng baäc 3,5/7</v>
          </cell>
          <cell r="G536">
            <v>253.64980000000003</v>
          </cell>
        </row>
        <row r="537">
          <cell r="C537" t="str">
            <v>Maùy troän 80l</v>
          </cell>
          <cell r="G537">
            <v>2.7421600000000002</v>
          </cell>
        </row>
        <row r="538">
          <cell r="C538" t="str">
            <v>Maùy vaän thaêng 0.8 T</v>
          </cell>
          <cell r="G538">
            <v>0</v>
          </cell>
        </row>
        <row r="540">
          <cell r="C540" t="str">
            <v>Gaïch oáng (8x8x19)</v>
          </cell>
          <cell r="G540">
            <v>0</v>
          </cell>
        </row>
        <row r="541">
          <cell r="C541" t="str">
            <v>Gaïch theû (4x8x19)</v>
          </cell>
          <cell r="G541">
            <v>0</v>
          </cell>
        </row>
        <row r="542">
          <cell r="C542" t="str">
            <v>Ximaêng PC30</v>
          </cell>
          <cell r="G542">
            <v>0</v>
          </cell>
        </row>
        <row r="543">
          <cell r="C543" t="str">
            <v>Caùt vaøng</v>
          </cell>
          <cell r="G543">
            <v>0</v>
          </cell>
        </row>
        <row r="544">
          <cell r="C544" t="str">
            <v>Caây choáng</v>
          </cell>
          <cell r="G544">
            <v>0</v>
          </cell>
        </row>
        <row r="545">
          <cell r="C545" t="str">
            <v>Goå vaùn</v>
          </cell>
          <cell r="G545">
            <v>0</v>
          </cell>
        </row>
        <row r="546">
          <cell r="C546" t="str">
            <v>Daây buoäc</v>
          </cell>
          <cell r="G546">
            <v>0</v>
          </cell>
        </row>
        <row r="547">
          <cell r="C547" t="str">
            <v>Nhaân coâng baäc 3,5/7</v>
          </cell>
          <cell r="G547">
            <v>0</v>
          </cell>
        </row>
        <row r="548">
          <cell r="C548" t="str">
            <v>Maùy troän 80l</v>
          </cell>
          <cell r="G548">
            <v>0</v>
          </cell>
        </row>
        <row r="549">
          <cell r="C549" t="str">
            <v>Maùy vaän thaêng 0.8 T</v>
          </cell>
          <cell r="G549">
            <v>0</v>
          </cell>
        </row>
        <row r="551">
          <cell r="C551" t="str">
            <v>Gaïch theû (4x8x19)</v>
          </cell>
          <cell r="G551">
            <v>0</v>
          </cell>
        </row>
        <row r="552">
          <cell r="C552" t="str">
            <v>Ximaêng PC30</v>
          </cell>
          <cell r="G552">
            <v>0</v>
          </cell>
        </row>
        <row r="553">
          <cell r="C553" t="str">
            <v>Caùt vaøng</v>
          </cell>
          <cell r="G553">
            <v>0</v>
          </cell>
        </row>
        <row r="554">
          <cell r="C554" t="str">
            <v>Caây choáng</v>
          </cell>
          <cell r="G554">
            <v>0</v>
          </cell>
        </row>
        <row r="555">
          <cell r="C555" t="str">
            <v>Goå vaùn</v>
          </cell>
          <cell r="G555">
            <v>0</v>
          </cell>
        </row>
        <row r="556">
          <cell r="C556" t="str">
            <v>Daây buoäc</v>
          </cell>
          <cell r="G556">
            <v>0</v>
          </cell>
        </row>
        <row r="557">
          <cell r="C557" t="str">
            <v>Nhaân coâng baäc 3,5/7</v>
          </cell>
          <cell r="G557">
            <v>0</v>
          </cell>
        </row>
        <row r="558">
          <cell r="C558" t="str">
            <v>Maùy troän 80l</v>
          </cell>
          <cell r="G558">
            <v>0</v>
          </cell>
        </row>
        <row r="559">
          <cell r="C559" t="str">
            <v>Maùy vaän thaêng 0.8 T</v>
          </cell>
          <cell r="G559">
            <v>0</v>
          </cell>
        </row>
        <row r="562">
          <cell r="C562" t="str">
            <v>Gaïch beâtoâng 20x20x40</v>
          </cell>
          <cell r="G562">
            <v>0</v>
          </cell>
        </row>
        <row r="563">
          <cell r="C563" t="str">
            <v>Ximaêng PC30</v>
          </cell>
          <cell r="G563">
            <v>0</v>
          </cell>
        </row>
        <row r="564">
          <cell r="C564" t="str">
            <v>Caùt vaøng</v>
          </cell>
          <cell r="G564">
            <v>0</v>
          </cell>
        </row>
        <row r="565">
          <cell r="C565" t="str">
            <v>Nhaân coâng baäc 3,5/7</v>
          </cell>
          <cell r="G565">
            <v>0</v>
          </cell>
        </row>
        <row r="567">
          <cell r="C567" t="str">
            <v>Gaïch beâtoâng 20x20x40</v>
          </cell>
          <cell r="G567">
            <v>0</v>
          </cell>
        </row>
        <row r="568">
          <cell r="C568" t="str">
            <v>Ximaêng PC30</v>
          </cell>
          <cell r="G568">
            <v>0</v>
          </cell>
        </row>
        <row r="569">
          <cell r="C569" t="str">
            <v>Caùt vaøng</v>
          </cell>
          <cell r="G569">
            <v>0</v>
          </cell>
        </row>
        <row r="570">
          <cell r="C570" t="str">
            <v>Nhaân coâng baäc 3,5/7</v>
          </cell>
          <cell r="G570">
            <v>0</v>
          </cell>
        </row>
        <row r="572">
          <cell r="C572" t="str">
            <v>Gaïch beâtoâng 15x20x40</v>
          </cell>
          <cell r="G572">
            <v>0</v>
          </cell>
        </row>
        <row r="573">
          <cell r="C573" t="str">
            <v>Ximaêng PC30</v>
          </cell>
          <cell r="G573">
            <v>0</v>
          </cell>
        </row>
        <row r="574">
          <cell r="C574" t="str">
            <v>Caùt vaøng</v>
          </cell>
          <cell r="G574">
            <v>0</v>
          </cell>
        </row>
        <row r="575">
          <cell r="C575" t="str">
            <v>Nhaân coâng baäc 3,5/7</v>
          </cell>
          <cell r="G575">
            <v>0</v>
          </cell>
        </row>
        <row r="577">
          <cell r="C577" t="str">
            <v>Gaïch beâtoâng 15x20x40</v>
          </cell>
          <cell r="G577">
            <v>0</v>
          </cell>
        </row>
        <row r="578">
          <cell r="C578" t="str">
            <v>Ximaêng PC30</v>
          </cell>
          <cell r="G578">
            <v>0</v>
          </cell>
        </row>
        <row r="579">
          <cell r="C579" t="str">
            <v>Caùt vaøng</v>
          </cell>
          <cell r="G579">
            <v>0</v>
          </cell>
        </row>
        <row r="580">
          <cell r="C580" t="str">
            <v>Nhaân coâng baäc 3,5/7</v>
          </cell>
          <cell r="G580">
            <v>0</v>
          </cell>
        </row>
        <row r="582">
          <cell r="C582" t="str">
            <v>Gaïch beâtoâng 10x20x40</v>
          </cell>
          <cell r="G582">
            <v>0</v>
          </cell>
        </row>
        <row r="583">
          <cell r="C583" t="str">
            <v>Ximaêng PC30</v>
          </cell>
          <cell r="G583">
            <v>0</v>
          </cell>
        </row>
        <row r="584">
          <cell r="C584" t="str">
            <v>Caùt vaøng</v>
          </cell>
          <cell r="G584">
            <v>0</v>
          </cell>
        </row>
        <row r="585">
          <cell r="C585" t="str">
            <v>Nhaân coâng baäc 3,5/7</v>
          </cell>
          <cell r="G585">
            <v>0</v>
          </cell>
        </row>
        <row r="587">
          <cell r="C587" t="str">
            <v>Gaïch beâtoâng 10x20x40</v>
          </cell>
          <cell r="G587">
            <v>0</v>
          </cell>
        </row>
        <row r="588">
          <cell r="C588" t="str">
            <v>Ximaêng PC30</v>
          </cell>
          <cell r="G588">
            <v>0</v>
          </cell>
        </row>
        <row r="589">
          <cell r="C589" t="str">
            <v>Caùt vaøng</v>
          </cell>
          <cell r="G589">
            <v>0</v>
          </cell>
        </row>
        <row r="590">
          <cell r="C590" t="str">
            <v>Nhaân coâng baäc 3,5/7</v>
          </cell>
          <cell r="G590">
            <v>0</v>
          </cell>
        </row>
        <row r="592">
          <cell r="C592" t="str">
            <v>Gaïch beâtoâng 10x20x30</v>
          </cell>
          <cell r="G592">
            <v>0</v>
          </cell>
        </row>
        <row r="593">
          <cell r="C593" t="str">
            <v>Ximaêng PC30</v>
          </cell>
          <cell r="G593">
            <v>0</v>
          </cell>
        </row>
        <row r="594">
          <cell r="C594" t="str">
            <v>Caùt vaøng</v>
          </cell>
          <cell r="G594">
            <v>0</v>
          </cell>
        </row>
        <row r="595">
          <cell r="C595" t="str">
            <v>Nhaân coâng baäc 3,5/7</v>
          </cell>
          <cell r="G595">
            <v>0</v>
          </cell>
        </row>
        <row r="597">
          <cell r="C597" t="str">
            <v>Gaïch beâtoâng 10x20x30</v>
          </cell>
          <cell r="G597">
            <v>0</v>
          </cell>
        </row>
        <row r="598">
          <cell r="C598" t="str">
            <v>Ximaêng PC30</v>
          </cell>
          <cell r="G598">
            <v>0</v>
          </cell>
        </row>
        <row r="599">
          <cell r="C599" t="str">
            <v>Caùt vaøng</v>
          </cell>
          <cell r="G599">
            <v>0</v>
          </cell>
        </row>
        <row r="600">
          <cell r="C600" t="str">
            <v>Nhaân coâng baäc 3,5/7</v>
          </cell>
          <cell r="G600">
            <v>0</v>
          </cell>
        </row>
        <row r="602">
          <cell r="C602" t="str">
            <v>Gaïch thoâng gío</v>
          </cell>
          <cell r="G602">
            <v>0</v>
          </cell>
        </row>
        <row r="603">
          <cell r="C603" t="str">
            <v>Ximaêng PC30</v>
          </cell>
          <cell r="G603">
            <v>0</v>
          </cell>
        </row>
        <row r="604">
          <cell r="C604" t="str">
            <v>Caùt vaøng</v>
          </cell>
          <cell r="G604">
            <v>0</v>
          </cell>
        </row>
        <row r="605">
          <cell r="C605" t="str">
            <v>Nhaân coâng baäc 3,5/7</v>
          </cell>
          <cell r="G605">
            <v>0</v>
          </cell>
        </row>
        <row r="607">
          <cell r="C607" t="str">
            <v>Gaïch thoâng gío</v>
          </cell>
          <cell r="G607">
            <v>0</v>
          </cell>
        </row>
        <row r="608">
          <cell r="C608" t="str">
            <v>Ximaêng PC30</v>
          </cell>
          <cell r="G608">
            <v>0</v>
          </cell>
        </row>
        <row r="609">
          <cell r="C609" t="str">
            <v>Caùt vaøng</v>
          </cell>
          <cell r="G609">
            <v>0</v>
          </cell>
        </row>
        <row r="610">
          <cell r="C610" t="str">
            <v>Nhaân coâng baäc 3,5/7</v>
          </cell>
          <cell r="G610">
            <v>0</v>
          </cell>
        </row>
        <row r="612">
          <cell r="C612" t="str">
            <v>Gaïch thoâng gío</v>
          </cell>
          <cell r="G612">
            <v>0</v>
          </cell>
        </row>
        <row r="613">
          <cell r="C613" t="str">
            <v>Ximaêng PC30</v>
          </cell>
          <cell r="G613">
            <v>0</v>
          </cell>
        </row>
        <row r="614">
          <cell r="C614" t="str">
            <v>Caùt vaøng</v>
          </cell>
          <cell r="G614">
            <v>0</v>
          </cell>
        </row>
        <row r="615">
          <cell r="C615" t="str">
            <v>Nhaân coâng baäc 3,5/7</v>
          </cell>
          <cell r="G615">
            <v>0</v>
          </cell>
        </row>
        <row r="617">
          <cell r="C617" t="str">
            <v>Gaïch thoâng gío</v>
          </cell>
          <cell r="G617">
            <v>0</v>
          </cell>
        </row>
        <row r="618">
          <cell r="C618" t="str">
            <v>Ximaêng PC30</v>
          </cell>
          <cell r="G618">
            <v>0</v>
          </cell>
        </row>
        <row r="619">
          <cell r="C619" t="str">
            <v>Caùt vaøng</v>
          </cell>
          <cell r="G619">
            <v>0</v>
          </cell>
        </row>
        <row r="620">
          <cell r="C620" t="str">
            <v>Nhaân coâng baäc 3,5/7</v>
          </cell>
          <cell r="G620">
            <v>0</v>
          </cell>
        </row>
        <row r="624">
          <cell r="C624" t="str">
            <v>Ximaêng PC30</v>
          </cell>
          <cell r="G624">
            <v>0</v>
          </cell>
        </row>
        <row r="625">
          <cell r="C625" t="str">
            <v>Caùt vaøng</v>
          </cell>
          <cell r="G625">
            <v>0</v>
          </cell>
        </row>
        <row r="626">
          <cell r="C626" t="str">
            <v>Gaïch vôû</v>
          </cell>
          <cell r="G626">
            <v>0</v>
          </cell>
        </row>
        <row r="627">
          <cell r="C627" t="str">
            <v>Nöôùc</v>
          </cell>
          <cell r="G627">
            <v>0</v>
          </cell>
        </row>
        <row r="628">
          <cell r="C628" t="str">
            <v>Nhaân coâng baäc 3,0/7</v>
          </cell>
          <cell r="G628">
            <v>0</v>
          </cell>
        </row>
        <row r="629">
          <cell r="C629" t="str">
            <v>Maùy troän 250l</v>
          </cell>
          <cell r="G629">
            <v>0</v>
          </cell>
        </row>
        <row r="630">
          <cell r="C630" t="str">
            <v>Ñaàm baøn 1KW</v>
          </cell>
          <cell r="G630">
            <v>0</v>
          </cell>
        </row>
        <row r="632">
          <cell r="C632" t="str">
            <v>Ximaêng PC30</v>
          </cell>
          <cell r="G632">
            <v>0</v>
          </cell>
        </row>
        <row r="633">
          <cell r="C633" t="str">
            <v>Caùt vaøng</v>
          </cell>
          <cell r="G633">
            <v>0</v>
          </cell>
        </row>
        <row r="634">
          <cell r="C634" t="str">
            <v>Gaïch vôû</v>
          </cell>
          <cell r="G634">
            <v>0</v>
          </cell>
        </row>
        <row r="635">
          <cell r="C635" t="str">
            <v>Nöôùc</v>
          </cell>
          <cell r="G635">
            <v>0</v>
          </cell>
        </row>
        <row r="636">
          <cell r="C636" t="str">
            <v>Nhaân coâng baäc 3,0/7</v>
          </cell>
          <cell r="G636">
            <v>0</v>
          </cell>
        </row>
        <row r="637">
          <cell r="C637" t="str">
            <v>Maùy troän 250l</v>
          </cell>
          <cell r="G637">
            <v>0</v>
          </cell>
        </row>
        <row r="638">
          <cell r="C638" t="str">
            <v>Ñaàm baøn 1KW</v>
          </cell>
          <cell r="G638">
            <v>0</v>
          </cell>
        </row>
        <row r="640">
          <cell r="C640" t="str">
            <v>Ximaêng PC30</v>
          </cell>
          <cell r="G640">
            <v>0</v>
          </cell>
        </row>
        <row r="641">
          <cell r="C641" t="str">
            <v>Caùt vaøng</v>
          </cell>
          <cell r="G641">
            <v>0</v>
          </cell>
        </row>
        <row r="642">
          <cell r="C642" t="str">
            <v>Gaïch vôû</v>
          </cell>
          <cell r="G642">
            <v>0</v>
          </cell>
        </row>
        <row r="643">
          <cell r="C643" t="str">
            <v>Nöôùc</v>
          </cell>
          <cell r="G643">
            <v>0</v>
          </cell>
        </row>
        <row r="644">
          <cell r="C644" t="str">
            <v>Nhaân coâng baäc 3,0/7</v>
          </cell>
          <cell r="G644">
            <v>0</v>
          </cell>
        </row>
        <row r="645">
          <cell r="C645" t="str">
            <v>Maùy troän 250l</v>
          </cell>
          <cell r="G645">
            <v>0</v>
          </cell>
        </row>
        <row r="646">
          <cell r="C646" t="str">
            <v>Ñaàm baøn 1KW</v>
          </cell>
          <cell r="G646">
            <v>0</v>
          </cell>
        </row>
        <row r="648">
          <cell r="C648" t="str">
            <v>Ximaêng PC30</v>
          </cell>
          <cell r="G648">
            <v>0</v>
          </cell>
        </row>
        <row r="649">
          <cell r="C649" t="str">
            <v>Caùt vaøng</v>
          </cell>
          <cell r="G649">
            <v>0</v>
          </cell>
        </row>
        <row r="650">
          <cell r="C650" t="str">
            <v>Gaïch vôû</v>
          </cell>
          <cell r="G650">
            <v>0</v>
          </cell>
        </row>
        <row r="651">
          <cell r="C651" t="str">
            <v>Nöôùc</v>
          </cell>
          <cell r="G651">
            <v>0</v>
          </cell>
        </row>
        <row r="652">
          <cell r="C652" t="str">
            <v>Nhaân coâng baäc 3,0/7</v>
          </cell>
          <cell r="G652">
            <v>0</v>
          </cell>
        </row>
        <row r="653">
          <cell r="C653" t="str">
            <v>Maùy troän 250l</v>
          </cell>
          <cell r="G653">
            <v>0</v>
          </cell>
        </row>
        <row r="654">
          <cell r="C654" t="str">
            <v>Ñaàm baøn 1KW</v>
          </cell>
          <cell r="G654">
            <v>0</v>
          </cell>
        </row>
        <row r="657">
          <cell r="C657" t="str">
            <v>Ximaêng PC30</v>
          </cell>
          <cell r="G657">
            <v>23871.670875</v>
          </cell>
        </row>
        <row r="658">
          <cell r="C658" t="str">
            <v>Caùt vaøng</v>
          </cell>
          <cell r="G658">
            <v>63.168113699999999</v>
          </cell>
        </row>
        <row r="659">
          <cell r="C659" t="str">
            <v>Ñaù 4x6</v>
          </cell>
          <cell r="G659">
            <v>111.27871192500001</v>
          </cell>
        </row>
        <row r="660">
          <cell r="C660" t="str">
            <v>Nöôùc</v>
          </cell>
          <cell r="G660">
            <v>19706.445000000003</v>
          </cell>
        </row>
        <row r="661">
          <cell r="C661" t="str">
            <v>Nhaân coâng baäc 3,0/7</v>
          </cell>
          <cell r="G661">
            <v>197.06445000000002</v>
          </cell>
        </row>
        <row r="662">
          <cell r="C662" t="str">
            <v>Maùy troän 250l</v>
          </cell>
          <cell r="G662">
            <v>11.346135000000002</v>
          </cell>
        </row>
        <row r="663">
          <cell r="C663" t="str">
            <v>Ñaàm baøn 1KW</v>
          </cell>
          <cell r="G663">
            <v>10.629537000000001</v>
          </cell>
        </row>
        <row r="665">
          <cell r="C665" t="str">
            <v>Ximaêng PC30</v>
          </cell>
          <cell r="G665">
            <v>32300.599500000004</v>
          </cell>
        </row>
        <row r="666">
          <cell r="C666" t="str">
            <v>Caùt vaøng</v>
          </cell>
          <cell r="G666">
            <v>85.4723556</v>
          </cell>
        </row>
        <row r="667">
          <cell r="C667" t="str">
            <v>Ñaù 4x6</v>
          </cell>
          <cell r="G667">
            <v>150.57048689999999</v>
          </cell>
        </row>
        <row r="668">
          <cell r="C668" t="str">
            <v>Vuõa</v>
          </cell>
          <cell r="G668">
            <v>27331.276500000004</v>
          </cell>
        </row>
        <row r="669">
          <cell r="C669" t="str">
            <v>Nhaân coâng baäc 3,0/7</v>
          </cell>
          <cell r="G669">
            <v>190.69272000000001</v>
          </cell>
        </row>
        <row r="670">
          <cell r="C670" t="str">
            <v>Maùy troän 250l</v>
          </cell>
          <cell r="G670">
            <v>15.352380000000002</v>
          </cell>
        </row>
        <row r="671">
          <cell r="C671" t="str">
            <v>Ñaàm baøn 1KW</v>
          </cell>
          <cell r="G671">
            <v>14.382756000000001</v>
          </cell>
        </row>
        <row r="673">
          <cell r="C673" t="str">
            <v>Ximaêng PC30</v>
          </cell>
          <cell r="G673">
            <v>41404.652369999996</v>
          </cell>
        </row>
        <row r="674">
          <cell r="C674" t="str">
            <v>Caùt vaøng</v>
          </cell>
          <cell r="G674">
            <v>56.780064214999989</v>
          </cell>
        </row>
        <row r="675">
          <cell r="C675" t="str">
            <v>Ñaù 1x2</v>
          </cell>
          <cell r="G675">
            <v>106.29615432999999</v>
          </cell>
        </row>
        <row r="676">
          <cell r="C676" t="str">
            <v>Nuôùc</v>
          </cell>
          <cell r="G676">
            <v>21850.978999999999</v>
          </cell>
        </row>
        <row r="677">
          <cell r="C677" t="str">
            <v>Vaät lieäu khaùc</v>
          </cell>
          <cell r="G677">
            <v>118.1134</v>
          </cell>
        </row>
        <row r="678">
          <cell r="C678" t="str">
            <v>Nhaân coâng baäc 3,0/7</v>
          </cell>
          <cell r="G678">
            <v>193.70597599999999</v>
          </cell>
        </row>
        <row r="679">
          <cell r="C679" t="str">
            <v>Maùy troän 250l</v>
          </cell>
          <cell r="G679">
            <v>11.220772999999999</v>
          </cell>
        </row>
        <row r="680">
          <cell r="C680" t="str">
            <v>Maùy ñaàu duøi 1,5 KW</v>
          </cell>
          <cell r="G680">
            <v>10.512092599999999</v>
          </cell>
        </row>
        <row r="682">
          <cell r="C682" t="str">
            <v>Ximaêng PC30</v>
          </cell>
          <cell r="G682">
            <v>15795.506249999997</v>
          </cell>
        </row>
        <row r="683">
          <cell r="C683" t="str">
            <v>Caùt vaøng</v>
          </cell>
          <cell r="G683">
            <v>17.316554999999997</v>
          </cell>
        </row>
        <row r="684">
          <cell r="C684" t="str">
            <v>Ñaù 1x2</v>
          </cell>
          <cell r="G684">
            <v>33.736081249999991</v>
          </cell>
        </row>
        <row r="685">
          <cell r="C685" t="str">
            <v>Nuôùc</v>
          </cell>
          <cell r="G685">
            <v>7039.2499999999991</v>
          </cell>
        </row>
        <row r="686">
          <cell r="C686" t="str">
            <v>Vaät lieäu khaùc</v>
          </cell>
          <cell r="G686">
            <v>38.049999999999997</v>
          </cell>
        </row>
        <row r="687">
          <cell r="C687" t="str">
            <v>Nhaân coâng baäc 3,0/7</v>
          </cell>
          <cell r="G687">
            <v>62.401999999999994</v>
          </cell>
        </row>
        <row r="688">
          <cell r="C688" t="str">
            <v>Maùy troän 250l</v>
          </cell>
          <cell r="G688">
            <v>3.6147499999999999</v>
          </cell>
        </row>
        <row r="689">
          <cell r="C689" t="str">
            <v>Maùy ñaàu duøi 1,5 KW</v>
          </cell>
          <cell r="G689">
            <v>3.3864499999999995</v>
          </cell>
        </row>
        <row r="692">
          <cell r="C692" t="str">
            <v>Ximaêng PC30</v>
          </cell>
          <cell r="G692">
            <v>56650.282199999994</v>
          </cell>
        </row>
        <row r="693">
          <cell r="C693" t="str">
            <v>Caùt vaøng</v>
          </cell>
          <cell r="G693">
            <v>77.687082899999993</v>
          </cell>
        </row>
        <row r="694">
          <cell r="C694" t="str">
            <v>Ñaù 1x2</v>
          </cell>
          <cell r="G694">
            <v>145.43551980000001</v>
          </cell>
        </row>
        <row r="695">
          <cell r="C695" t="str">
            <v>Nuôùc</v>
          </cell>
          <cell r="G695">
            <v>29896.74</v>
          </cell>
        </row>
        <row r="696">
          <cell r="C696" t="str">
            <v>Vaät lieäu khaùc</v>
          </cell>
          <cell r="G696">
            <v>161.60400000000001</v>
          </cell>
        </row>
        <row r="697">
          <cell r="C697" t="str">
            <v>Nhaân coâng baäc 3,0/7</v>
          </cell>
          <cell r="G697">
            <v>255.33432000000002</v>
          </cell>
        </row>
        <row r="698">
          <cell r="C698" t="str">
            <v>Maùy troän 250l</v>
          </cell>
          <cell r="G698">
            <v>15.352380000000002</v>
          </cell>
        </row>
        <row r="699">
          <cell r="C699" t="str">
            <v>Ñaàm baøn 1KW</v>
          </cell>
          <cell r="G699">
            <v>14.382756000000001</v>
          </cell>
        </row>
        <row r="701">
          <cell r="C701" t="str">
            <v>Ximaêng PC30</v>
          </cell>
          <cell r="G701">
            <v>0</v>
          </cell>
        </row>
        <row r="702">
          <cell r="C702" t="str">
            <v>Caùt vaøng</v>
          </cell>
          <cell r="G702">
            <v>0</v>
          </cell>
        </row>
        <row r="703">
          <cell r="C703" t="str">
            <v>Ñaù 1x2</v>
          </cell>
          <cell r="G703">
            <v>0</v>
          </cell>
        </row>
        <row r="704">
          <cell r="C704" t="str">
            <v>Nuôùc</v>
          </cell>
          <cell r="G704">
            <v>0</v>
          </cell>
        </row>
        <row r="705">
          <cell r="C705" t="str">
            <v>Vaät lieäu khaùc</v>
          </cell>
          <cell r="G705">
            <v>0</v>
          </cell>
        </row>
        <row r="706">
          <cell r="C706" t="str">
            <v>Nhaân coâng baäc 3,0/7</v>
          </cell>
          <cell r="G706">
            <v>0</v>
          </cell>
        </row>
        <row r="707">
          <cell r="C707" t="str">
            <v>Maùy troän 250l</v>
          </cell>
          <cell r="G707">
            <v>0</v>
          </cell>
        </row>
        <row r="708">
          <cell r="C708" t="str">
            <v>Maùy ñaàm duøi 1,5 KW</v>
          </cell>
          <cell r="G708">
            <v>0</v>
          </cell>
        </row>
        <row r="710">
          <cell r="C710" t="str">
            <v>Ximaêng PC30</v>
          </cell>
          <cell r="G710">
            <v>823.60799999999983</v>
          </cell>
        </row>
        <row r="711">
          <cell r="C711" t="str">
            <v>Caùt vaøng</v>
          </cell>
          <cell r="G711">
            <v>0.9029183999999999</v>
          </cell>
        </row>
        <row r="712">
          <cell r="C712" t="str">
            <v>Ñaù 1x2</v>
          </cell>
          <cell r="G712">
            <v>1.7590639999999997</v>
          </cell>
        </row>
        <row r="713">
          <cell r="C713" t="str">
            <v>Nuôùc</v>
          </cell>
          <cell r="G713">
            <v>367.04</v>
          </cell>
        </row>
        <row r="714">
          <cell r="C714" t="str">
            <v>Vaät lieäu khaùc</v>
          </cell>
          <cell r="G714">
            <v>1.984</v>
          </cell>
        </row>
        <row r="715">
          <cell r="C715" t="str">
            <v>Nhaân coâng baäc 3,0/7</v>
          </cell>
          <cell r="G715">
            <v>3.472</v>
          </cell>
        </row>
        <row r="716">
          <cell r="C716" t="str">
            <v>Maùy troän 250l</v>
          </cell>
          <cell r="G716">
            <v>0.18848000000000001</v>
          </cell>
        </row>
        <row r="717">
          <cell r="C717" t="str">
            <v>Maùy ñaàm duøi 1,5 KW</v>
          </cell>
          <cell r="G717">
            <v>0.17657599999999998</v>
          </cell>
        </row>
        <row r="719">
          <cell r="C719" t="str">
            <v>Ximaêng PC30</v>
          </cell>
          <cell r="G719">
            <v>0</v>
          </cell>
        </row>
        <row r="720">
          <cell r="C720" t="str">
            <v>Caùt vaøng</v>
          </cell>
          <cell r="G720">
            <v>0</v>
          </cell>
        </row>
        <row r="721">
          <cell r="C721" t="str">
            <v>Ñaù 1x2</v>
          </cell>
          <cell r="G721">
            <v>0</v>
          </cell>
        </row>
        <row r="722">
          <cell r="C722" t="str">
            <v>Nuôùc</v>
          </cell>
          <cell r="G722">
            <v>0</v>
          </cell>
        </row>
        <row r="723">
          <cell r="C723" t="str">
            <v>Goã vaùn caàu coâng taùc</v>
          </cell>
          <cell r="G723">
            <v>0</v>
          </cell>
        </row>
        <row r="724">
          <cell r="C724" t="str">
            <v>Ñinh</v>
          </cell>
          <cell r="G724">
            <v>0</v>
          </cell>
        </row>
        <row r="725">
          <cell r="C725" t="str">
            <v>Ñinh ñæa</v>
          </cell>
          <cell r="G725">
            <v>0</v>
          </cell>
        </row>
        <row r="726">
          <cell r="C726" t="str">
            <v>Vaät lieäu khaùc</v>
          </cell>
          <cell r="G726">
            <v>0</v>
          </cell>
        </row>
        <row r="727">
          <cell r="C727" t="str">
            <v>Nhaân coâng baäc 3,5/7</v>
          </cell>
          <cell r="G727">
            <v>0</v>
          </cell>
        </row>
        <row r="728">
          <cell r="C728" t="str">
            <v>Maùy troän 250l</v>
          </cell>
          <cell r="G728">
            <v>0</v>
          </cell>
        </row>
        <row r="729">
          <cell r="C729" t="str">
            <v>Maùy ñaàm duøi 1,5 KW</v>
          </cell>
          <cell r="G729">
            <v>0</v>
          </cell>
        </row>
        <row r="730">
          <cell r="C730" t="str">
            <v>Maùy vaän thaêng 0.8 T</v>
          </cell>
          <cell r="G730">
            <v>0</v>
          </cell>
        </row>
        <row r="732">
          <cell r="C732" t="str">
            <v>Ximaêng PC30</v>
          </cell>
          <cell r="G732">
            <v>0</v>
          </cell>
        </row>
        <row r="733">
          <cell r="C733" t="str">
            <v>Caùt vaøng</v>
          </cell>
          <cell r="G733">
            <v>0</v>
          </cell>
        </row>
        <row r="734">
          <cell r="C734" t="str">
            <v>Ñaù 1x2</v>
          </cell>
          <cell r="G734">
            <v>0</v>
          </cell>
        </row>
        <row r="735">
          <cell r="C735" t="str">
            <v>Nuôùc</v>
          </cell>
          <cell r="G735">
            <v>0</v>
          </cell>
        </row>
        <row r="736">
          <cell r="C736" t="str">
            <v>Goã vaùn caàu coâng taùc</v>
          </cell>
          <cell r="G736">
            <v>0</v>
          </cell>
        </row>
        <row r="737">
          <cell r="C737" t="str">
            <v>Ñinh</v>
          </cell>
          <cell r="G737">
            <v>0</v>
          </cell>
        </row>
        <row r="738">
          <cell r="C738" t="str">
            <v>Ñinh ñæa</v>
          </cell>
          <cell r="G738">
            <v>0</v>
          </cell>
        </row>
        <row r="739">
          <cell r="C739" t="str">
            <v>Vaät lieäu khaùc</v>
          </cell>
          <cell r="G739">
            <v>0</v>
          </cell>
        </row>
        <row r="740">
          <cell r="C740" t="str">
            <v>Nhaân coâng baäc 3,5/7</v>
          </cell>
          <cell r="G740">
            <v>0</v>
          </cell>
        </row>
        <row r="741">
          <cell r="C741" t="str">
            <v>Maùy troän 250l</v>
          </cell>
          <cell r="G741">
            <v>0</v>
          </cell>
        </row>
        <row r="742">
          <cell r="C742" t="str">
            <v>Maùy ñaàm duøi 1,5 KW</v>
          </cell>
          <cell r="G742">
            <v>0</v>
          </cell>
        </row>
        <row r="743">
          <cell r="C743" t="str">
            <v>Maùy vaän thaêng 0.8 T</v>
          </cell>
          <cell r="G743">
            <v>0</v>
          </cell>
        </row>
        <row r="745">
          <cell r="C745" t="str">
            <v>Ximaêng PC30</v>
          </cell>
          <cell r="G745">
            <v>9669.5711999999985</v>
          </cell>
        </row>
        <row r="746">
          <cell r="C746" t="str">
            <v>Caùt vaøng</v>
          </cell>
          <cell r="G746">
            <v>13.260318399999997</v>
          </cell>
        </row>
        <row r="747">
          <cell r="C747" t="str">
            <v>Ñaù 1x2</v>
          </cell>
          <cell r="G747">
            <v>24.824220799999999</v>
          </cell>
        </row>
        <row r="748">
          <cell r="C748" t="str">
            <v>Nöôùc</v>
          </cell>
          <cell r="G748">
            <v>5103.04</v>
          </cell>
        </row>
        <row r="749">
          <cell r="C749" t="str">
            <v>Goã vaùn caàu coâng taùc</v>
          </cell>
          <cell r="G749">
            <v>0.55168000000000006</v>
          </cell>
        </row>
        <row r="750">
          <cell r="C750" t="str">
            <v>Ñinh</v>
          </cell>
          <cell r="G750">
            <v>1.3240320000000001</v>
          </cell>
        </row>
        <row r="751">
          <cell r="C751" t="str">
            <v>Ñinh ñæa</v>
          </cell>
          <cell r="G751">
            <v>9.7095679999999991</v>
          </cell>
        </row>
        <row r="752">
          <cell r="C752" t="str">
            <v>Vaät lieäu khaùc</v>
          </cell>
          <cell r="G752">
            <v>27.584</v>
          </cell>
        </row>
        <row r="753">
          <cell r="C753" t="str">
            <v>Nhaân coâng baäc 3,5/7</v>
          </cell>
          <cell r="G753">
            <v>124.128</v>
          </cell>
        </row>
        <row r="754">
          <cell r="C754" t="str">
            <v>Maùy troän 250l</v>
          </cell>
          <cell r="G754">
            <v>2.6204800000000001</v>
          </cell>
        </row>
        <row r="755">
          <cell r="C755" t="str">
            <v>Maùy ñaàm duøi 1,5 KW</v>
          </cell>
          <cell r="G755">
            <v>4.9651199999999998</v>
          </cell>
        </row>
        <row r="756">
          <cell r="C756" t="str">
            <v>Maùy vaän thaêng 0.8 T</v>
          </cell>
          <cell r="G756">
            <v>0</v>
          </cell>
        </row>
        <row r="758">
          <cell r="C758" t="str">
            <v>Ximaêng PC30</v>
          </cell>
          <cell r="G758">
            <v>0</v>
          </cell>
        </row>
        <row r="759">
          <cell r="C759" t="str">
            <v>Caùt vaøng</v>
          </cell>
          <cell r="G759">
            <v>0</v>
          </cell>
        </row>
        <row r="760">
          <cell r="C760" t="str">
            <v>Ñaù 1x2</v>
          </cell>
          <cell r="G760">
            <v>0</v>
          </cell>
        </row>
        <row r="761">
          <cell r="C761" t="str">
            <v>Nöôùc</v>
          </cell>
          <cell r="G761">
            <v>0</v>
          </cell>
        </row>
        <row r="762">
          <cell r="C762" t="str">
            <v>Goã vaùn caàu coâng taùc</v>
          </cell>
          <cell r="G762">
            <v>0</v>
          </cell>
        </row>
        <row r="763">
          <cell r="C763" t="str">
            <v>Ñinh</v>
          </cell>
          <cell r="G763">
            <v>0</v>
          </cell>
        </row>
        <row r="764">
          <cell r="C764" t="str">
            <v>Ñinh ñæa</v>
          </cell>
          <cell r="G764">
            <v>0</v>
          </cell>
        </row>
        <row r="765">
          <cell r="C765" t="str">
            <v>Vaät lieäu khaùc</v>
          </cell>
          <cell r="G765">
            <v>0</v>
          </cell>
        </row>
        <row r="766">
          <cell r="C766" t="str">
            <v>Nhaân coâng baäc 3,5/7</v>
          </cell>
          <cell r="G766">
            <v>0</v>
          </cell>
        </row>
        <row r="767">
          <cell r="C767" t="str">
            <v>Maùy troän 250l</v>
          </cell>
          <cell r="G767">
            <v>0</v>
          </cell>
        </row>
        <row r="768">
          <cell r="C768" t="str">
            <v>Maùy ñaàm duøi 1,5 KW</v>
          </cell>
          <cell r="G768">
            <v>0</v>
          </cell>
        </row>
        <row r="769">
          <cell r="C769" t="str">
            <v>Maùy vaän thaêng 0.8 T</v>
          </cell>
          <cell r="G769">
            <v>0</v>
          </cell>
        </row>
        <row r="771">
          <cell r="C771" t="str">
            <v>Ximaêng PC30</v>
          </cell>
          <cell r="G771">
            <v>0</v>
          </cell>
        </row>
        <row r="772">
          <cell r="C772" t="str">
            <v>Caùt vaøng</v>
          </cell>
          <cell r="G772">
            <v>0</v>
          </cell>
        </row>
        <row r="773">
          <cell r="C773" t="str">
            <v>Ñaù 1x2</v>
          </cell>
          <cell r="G773">
            <v>0</v>
          </cell>
        </row>
        <row r="774">
          <cell r="C774" t="str">
            <v>Nöôùc</v>
          </cell>
          <cell r="G774">
            <v>0</v>
          </cell>
        </row>
        <row r="775">
          <cell r="C775" t="str">
            <v>Goã vaùn caàu coâng taùc</v>
          </cell>
          <cell r="G775">
            <v>0</v>
          </cell>
        </row>
        <row r="776">
          <cell r="C776" t="str">
            <v>Ñinh</v>
          </cell>
          <cell r="G776">
            <v>0</v>
          </cell>
        </row>
        <row r="777">
          <cell r="C777" t="str">
            <v>Ñinh ñæa</v>
          </cell>
          <cell r="G777">
            <v>0</v>
          </cell>
        </row>
        <row r="778">
          <cell r="C778" t="str">
            <v>Vaät lieäu khaùc</v>
          </cell>
          <cell r="G778">
            <v>0</v>
          </cell>
        </row>
        <row r="779">
          <cell r="C779" t="str">
            <v>Nhaân coâng baäc 3,5/7</v>
          </cell>
          <cell r="G779">
            <v>0</v>
          </cell>
        </row>
        <row r="780">
          <cell r="C780" t="str">
            <v>Maùy troän 250l</v>
          </cell>
          <cell r="G780">
            <v>0</v>
          </cell>
        </row>
        <row r="781">
          <cell r="C781" t="str">
            <v>Maùy ñaàm duøi 1,5 KW</v>
          </cell>
          <cell r="G781">
            <v>0</v>
          </cell>
        </row>
        <row r="782">
          <cell r="C782" t="str">
            <v>Maùy vaän thaêng 0.8 T</v>
          </cell>
          <cell r="G782">
            <v>0</v>
          </cell>
        </row>
        <row r="784">
          <cell r="C784" t="str">
            <v>Ximaêng PC30</v>
          </cell>
          <cell r="G784">
            <v>0</v>
          </cell>
        </row>
        <row r="785">
          <cell r="C785" t="str">
            <v>Caùt vaøng</v>
          </cell>
          <cell r="G785">
            <v>0</v>
          </cell>
        </row>
        <row r="786">
          <cell r="C786" t="str">
            <v>Ñaù 1x2</v>
          </cell>
          <cell r="G786">
            <v>0</v>
          </cell>
        </row>
        <row r="787">
          <cell r="C787" t="str">
            <v>Nöôùc</v>
          </cell>
          <cell r="G787">
            <v>0</v>
          </cell>
        </row>
        <row r="788">
          <cell r="C788" t="str">
            <v>Goã vaùn caàu coâng taùc</v>
          </cell>
          <cell r="G788">
            <v>0</v>
          </cell>
        </row>
        <row r="789">
          <cell r="C789" t="str">
            <v>Ñinh</v>
          </cell>
          <cell r="G789">
            <v>0</v>
          </cell>
        </row>
        <row r="790">
          <cell r="C790" t="str">
            <v>Ñinh ñæa</v>
          </cell>
          <cell r="G790">
            <v>0</v>
          </cell>
        </row>
        <row r="791">
          <cell r="C791" t="str">
            <v>Vaät lieäu khaùc</v>
          </cell>
          <cell r="G791">
            <v>0</v>
          </cell>
        </row>
        <row r="792">
          <cell r="C792" t="str">
            <v>Nhaân coâng baäc 3,5/7</v>
          </cell>
          <cell r="G792">
            <v>0</v>
          </cell>
        </row>
        <row r="793">
          <cell r="C793" t="str">
            <v>Maùy troän 250l</v>
          </cell>
          <cell r="G793">
            <v>0</v>
          </cell>
        </row>
        <row r="794">
          <cell r="C794" t="str">
            <v>Maùy ñaàm duøi 1,5 KW</v>
          </cell>
          <cell r="G794">
            <v>0</v>
          </cell>
        </row>
        <row r="795">
          <cell r="C795" t="str">
            <v>Maùy vaän thaêng 0.8 T</v>
          </cell>
          <cell r="G795">
            <v>0</v>
          </cell>
        </row>
        <row r="797">
          <cell r="C797" t="str">
            <v>Ximaêng PC30</v>
          </cell>
          <cell r="G797">
            <v>0</v>
          </cell>
        </row>
        <row r="798">
          <cell r="C798" t="str">
            <v>Caùt vaøng</v>
          </cell>
          <cell r="G798">
            <v>0</v>
          </cell>
        </row>
        <row r="799">
          <cell r="C799" t="str">
            <v>Ñaù 1x2</v>
          </cell>
          <cell r="G799">
            <v>0</v>
          </cell>
        </row>
        <row r="800">
          <cell r="C800" t="str">
            <v>Nöôùc</v>
          </cell>
          <cell r="G800">
            <v>0</v>
          </cell>
        </row>
        <row r="801">
          <cell r="C801" t="str">
            <v>Goã vaùn caàu coâng taùc</v>
          </cell>
          <cell r="G801">
            <v>0</v>
          </cell>
        </row>
        <row r="802">
          <cell r="C802" t="str">
            <v>Ñinh</v>
          </cell>
          <cell r="G802">
            <v>0</v>
          </cell>
        </row>
        <row r="803">
          <cell r="C803" t="str">
            <v>Ñinh ñæa</v>
          </cell>
          <cell r="G803">
            <v>0</v>
          </cell>
        </row>
        <row r="804">
          <cell r="C804" t="str">
            <v>Vaät lieäu khaùc</v>
          </cell>
          <cell r="G804">
            <v>0</v>
          </cell>
        </row>
        <row r="805">
          <cell r="C805" t="str">
            <v>Nhaân coâng baäc 3,5/7</v>
          </cell>
          <cell r="G805">
            <v>0</v>
          </cell>
        </row>
        <row r="806">
          <cell r="C806" t="str">
            <v>Maùy troän 250l</v>
          </cell>
          <cell r="G806">
            <v>0</v>
          </cell>
        </row>
        <row r="807">
          <cell r="C807" t="str">
            <v>Maùy ñaàm duøi 1,5 KW</v>
          </cell>
          <cell r="G807">
            <v>0</v>
          </cell>
        </row>
        <row r="808">
          <cell r="C808" t="str">
            <v>Maùy vaän thaêng 0.8 T</v>
          </cell>
          <cell r="G808">
            <v>0</v>
          </cell>
        </row>
        <row r="810">
          <cell r="C810" t="str">
            <v>Ximaêng PC30</v>
          </cell>
          <cell r="G810">
            <v>0</v>
          </cell>
        </row>
        <row r="811">
          <cell r="C811" t="str">
            <v>Caùt vaøng</v>
          </cell>
          <cell r="G811">
            <v>0</v>
          </cell>
        </row>
        <row r="812">
          <cell r="C812" t="str">
            <v>Ñaù 1x2</v>
          </cell>
          <cell r="G812">
            <v>0</v>
          </cell>
        </row>
        <row r="813">
          <cell r="C813" t="str">
            <v>Nöôùc</v>
          </cell>
          <cell r="G813">
            <v>0</v>
          </cell>
        </row>
        <row r="814">
          <cell r="C814" t="str">
            <v>Goã vaùn caàu coâng taùc</v>
          </cell>
          <cell r="G814">
            <v>0</v>
          </cell>
        </row>
        <row r="815">
          <cell r="C815" t="str">
            <v>Ñinh</v>
          </cell>
          <cell r="G815">
            <v>0</v>
          </cell>
        </row>
        <row r="816">
          <cell r="C816" t="str">
            <v>Ñinh ñæa</v>
          </cell>
          <cell r="G816">
            <v>0</v>
          </cell>
        </row>
        <row r="817">
          <cell r="C817" t="str">
            <v>Vaät lieäu khaùc</v>
          </cell>
          <cell r="G817">
            <v>0</v>
          </cell>
        </row>
        <row r="818">
          <cell r="C818" t="str">
            <v>Nhaân coâng baäc 3,5/7</v>
          </cell>
          <cell r="G818">
            <v>0</v>
          </cell>
        </row>
        <row r="819">
          <cell r="C819" t="str">
            <v>Maùy troän 250l</v>
          </cell>
          <cell r="G819">
            <v>0</v>
          </cell>
        </row>
        <row r="820">
          <cell r="C820" t="str">
            <v>Maùy ñaàm duøi 1,5 KW</v>
          </cell>
          <cell r="G820">
            <v>0</v>
          </cell>
        </row>
        <row r="821">
          <cell r="C821" t="str">
            <v>Maùy vaän thaêng 0.8 T</v>
          </cell>
          <cell r="G821">
            <v>0</v>
          </cell>
        </row>
        <row r="823">
          <cell r="C823" t="str">
            <v>Ximaêng PC30</v>
          </cell>
          <cell r="G823">
            <v>0</v>
          </cell>
        </row>
        <row r="824">
          <cell r="C824" t="str">
            <v>Caùt vaøng</v>
          </cell>
          <cell r="G824">
            <v>0</v>
          </cell>
        </row>
        <row r="825">
          <cell r="C825" t="str">
            <v>Ñaù 1x2</v>
          </cell>
          <cell r="G825">
            <v>0</v>
          </cell>
        </row>
        <row r="826">
          <cell r="C826" t="str">
            <v>Nöôùc</v>
          </cell>
          <cell r="G826">
            <v>0</v>
          </cell>
        </row>
        <row r="827">
          <cell r="C827" t="str">
            <v>Goã vaùn caàu coâng taùc</v>
          </cell>
          <cell r="G827">
            <v>0</v>
          </cell>
        </row>
        <row r="828">
          <cell r="C828" t="str">
            <v>Ñinh</v>
          </cell>
          <cell r="G828">
            <v>0</v>
          </cell>
        </row>
        <row r="829">
          <cell r="C829" t="str">
            <v>Ñinh ñæa</v>
          </cell>
          <cell r="G829">
            <v>0</v>
          </cell>
        </row>
        <row r="830">
          <cell r="C830" t="str">
            <v>Vaät lieäu khaùc</v>
          </cell>
          <cell r="G830">
            <v>0</v>
          </cell>
        </row>
        <row r="831">
          <cell r="C831" t="str">
            <v>Nhaân coâng baäc 3,5/7</v>
          </cell>
          <cell r="G831">
            <v>0</v>
          </cell>
        </row>
        <row r="832">
          <cell r="C832" t="str">
            <v>Maùy troän 250l</v>
          </cell>
          <cell r="G832">
            <v>0</v>
          </cell>
        </row>
        <row r="833">
          <cell r="C833" t="str">
            <v>Maùy ñaàm duøi 1,5 KW</v>
          </cell>
          <cell r="G833">
            <v>0</v>
          </cell>
        </row>
        <row r="834">
          <cell r="C834" t="str">
            <v>Maùy vaän thaêng 0.8 T</v>
          </cell>
          <cell r="G834">
            <v>0</v>
          </cell>
        </row>
        <row r="836">
          <cell r="C836" t="str">
            <v>Ximaêng PC30</v>
          </cell>
          <cell r="G836">
            <v>0</v>
          </cell>
        </row>
        <row r="837">
          <cell r="C837" t="str">
            <v>Caùt vaøng</v>
          </cell>
          <cell r="G837">
            <v>0</v>
          </cell>
        </row>
        <row r="838">
          <cell r="C838" t="str">
            <v>Ñaù 1x2</v>
          </cell>
          <cell r="G838">
            <v>0</v>
          </cell>
        </row>
        <row r="839">
          <cell r="C839" t="str">
            <v>Nöôùc</v>
          </cell>
          <cell r="G839">
            <v>0</v>
          </cell>
        </row>
        <row r="840">
          <cell r="C840" t="str">
            <v>Goã vaùn caàu coâng taùc</v>
          </cell>
          <cell r="G840">
            <v>0</v>
          </cell>
        </row>
        <row r="841">
          <cell r="C841" t="str">
            <v>Ñinh</v>
          </cell>
          <cell r="G841">
            <v>0</v>
          </cell>
        </row>
        <row r="842">
          <cell r="C842" t="str">
            <v>Ñinh ñæa</v>
          </cell>
          <cell r="G842">
            <v>0</v>
          </cell>
        </row>
        <row r="843">
          <cell r="C843" t="str">
            <v>Vaät lieäu khaùc</v>
          </cell>
          <cell r="G843">
            <v>0</v>
          </cell>
        </row>
        <row r="844">
          <cell r="C844" t="str">
            <v>Nhaân coâng baäc 3,5/7</v>
          </cell>
          <cell r="G844">
            <v>0</v>
          </cell>
        </row>
        <row r="845">
          <cell r="C845" t="str">
            <v>Maùy troän 250l</v>
          </cell>
          <cell r="G845">
            <v>0</v>
          </cell>
        </row>
        <row r="846">
          <cell r="C846" t="str">
            <v>Maùy ñaàm duøi 1,5 KW</v>
          </cell>
          <cell r="G846">
            <v>0</v>
          </cell>
        </row>
        <row r="847">
          <cell r="C847" t="str">
            <v>Maùy vaän thaêng 0.8 T</v>
          </cell>
          <cell r="G847">
            <v>0</v>
          </cell>
        </row>
        <row r="849">
          <cell r="C849" t="str">
            <v>Xi maêng PC30</v>
          </cell>
          <cell r="G849">
            <v>22556.139750000002</v>
          </cell>
        </row>
        <row r="850">
          <cell r="C850" t="str">
            <v>Caùt vaøng</v>
          </cell>
          <cell r="G850">
            <v>30.932250124999999</v>
          </cell>
        </row>
        <row r="851">
          <cell r="C851" t="str">
            <v>Ñaù 1x2</v>
          </cell>
          <cell r="G851">
            <v>57.907282750000007</v>
          </cell>
        </row>
        <row r="852">
          <cell r="C852" t="str">
            <v>Nöôùc</v>
          </cell>
          <cell r="G852">
            <v>11903.825000000003</v>
          </cell>
        </row>
        <row r="853">
          <cell r="C853" t="str">
            <v>Vaät lieäu khaùc</v>
          </cell>
          <cell r="G853">
            <v>64.345000000000013</v>
          </cell>
        </row>
        <row r="854">
          <cell r="C854" t="str">
            <v>Nhaân coâng baäc 3,5/7</v>
          </cell>
          <cell r="G854">
            <v>229.06820000000005</v>
          </cell>
        </row>
        <row r="855">
          <cell r="C855" t="str">
            <v>Maùy troän 250l</v>
          </cell>
          <cell r="G855">
            <v>6.112775000000001</v>
          </cell>
        </row>
        <row r="856">
          <cell r="C856" t="str">
            <v>Maùy ñaàm duøi 1,5 KW</v>
          </cell>
          <cell r="G856">
            <v>11.582100000000002</v>
          </cell>
        </row>
        <row r="857">
          <cell r="C857" t="str">
            <v>Maùy vaän thaêng 0.8 T</v>
          </cell>
          <cell r="G857">
            <v>7.0779500000000013</v>
          </cell>
        </row>
        <row r="859">
          <cell r="C859" t="str">
            <v>Ximaêng PC30</v>
          </cell>
          <cell r="G859">
            <v>0</v>
          </cell>
        </row>
        <row r="860">
          <cell r="C860" t="str">
            <v>Caùt vaøng</v>
          </cell>
          <cell r="G860">
            <v>0</v>
          </cell>
        </row>
        <row r="861">
          <cell r="C861" t="str">
            <v>Ñaù 1x2</v>
          </cell>
          <cell r="G861">
            <v>0</v>
          </cell>
        </row>
        <row r="862">
          <cell r="C862" t="str">
            <v>Nöôùc</v>
          </cell>
          <cell r="G862">
            <v>0</v>
          </cell>
        </row>
        <row r="863">
          <cell r="C863" t="str">
            <v>Vaät lieäu khaùc</v>
          </cell>
          <cell r="G863">
            <v>0</v>
          </cell>
        </row>
        <row r="864">
          <cell r="C864" t="str">
            <v>Nhaân coâng baäc 3,5/7</v>
          </cell>
          <cell r="G864">
            <v>0</v>
          </cell>
        </row>
        <row r="865">
          <cell r="C865" t="str">
            <v>Maùy troän 250l</v>
          </cell>
          <cell r="G865">
            <v>0</v>
          </cell>
        </row>
        <row r="866">
          <cell r="C866" t="str">
            <v>Maùy ñaàm duøi 1,5 KW</v>
          </cell>
          <cell r="G866">
            <v>0</v>
          </cell>
        </row>
        <row r="867">
          <cell r="C867" t="str">
            <v>Maùy vaän thaêng 0.8 T</v>
          </cell>
          <cell r="G867">
            <v>0</v>
          </cell>
        </row>
        <row r="869">
          <cell r="C869" t="str">
            <v>Ximaêng PC30</v>
          </cell>
          <cell r="G869">
            <v>0</v>
          </cell>
        </row>
        <row r="870">
          <cell r="C870" t="str">
            <v>Caùt vaøng</v>
          </cell>
          <cell r="G870">
            <v>0</v>
          </cell>
        </row>
        <row r="871">
          <cell r="C871" t="str">
            <v>Ñaù 1x2</v>
          </cell>
          <cell r="G871">
            <v>0</v>
          </cell>
        </row>
        <row r="872">
          <cell r="C872" t="str">
            <v>Nöôùc</v>
          </cell>
          <cell r="G872">
            <v>0</v>
          </cell>
        </row>
        <row r="873">
          <cell r="C873" t="str">
            <v>Vaät lieäu khaùc</v>
          </cell>
          <cell r="G873">
            <v>0</v>
          </cell>
        </row>
        <row r="874">
          <cell r="C874" t="str">
            <v>Nhaân coâng baäc 3,5/7</v>
          </cell>
          <cell r="G874">
            <v>0</v>
          </cell>
        </row>
        <row r="875">
          <cell r="C875" t="str">
            <v>Maùy troän 250l</v>
          </cell>
          <cell r="G875">
            <v>0</v>
          </cell>
        </row>
        <row r="876">
          <cell r="C876" t="str">
            <v>Maùy ñaàm duøi 1,5 KW</v>
          </cell>
          <cell r="G876">
            <v>0</v>
          </cell>
        </row>
        <row r="877">
          <cell r="C877" t="str">
            <v>Maùy vaän thaêng 0.8 T</v>
          </cell>
          <cell r="G877">
            <v>0</v>
          </cell>
        </row>
        <row r="879">
          <cell r="C879" t="str">
            <v>Ximaêng PC30</v>
          </cell>
          <cell r="G879">
            <v>0</v>
          </cell>
        </row>
        <row r="880">
          <cell r="C880" t="str">
            <v>Caùt vaøng</v>
          </cell>
          <cell r="G880">
            <v>0</v>
          </cell>
        </row>
        <row r="881">
          <cell r="C881" t="str">
            <v>Ñaù 1x2</v>
          </cell>
          <cell r="G881">
            <v>0</v>
          </cell>
        </row>
        <row r="882">
          <cell r="C882" t="str">
            <v>Nöôùc</v>
          </cell>
          <cell r="G882">
            <v>0</v>
          </cell>
        </row>
        <row r="883">
          <cell r="C883" t="str">
            <v>Vaät lieäu khaùc</v>
          </cell>
          <cell r="G883">
            <v>0</v>
          </cell>
        </row>
        <row r="884">
          <cell r="C884" t="str">
            <v>Nhaân coâng baäc 3,5/7</v>
          </cell>
          <cell r="G884">
            <v>0</v>
          </cell>
        </row>
        <row r="885">
          <cell r="C885" t="str">
            <v>Maùy troän 250l</v>
          </cell>
          <cell r="G885">
            <v>0</v>
          </cell>
        </row>
        <row r="886">
          <cell r="C886" t="str">
            <v>Maùy ñaàm duøi 1,5 KW</v>
          </cell>
          <cell r="G886">
            <v>0</v>
          </cell>
        </row>
        <row r="887">
          <cell r="C887" t="str">
            <v>Maùy vaän thaêng 0.8 T</v>
          </cell>
          <cell r="G887">
            <v>0</v>
          </cell>
        </row>
        <row r="889">
          <cell r="C889" t="str">
            <v>Ximaêng PC30</v>
          </cell>
          <cell r="G889">
            <v>2315.0321999999996</v>
          </cell>
        </row>
        <row r="890">
          <cell r="C890" t="str">
            <v>Caùt vaøng</v>
          </cell>
          <cell r="G890">
            <v>3.1747078999999996</v>
          </cell>
        </row>
        <row r="891">
          <cell r="C891" t="str">
            <v>Ñaù 1x2</v>
          </cell>
          <cell r="G891">
            <v>5.9432697999999995</v>
          </cell>
        </row>
        <row r="892">
          <cell r="C892" t="str">
            <v>Nöôùc</v>
          </cell>
          <cell r="G892">
            <v>1221.74</v>
          </cell>
        </row>
        <row r="893">
          <cell r="C893" t="str">
            <v>Vaät lieäu khaùc</v>
          </cell>
          <cell r="G893">
            <v>6.6040000000000001</v>
          </cell>
        </row>
        <row r="894">
          <cell r="C894" t="str">
            <v>Nhaân coâng baäc 3,5/7</v>
          </cell>
          <cell r="G894">
            <v>25.095199999999998</v>
          </cell>
        </row>
        <row r="895">
          <cell r="C895" t="str">
            <v>Maùy troän 250l</v>
          </cell>
          <cell r="G895">
            <v>0.62738000000000005</v>
          </cell>
        </row>
        <row r="896">
          <cell r="C896" t="str">
            <v>Maùy ñaàm duøi 1,5 KW</v>
          </cell>
          <cell r="G896">
            <v>0.58775599999999995</v>
          </cell>
        </row>
        <row r="897">
          <cell r="C897" t="str">
            <v>Maùy vaän thaêng 0.8 T</v>
          </cell>
          <cell r="G897">
            <v>0.72643999999999997</v>
          </cell>
        </row>
        <row r="899">
          <cell r="C899" t="str">
            <v>Ximaêng PC30</v>
          </cell>
          <cell r="G899">
            <v>0</v>
          </cell>
        </row>
        <row r="900">
          <cell r="C900" t="str">
            <v>Caùt vaøng</v>
          </cell>
          <cell r="G900">
            <v>0</v>
          </cell>
        </row>
        <row r="901">
          <cell r="C901" t="str">
            <v>Ñaù 1x2</v>
          </cell>
          <cell r="G901">
            <v>0</v>
          </cell>
        </row>
        <row r="902">
          <cell r="C902" t="str">
            <v>Nöôùc</v>
          </cell>
          <cell r="G902">
            <v>0</v>
          </cell>
        </row>
        <row r="903">
          <cell r="C903" t="str">
            <v>Vaät lieäu khaùc</v>
          </cell>
          <cell r="G903">
            <v>0</v>
          </cell>
        </row>
        <row r="904">
          <cell r="C904" t="str">
            <v>Nhaân coâng baäc 3,5/7</v>
          </cell>
          <cell r="G904">
            <v>0</v>
          </cell>
        </row>
        <row r="905">
          <cell r="C905" t="str">
            <v>Maùy troän 250l</v>
          </cell>
          <cell r="G905">
            <v>0</v>
          </cell>
        </row>
        <row r="906">
          <cell r="C906" t="str">
            <v>Maùy ñaàm duøi 1,5 KW</v>
          </cell>
          <cell r="G906">
            <v>0</v>
          </cell>
        </row>
        <row r="907">
          <cell r="C907" t="str">
            <v>Maùy vaän thaêng 0.8 T</v>
          </cell>
          <cell r="G907">
            <v>0</v>
          </cell>
        </row>
        <row r="909">
          <cell r="C909" t="str">
            <v>Ximaêng PC30</v>
          </cell>
          <cell r="G909">
            <v>0</v>
          </cell>
        </row>
        <row r="910">
          <cell r="C910" t="str">
            <v>Caùt vaøng</v>
          </cell>
          <cell r="G910">
            <v>0</v>
          </cell>
        </row>
        <row r="911">
          <cell r="C911" t="str">
            <v>Ñaù 1x2</v>
          </cell>
          <cell r="G911">
            <v>0</v>
          </cell>
        </row>
        <row r="912">
          <cell r="C912" t="str">
            <v>Nöôùc</v>
          </cell>
          <cell r="G912">
            <v>0</v>
          </cell>
        </row>
        <row r="913">
          <cell r="C913" t="str">
            <v>Vaät lieäu khaùc</v>
          </cell>
          <cell r="G913">
            <v>0</v>
          </cell>
        </row>
        <row r="914">
          <cell r="C914" t="str">
            <v>Nhaân coâng baäc 3,5/7</v>
          </cell>
          <cell r="G914">
            <v>0</v>
          </cell>
        </row>
        <row r="915">
          <cell r="C915" t="str">
            <v>Maùy troän 250l</v>
          </cell>
          <cell r="G915">
            <v>0</v>
          </cell>
        </row>
        <row r="916">
          <cell r="C916" t="str">
            <v>Maùy ñaàm duøi 1,5 KW</v>
          </cell>
          <cell r="G916">
            <v>0</v>
          </cell>
        </row>
        <row r="917">
          <cell r="C917" t="str">
            <v>Maùy vaän thaêng 0.8 T</v>
          </cell>
          <cell r="G917">
            <v>0</v>
          </cell>
        </row>
        <row r="919">
          <cell r="C919" t="str">
            <v>Ximaêng PC30</v>
          </cell>
          <cell r="G919">
            <v>0</v>
          </cell>
        </row>
        <row r="920">
          <cell r="C920" t="str">
            <v>Caùt vaøng</v>
          </cell>
          <cell r="G920">
            <v>0</v>
          </cell>
        </row>
        <row r="921">
          <cell r="C921" t="str">
            <v>Ñaù 1x2</v>
          </cell>
          <cell r="G921">
            <v>0</v>
          </cell>
        </row>
        <row r="922">
          <cell r="C922" t="str">
            <v>Nöôùc</v>
          </cell>
          <cell r="G922">
            <v>0</v>
          </cell>
        </row>
        <row r="923">
          <cell r="C923" t="str">
            <v>Vaät lieäu khaùc</v>
          </cell>
          <cell r="G923">
            <v>0</v>
          </cell>
        </row>
        <row r="924">
          <cell r="C924" t="str">
            <v>Nhaân coâng baäc 3,5/7</v>
          </cell>
          <cell r="G924">
            <v>0</v>
          </cell>
        </row>
        <row r="925">
          <cell r="C925" t="str">
            <v>Maùy troän 250l</v>
          </cell>
          <cell r="G925">
            <v>0</v>
          </cell>
        </row>
        <row r="926">
          <cell r="C926" t="str">
            <v>Maùy ñaàm duøi 1,5 KW</v>
          </cell>
          <cell r="G926">
            <v>0</v>
          </cell>
        </row>
        <row r="927">
          <cell r="C927" t="str">
            <v>Maùy vaän thaêng 0.8 T</v>
          </cell>
          <cell r="G927">
            <v>0</v>
          </cell>
        </row>
        <row r="929">
          <cell r="C929" t="str">
            <v>Ximaêng PC30</v>
          </cell>
          <cell r="G929">
            <v>0</v>
          </cell>
        </row>
        <row r="930">
          <cell r="C930" t="str">
            <v>Caùt vaøng</v>
          </cell>
          <cell r="G930">
            <v>0</v>
          </cell>
        </row>
        <row r="931">
          <cell r="C931" t="str">
            <v>Ñaù 1x2</v>
          </cell>
          <cell r="G931">
            <v>0</v>
          </cell>
        </row>
        <row r="932">
          <cell r="C932" t="str">
            <v>Nöôùc</v>
          </cell>
          <cell r="G932">
            <v>0</v>
          </cell>
        </row>
        <row r="933">
          <cell r="C933" t="str">
            <v>Vaät lieäu khaùc</v>
          </cell>
          <cell r="G933">
            <v>0</v>
          </cell>
        </row>
        <row r="934">
          <cell r="C934" t="str">
            <v>Nhaân coâng baäc 3,5/7</v>
          </cell>
          <cell r="G934">
            <v>0</v>
          </cell>
        </row>
        <row r="935">
          <cell r="C935" t="str">
            <v>Maùy troän 250l</v>
          </cell>
          <cell r="G935">
            <v>0</v>
          </cell>
        </row>
        <row r="936">
          <cell r="C936" t="str">
            <v>Maùy ñaàm duøi 1,5 KW</v>
          </cell>
          <cell r="G936">
            <v>0</v>
          </cell>
        </row>
        <row r="937">
          <cell r="C937" t="str">
            <v>Maùy vaän thaêng 0.8 T</v>
          </cell>
          <cell r="G937">
            <v>0</v>
          </cell>
        </row>
        <row r="939">
          <cell r="C939" t="str">
            <v>Ximaêng PC30</v>
          </cell>
          <cell r="G939">
            <v>0</v>
          </cell>
        </row>
        <row r="940">
          <cell r="C940" t="str">
            <v>Caùt vaøng</v>
          </cell>
          <cell r="G940">
            <v>0</v>
          </cell>
        </row>
        <row r="941">
          <cell r="C941" t="str">
            <v>Ñaù 1x2</v>
          </cell>
          <cell r="G941">
            <v>0</v>
          </cell>
        </row>
        <row r="942">
          <cell r="C942" t="str">
            <v>Nöôùc</v>
          </cell>
          <cell r="G942">
            <v>0</v>
          </cell>
        </row>
        <row r="943">
          <cell r="C943" t="str">
            <v>Vaät lieäu khaùc</v>
          </cell>
          <cell r="G943">
            <v>0</v>
          </cell>
        </row>
        <row r="944">
          <cell r="C944" t="str">
            <v>Nhaân coâng baäc 3,5/7</v>
          </cell>
          <cell r="G944">
            <v>0</v>
          </cell>
        </row>
        <row r="945">
          <cell r="C945" t="str">
            <v>Maùy troän 250l</v>
          </cell>
          <cell r="G945">
            <v>0</v>
          </cell>
        </row>
        <row r="946">
          <cell r="C946" t="str">
            <v>Maùy ñaàm duøi 1,5 KW</v>
          </cell>
          <cell r="G946">
            <v>0</v>
          </cell>
        </row>
        <row r="947">
          <cell r="C947" t="str">
            <v>Maùy vaän thaêng 0.8 T</v>
          </cell>
          <cell r="G947">
            <v>0</v>
          </cell>
        </row>
        <row r="949">
          <cell r="C949" t="str">
            <v>Ximaêng PC30</v>
          </cell>
          <cell r="G949">
            <v>0</v>
          </cell>
        </row>
        <row r="950">
          <cell r="C950" t="str">
            <v>Caùt vaøng</v>
          </cell>
          <cell r="G950">
            <v>0</v>
          </cell>
        </row>
        <row r="951">
          <cell r="C951" t="str">
            <v>Ñaù 1x2</v>
          </cell>
          <cell r="G951">
            <v>0</v>
          </cell>
        </row>
        <row r="952">
          <cell r="C952" t="str">
            <v>Nöôùc</v>
          </cell>
          <cell r="G952">
            <v>0</v>
          </cell>
        </row>
        <row r="953">
          <cell r="C953" t="str">
            <v>Vaät lieäu khaùc</v>
          </cell>
          <cell r="G953">
            <v>0</v>
          </cell>
        </row>
        <row r="954">
          <cell r="C954" t="str">
            <v>Nhaân coâng baäc 3,5/7</v>
          </cell>
          <cell r="G954">
            <v>0</v>
          </cell>
        </row>
        <row r="955">
          <cell r="C955" t="str">
            <v>Maùy troän 250l</v>
          </cell>
          <cell r="G955">
            <v>0</v>
          </cell>
        </row>
        <row r="957">
          <cell r="C957" t="str">
            <v>Ximaêng PC30</v>
          </cell>
          <cell r="G957">
            <v>0</v>
          </cell>
        </row>
        <row r="958">
          <cell r="C958" t="str">
            <v>Caùt vaøng</v>
          </cell>
          <cell r="G958">
            <v>0</v>
          </cell>
        </row>
        <row r="959">
          <cell r="C959" t="str">
            <v>Ñaù 1x2</v>
          </cell>
          <cell r="G959">
            <v>0</v>
          </cell>
        </row>
        <row r="960">
          <cell r="C960" t="str">
            <v>Nöôùc</v>
          </cell>
          <cell r="G960">
            <v>0</v>
          </cell>
        </row>
        <row r="961">
          <cell r="C961" t="str">
            <v>Vaät lieäu khaùc</v>
          </cell>
          <cell r="G961">
            <v>0</v>
          </cell>
        </row>
        <row r="962">
          <cell r="C962" t="str">
            <v>Nhaân coâng baäc 3,5/7</v>
          </cell>
          <cell r="G962">
            <v>0</v>
          </cell>
        </row>
        <row r="963">
          <cell r="C963" t="str">
            <v>Maùy troän 250l</v>
          </cell>
          <cell r="G963">
            <v>0</v>
          </cell>
        </row>
        <row r="965">
          <cell r="C965" t="str">
            <v>Ximaêng PC30</v>
          </cell>
          <cell r="G965">
            <v>3652.7309999999993</v>
          </cell>
        </row>
        <row r="966">
          <cell r="C966" t="str">
            <v>Caùt vaøng</v>
          </cell>
          <cell r="G966">
            <v>5.0091544999999993</v>
          </cell>
        </row>
        <row r="967">
          <cell r="C967" t="str">
            <v>Ñaù 1x2</v>
          </cell>
          <cell r="G967">
            <v>9.3774789999999992</v>
          </cell>
        </row>
        <row r="968">
          <cell r="C968" t="str">
            <v>Nöôùc</v>
          </cell>
          <cell r="G968">
            <v>1927.7</v>
          </cell>
        </row>
        <row r="969">
          <cell r="C969" t="str">
            <v>Vaät lieäu khaùc</v>
          </cell>
          <cell r="G969">
            <v>10.42</v>
          </cell>
        </row>
        <row r="970">
          <cell r="C970" t="str">
            <v>Nhaân coâng baäc 3,5/7</v>
          </cell>
          <cell r="G970">
            <v>23.028199999999998</v>
          </cell>
        </row>
        <row r="971">
          <cell r="C971" t="str">
            <v>Maùy troän 250l</v>
          </cell>
          <cell r="G971">
            <v>0.9899</v>
          </cell>
        </row>
        <row r="973">
          <cell r="C973" t="str">
            <v>Ximaêng PC30</v>
          </cell>
          <cell r="G973">
            <v>0</v>
          </cell>
        </row>
        <row r="974">
          <cell r="C974" t="str">
            <v>Caùt vaøng</v>
          </cell>
          <cell r="G974">
            <v>0</v>
          </cell>
        </row>
        <row r="975">
          <cell r="C975" t="str">
            <v>Ñaù 1x2</v>
          </cell>
          <cell r="G975">
            <v>0</v>
          </cell>
        </row>
        <row r="976">
          <cell r="C976" t="str">
            <v>Nöôùc</v>
          </cell>
          <cell r="G976">
            <v>0</v>
          </cell>
        </row>
        <row r="977">
          <cell r="C977" t="str">
            <v>Vaät lieäu khaùc</v>
          </cell>
          <cell r="G977">
            <v>0</v>
          </cell>
        </row>
        <row r="978">
          <cell r="C978" t="str">
            <v>Nhaân coâng baäc 3,5/7</v>
          </cell>
          <cell r="G978">
            <v>0</v>
          </cell>
        </row>
        <row r="979">
          <cell r="C979" t="str">
            <v>Maùy troän 250l</v>
          </cell>
          <cell r="G979">
            <v>0</v>
          </cell>
        </row>
        <row r="981">
          <cell r="C981" t="str">
            <v>Ximaêng PC30</v>
          </cell>
          <cell r="G981">
            <v>0</v>
          </cell>
        </row>
        <row r="982">
          <cell r="C982" t="str">
            <v>Caùt vaøng</v>
          </cell>
          <cell r="G982">
            <v>0</v>
          </cell>
        </row>
        <row r="983">
          <cell r="C983" t="str">
            <v>Ñaù 1x2</v>
          </cell>
          <cell r="G983">
            <v>0</v>
          </cell>
        </row>
        <row r="984">
          <cell r="C984" t="str">
            <v>Nöôùc</v>
          </cell>
          <cell r="G984">
            <v>0</v>
          </cell>
        </row>
        <row r="985">
          <cell r="C985" t="str">
            <v>Goã vaùn laøm khe co giaûn</v>
          </cell>
          <cell r="G985">
            <v>0</v>
          </cell>
        </row>
        <row r="986">
          <cell r="C986" t="str">
            <v xml:space="preserve">Nhöïa ñöôøng </v>
          </cell>
          <cell r="G986">
            <v>0</v>
          </cell>
        </row>
        <row r="987">
          <cell r="C987" t="str">
            <v>Vaät lieäu khaùc</v>
          </cell>
          <cell r="G987">
            <v>0</v>
          </cell>
        </row>
        <row r="988">
          <cell r="C988" t="str">
            <v>Nhaân coâng baäc 3,5/7</v>
          </cell>
          <cell r="G988">
            <v>0</v>
          </cell>
        </row>
        <row r="989">
          <cell r="C989" t="str">
            <v>Maùy troän 250l</v>
          </cell>
          <cell r="G989">
            <v>0</v>
          </cell>
        </row>
        <row r="990">
          <cell r="C990" t="str">
            <v>Maùy ñaàm baøn 1 KW</v>
          </cell>
          <cell r="G990">
            <v>0</v>
          </cell>
        </row>
        <row r="991">
          <cell r="C991" t="str">
            <v>Maùy ñaàm duøi 1,5 KW</v>
          </cell>
          <cell r="G991">
            <v>0</v>
          </cell>
        </row>
        <row r="993">
          <cell r="C993" t="str">
            <v>Ximaêng PC30</v>
          </cell>
          <cell r="G993">
            <v>0</v>
          </cell>
        </row>
        <row r="994">
          <cell r="C994" t="str">
            <v>Caùt vaøng</v>
          </cell>
          <cell r="G994">
            <v>0</v>
          </cell>
        </row>
        <row r="995">
          <cell r="C995" t="str">
            <v>Ñaù 1x2</v>
          </cell>
          <cell r="G995">
            <v>0</v>
          </cell>
        </row>
        <row r="996">
          <cell r="C996" t="str">
            <v>Nöôùc</v>
          </cell>
          <cell r="G996">
            <v>0</v>
          </cell>
        </row>
        <row r="997">
          <cell r="C997" t="str">
            <v>Goã vaùn laøm khe co giaûn</v>
          </cell>
          <cell r="G997">
            <v>0</v>
          </cell>
        </row>
        <row r="998">
          <cell r="C998" t="str">
            <v xml:space="preserve">Nhöïa ñöôøng </v>
          </cell>
          <cell r="G998">
            <v>0</v>
          </cell>
        </row>
        <row r="999">
          <cell r="C999" t="str">
            <v>Vaät lieäu khaùc</v>
          </cell>
          <cell r="G999">
            <v>0</v>
          </cell>
        </row>
        <row r="1000">
          <cell r="C1000" t="str">
            <v>Nhaân coâng baäc 3,5/7</v>
          </cell>
          <cell r="G1000">
            <v>0</v>
          </cell>
        </row>
        <row r="1001">
          <cell r="C1001" t="str">
            <v>Maùy troän 250l</v>
          </cell>
          <cell r="G1001">
            <v>0</v>
          </cell>
        </row>
        <row r="1002">
          <cell r="C1002" t="str">
            <v>Maùy ñaàm baøn 1 KW</v>
          </cell>
          <cell r="G1002">
            <v>0</v>
          </cell>
        </row>
        <row r="1003">
          <cell r="C1003" t="str">
            <v>Maùy ñaàm duøi 1,5 KW</v>
          </cell>
          <cell r="G1003">
            <v>0</v>
          </cell>
        </row>
        <row r="1005">
          <cell r="C1005" t="str">
            <v>Ximaêng PC30</v>
          </cell>
          <cell r="G1005">
            <v>0</v>
          </cell>
        </row>
        <row r="1006">
          <cell r="C1006" t="str">
            <v>Caùt vaøng</v>
          </cell>
          <cell r="G1006">
            <v>0</v>
          </cell>
        </row>
        <row r="1007">
          <cell r="C1007" t="str">
            <v>Ñaù 1x2</v>
          </cell>
          <cell r="G1007">
            <v>0</v>
          </cell>
        </row>
        <row r="1008">
          <cell r="C1008" t="str">
            <v>Nöôùc</v>
          </cell>
          <cell r="G1008">
            <v>0</v>
          </cell>
        </row>
        <row r="1009">
          <cell r="C1009" t="str">
            <v>Oáng ñoå beâ toâng D300</v>
          </cell>
          <cell r="G1009">
            <v>0</v>
          </cell>
        </row>
        <row r="1010">
          <cell r="C1010" t="str">
            <v>Vaät lieäu khaùc</v>
          </cell>
          <cell r="G1010">
            <v>0</v>
          </cell>
        </row>
        <row r="1011">
          <cell r="C1011" t="str">
            <v>Nhaân coâng baäc 3,5/7</v>
          </cell>
          <cell r="G1011">
            <v>0</v>
          </cell>
        </row>
        <row r="1012">
          <cell r="C1012" t="str">
            <v>Maùy troän 250l</v>
          </cell>
          <cell r="G1012">
            <v>0</v>
          </cell>
        </row>
        <row r="1013">
          <cell r="C1013" t="str">
            <v>Caàn caåu xích 50 T</v>
          </cell>
          <cell r="G1013">
            <v>0</v>
          </cell>
        </row>
        <row r="1014">
          <cell r="C1014" t="str">
            <v>Maùy khaùc</v>
          </cell>
          <cell r="G1014">
            <v>0</v>
          </cell>
        </row>
        <row r="1016">
          <cell r="C1016" t="str">
            <v>Ximaêng PC30</v>
          </cell>
          <cell r="G1016">
            <v>0</v>
          </cell>
        </row>
        <row r="1017">
          <cell r="C1017" t="str">
            <v>Caùt vaøng</v>
          </cell>
          <cell r="G1017">
            <v>0</v>
          </cell>
        </row>
        <row r="1018">
          <cell r="C1018" t="str">
            <v>Ñaù 1x2</v>
          </cell>
          <cell r="G1018">
            <v>0</v>
          </cell>
        </row>
        <row r="1019">
          <cell r="C1019" t="str">
            <v>Nöôùc</v>
          </cell>
          <cell r="G1019">
            <v>0</v>
          </cell>
        </row>
        <row r="1020">
          <cell r="C1020" t="str">
            <v>Oáng ñoå beâ toâng D300</v>
          </cell>
          <cell r="G1020">
            <v>0</v>
          </cell>
        </row>
        <row r="1021">
          <cell r="C1021" t="str">
            <v>Vaät lieäu khaùc</v>
          </cell>
          <cell r="G1021">
            <v>0</v>
          </cell>
        </row>
        <row r="1022">
          <cell r="C1022" t="str">
            <v>Nhaân coâng baäc 3,5/7</v>
          </cell>
          <cell r="G1022">
            <v>0</v>
          </cell>
        </row>
        <row r="1023">
          <cell r="C1023" t="str">
            <v>Maùy troän 250l</v>
          </cell>
          <cell r="G1023">
            <v>0</v>
          </cell>
        </row>
        <row r="1024">
          <cell r="C1024" t="str">
            <v>Caàn caåu xích 50 T</v>
          </cell>
          <cell r="G1024">
            <v>0</v>
          </cell>
        </row>
        <row r="1025">
          <cell r="C1025" t="str">
            <v>Maùy khaùc</v>
          </cell>
          <cell r="G1025">
            <v>0</v>
          </cell>
        </row>
        <row r="1026">
          <cell r="C1026" t="str">
            <v>COÁT THEÙP</v>
          </cell>
        </row>
        <row r="1028">
          <cell r="C1028" t="str">
            <v>Theùp troøn K &lt;=10</v>
          </cell>
          <cell r="G1028">
            <v>639.4212</v>
          </cell>
        </row>
        <row r="1029">
          <cell r="C1029" t="str">
            <v>Daây theùp</v>
          </cell>
          <cell r="G1029">
            <v>13.628260800000001</v>
          </cell>
        </row>
        <row r="1030">
          <cell r="C1030" t="str">
            <v>Nhaân coâng baäc 3,5/7</v>
          </cell>
          <cell r="G1030">
            <v>7.2022368000000005</v>
          </cell>
        </row>
        <row r="1031">
          <cell r="C1031" t="str">
            <v>Maùy caét uoán</v>
          </cell>
          <cell r="G1031">
            <v>0.254496</v>
          </cell>
        </row>
        <row r="1033">
          <cell r="C1033" t="str">
            <v>Theùp troøn K &lt;=18</v>
          </cell>
          <cell r="G1033">
            <v>3377.8625999999999</v>
          </cell>
        </row>
        <row r="1034">
          <cell r="C1034" t="str">
            <v>Daây theùp</v>
          </cell>
          <cell r="G1034">
            <v>47.290076399999997</v>
          </cell>
        </row>
        <row r="1035">
          <cell r="C1035" t="str">
            <v>Que haøn</v>
          </cell>
          <cell r="G1035">
            <v>15.365963199999999</v>
          </cell>
        </row>
        <row r="1036">
          <cell r="C1036" t="str">
            <v>Nhaân coâng baäc 3,5/7</v>
          </cell>
          <cell r="G1036">
            <v>27.618994199999999</v>
          </cell>
        </row>
        <row r="1037">
          <cell r="C1037" t="str">
            <v>Maùy haøn 23 KW</v>
          </cell>
          <cell r="G1037">
            <v>3.7090256000000004</v>
          </cell>
        </row>
        <row r="1038">
          <cell r="C1038" t="str">
            <v>Maùy caét uoán</v>
          </cell>
          <cell r="G1038">
            <v>1.0597216</v>
          </cell>
        </row>
        <row r="1040">
          <cell r="C1040" t="str">
            <v>Theùp troøn K &gt;18</v>
          </cell>
          <cell r="G1040">
            <v>5476.8695999999991</v>
          </cell>
        </row>
        <row r="1041">
          <cell r="C1041" t="str">
            <v>Daây theùp</v>
          </cell>
          <cell r="G1041">
            <v>76.676174399999994</v>
          </cell>
        </row>
        <row r="1042">
          <cell r="C1042" t="str">
            <v>Que haøn</v>
          </cell>
          <cell r="G1042">
            <v>28.458243999999997</v>
          </cell>
        </row>
        <row r="1043">
          <cell r="C1043" t="str">
            <v>Nhaân coâng baäc 3,5/7</v>
          </cell>
          <cell r="G1043">
            <v>34.096197999999994</v>
          </cell>
        </row>
        <row r="1044">
          <cell r="C1044" t="str">
            <v>Maùy haøn 23 KW</v>
          </cell>
          <cell r="G1044">
            <v>6.8192395999999995</v>
          </cell>
        </row>
        <row r="1045">
          <cell r="C1045" t="str">
            <v>Maùy caét uoán</v>
          </cell>
          <cell r="G1045">
            <v>0.8591167999999999</v>
          </cell>
        </row>
        <row r="1047">
          <cell r="C1047" t="str">
            <v>Theùp troøn K &lt;=10</v>
          </cell>
          <cell r="G1047">
            <v>0</v>
          </cell>
        </row>
        <row r="1048">
          <cell r="C1048" t="str">
            <v>Daây theùp</v>
          </cell>
          <cell r="G1048">
            <v>0</v>
          </cell>
        </row>
        <row r="1049">
          <cell r="C1049" t="str">
            <v>Nhaân coâng baäc 3,5/7</v>
          </cell>
          <cell r="G1049">
            <v>0</v>
          </cell>
        </row>
        <row r="1050">
          <cell r="C1050" t="str">
            <v>Maùy caét uoán</v>
          </cell>
          <cell r="G1050">
            <v>0</v>
          </cell>
        </row>
        <row r="1052">
          <cell r="C1052" t="str">
            <v>Theùp troøn DK &lt;=18</v>
          </cell>
          <cell r="G1052">
            <v>0</v>
          </cell>
        </row>
        <row r="1053">
          <cell r="C1053" t="str">
            <v>Daây theùp</v>
          </cell>
          <cell r="G1053">
            <v>0</v>
          </cell>
        </row>
        <row r="1054">
          <cell r="C1054" t="str">
            <v>Que haøn</v>
          </cell>
          <cell r="G1054">
            <v>0</v>
          </cell>
        </row>
        <row r="1055">
          <cell r="C1055" t="str">
            <v>Nhaân coâng baäc 3,5/7</v>
          </cell>
          <cell r="G1055">
            <v>0</v>
          </cell>
        </row>
        <row r="1056">
          <cell r="C1056" t="str">
            <v>Maùy haøn 23 KW</v>
          </cell>
          <cell r="G1056">
            <v>0</v>
          </cell>
        </row>
        <row r="1057">
          <cell r="C1057" t="str">
            <v>Maùy caét uoán</v>
          </cell>
          <cell r="G1057">
            <v>0</v>
          </cell>
        </row>
        <row r="1059">
          <cell r="C1059" t="str">
            <v>Theùp troøn DK &lt;=10</v>
          </cell>
          <cell r="G1059">
            <v>0</v>
          </cell>
        </row>
        <row r="1060">
          <cell r="C1060" t="str">
            <v>Daây theùp</v>
          </cell>
          <cell r="G1060">
            <v>0</v>
          </cell>
        </row>
        <row r="1061">
          <cell r="C1061" t="str">
            <v>Nhaân coâng baäc 3,5/7</v>
          </cell>
          <cell r="G1061">
            <v>0</v>
          </cell>
        </row>
        <row r="1062">
          <cell r="C1062" t="str">
            <v>Maùy caét uoán</v>
          </cell>
          <cell r="G1062">
            <v>0</v>
          </cell>
        </row>
        <row r="1064">
          <cell r="C1064" t="str">
            <v>Theùp troøn DK &lt;=18</v>
          </cell>
          <cell r="G1064">
            <v>0</v>
          </cell>
        </row>
        <row r="1065">
          <cell r="C1065" t="str">
            <v>Daây theùp</v>
          </cell>
          <cell r="G1065">
            <v>0</v>
          </cell>
        </row>
        <row r="1066">
          <cell r="C1066" t="str">
            <v>Que haøn</v>
          </cell>
          <cell r="G1066">
            <v>0</v>
          </cell>
        </row>
        <row r="1067">
          <cell r="C1067" t="str">
            <v>Nhaân coâng baäc 3,5/7</v>
          </cell>
          <cell r="G1067">
            <v>0</v>
          </cell>
        </row>
        <row r="1068">
          <cell r="C1068" t="str">
            <v>Maùy haøn 23 KW</v>
          </cell>
          <cell r="G1068">
            <v>0</v>
          </cell>
        </row>
        <row r="1069">
          <cell r="C1069" t="str">
            <v>Maùy caét uoán</v>
          </cell>
          <cell r="G1069">
            <v>0</v>
          </cell>
        </row>
        <row r="1071">
          <cell r="C1071" t="str">
            <v>Theùp troøn DK &lt;=18</v>
          </cell>
          <cell r="G1071">
            <v>0</v>
          </cell>
        </row>
        <row r="1072">
          <cell r="C1072" t="str">
            <v>Daây theùp</v>
          </cell>
          <cell r="G1072">
            <v>0</v>
          </cell>
        </row>
        <row r="1073">
          <cell r="C1073" t="str">
            <v>Que haøn</v>
          </cell>
          <cell r="G1073">
            <v>0</v>
          </cell>
        </row>
        <row r="1074">
          <cell r="C1074" t="str">
            <v>Nhaân coâng baäc 3,5/7</v>
          </cell>
          <cell r="G1074">
            <v>0</v>
          </cell>
        </row>
        <row r="1075">
          <cell r="C1075" t="str">
            <v>Maùy haøn 23 KW</v>
          </cell>
          <cell r="G1075">
            <v>0</v>
          </cell>
        </row>
        <row r="1076">
          <cell r="C1076" t="str">
            <v>Maùy caét uoán</v>
          </cell>
          <cell r="G1076">
            <v>0</v>
          </cell>
        </row>
        <row r="1078">
          <cell r="C1078" t="str">
            <v>Theùp troøn K &lt;=10</v>
          </cell>
          <cell r="G1078">
            <v>331.65000000000003</v>
          </cell>
        </row>
        <row r="1079">
          <cell r="C1079" t="str">
            <v>Daây theùp</v>
          </cell>
          <cell r="G1079">
            <v>7.0686000000000009</v>
          </cell>
        </row>
        <row r="1080">
          <cell r="C1080" t="str">
            <v>Nhaân coâng baäc 3,7/7</v>
          </cell>
          <cell r="G1080">
            <v>4.9104000000000001</v>
          </cell>
        </row>
        <row r="1081">
          <cell r="C1081" t="str">
            <v>Maùy caét uoán</v>
          </cell>
          <cell r="G1081">
            <v>0.13200000000000001</v>
          </cell>
        </row>
        <row r="1082">
          <cell r="C1082" t="str">
            <v>Maùy vaän thaêng 0.8 T</v>
          </cell>
          <cell r="G1082">
            <v>0</v>
          </cell>
        </row>
        <row r="1084">
          <cell r="C1084" t="str">
            <v>Theùp troøn K &lt;=18</v>
          </cell>
          <cell r="G1084">
            <v>1501.44</v>
          </cell>
        </row>
        <row r="1085">
          <cell r="C1085" t="str">
            <v>Daây theùp</v>
          </cell>
          <cell r="G1085">
            <v>21.020159999999997</v>
          </cell>
        </row>
        <row r="1086">
          <cell r="C1086" t="str">
            <v>Que haøn</v>
          </cell>
          <cell r="G1086">
            <v>7.09504</v>
          </cell>
        </row>
        <row r="1087">
          <cell r="C1087" t="str">
            <v>Nhaân coâng baäc 3,7/7</v>
          </cell>
          <cell r="G1087">
            <v>14.99968</v>
          </cell>
        </row>
        <row r="1088">
          <cell r="C1088" t="str">
            <v>Maùy haøn 23 KW</v>
          </cell>
          <cell r="G1088">
            <v>1.7075199999999999</v>
          </cell>
        </row>
        <row r="1089">
          <cell r="C1089" t="str">
            <v>Maùy caét uoán</v>
          </cell>
          <cell r="G1089">
            <v>0.47104000000000001</v>
          </cell>
        </row>
        <row r="1090">
          <cell r="C1090" t="str">
            <v>Maùy vaän thaêng 0.8 T</v>
          </cell>
          <cell r="G1090">
            <v>0</v>
          </cell>
        </row>
        <row r="1092">
          <cell r="C1092" t="str">
            <v>Theùp troøn K &gt;18</v>
          </cell>
          <cell r="G1092">
            <v>2197.08</v>
          </cell>
        </row>
        <row r="1093">
          <cell r="C1093" t="str">
            <v>Daây theùp</v>
          </cell>
          <cell r="G1093">
            <v>30.759119999999996</v>
          </cell>
        </row>
        <row r="1094">
          <cell r="C1094" t="str">
            <v>Que haøn</v>
          </cell>
          <cell r="G1094">
            <v>13.354799999999999</v>
          </cell>
        </row>
        <row r="1095">
          <cell r="C1095" t="str">
            <v>Nhaân coâng baäc 3,7/7</v>
          </cell>
          <cell r="G1095">
            <v>18.265920000000001</v>
          </cell>
        </row>
        <row r="1096">
          <cell r="C1096" t="str">
            <v>Maùy haøn 23 KW</v>
          </cell>
          <cell r="G1096">
            <v>3.20946</v>
          </cell>
        </row>
        <row r="1097">
          <cell r="C1097" t="str">
            <v>Maùy caét uoán</v>
          </cell>
          <cell r="G1097">
            <v>0.34464</v>
          </cell>
        </row>
        <row r="1098">
          <cell r="C1098" t="str">
            <v>Maùy vaän thaêng 0.8 T</v>
          </cell>
          <cell r="G1098">
            <v>0</v>
          </cell>
        </row>
        <row r="1100">
          <cell r="C1100" t="str">
            <v>Theùp troøn K &lt;=10</v>
          </cell>
          <cell r="G1100">
            <v>0</v>
          </cell>
        </row>
        <row r="1101">
          <cell r="C1101" t="str">
            <v>Daây theùp</v>
          </cell>
          <cell r="G1101">
            <v>0</v>
          </cell>
        </row>
        <row r="1102">
          <cell r="C1102" t="str">
            <v>Nhaân coâng baäc 3,7/7</v>
          </cell>
          <cell r="G1102">
            <v>0</v>
          </cell>
        </row>
        <row r="1103">
          <cell r="C1103" t="str">
            <v>Maùy caét uoán</v>
          </cell>
          <cell r="G1103">
            <v>0</v>
          </cell>
        </row>
        <row r="1104">
          <cell r="C1104" t="str">
            <v>Maùy vaän thaêng 0.8 T</v>
          </cell>
          <cell r="G1104">
            <v>0</v>
          </cell>
        </row>
        <row r="1106">
          <cell r="C1106" t="str">
            <v>Theùp troøn K &lt;=18</v>
          </cell>
          <cell r="G1106">
            <v>0</v>
          </cell>
        </row>
        <row r="1107">
          <cell r="C1107" t="str">
            <v>Daây theùp</v>
          </cell>
          <cell r="G1107">
            <v>0</v>
          </cell>
        </row>
        <row r="1108">
          <cell r="C1108" t="str">
            <v>Que haøn</v>
          </cell>
          <cell r="G1108">
            <v>0</v>
          </cell>
        </row>
        <row r="1109">
          <cell r="C1109" t="str">
            <v>Nhaân coâng baäc 3,7/7</v>
          </cell>
          <cell r="G1109">
            <v>0</v>
          </cell>
        </row>
        <row r="1110">
          <cell r="C1110" t="str">
            <v>Maùy haøn 23 KW</v>
          </cell>
          <cell r="G1110">
            <v>0</v>
          </cell>
        </row>
        <row r="1111">
          <cell r="C1111" t="str">
            <v>Maùy caét uoán</v>
          </cell>
          <cell r="G1111">
            <v>0</v>
          </cell>
        </row>
        <row r="1112">
          <cell r="C1112" t="str">
            <v>Maùy vaän thaêng 0.8 T</v>
          </cell>
          <cell r="G1112">
            <v>0</v>
          </cell>
        </row>
        <row r="1114">
          <cell r="C1114" t="str">
            <v>Theùp troøn K &gt;18</v>
          </cell>
          <cell r="G1114">
            <v>0</v>
          </cell>
        </row>
        <row r="1115">
          <cell r="C1115" t="str">
            <v>Daây theùp</v>
          </cell>
          <cell r="G1115">
            <v>0</v>
          </cell>
        </row>
        <row r="1116">
          <cell r="C1116" t="str">
            <v>Que haøn</v>
          </cell>
          <cell r="G1116">
            <v>0</v>
          </cell>
        </row>
        <row r="1117">
          <cell r="C1117" t="str">
            <v>Nhaân coâng baäc 3,7/7</v>
          </cell>
          <cell r="G1117">
            <v>0</v>
          </cell>
        </row>
        <row r="1118">
          <cell r="C1118" t="str">
            <v>Maùy haøn 23 KW</v>
          </cell>
          <cell r="G1118">
            <v>0</v>
          </cell>
        </row>
        <row r="1119">
          <cell r="C1119" t="str">
            <v>Maùy caét uoán</v>
          </cell>
          <cell r="G1119">
            <v>0</v>
          </cell>
        </row>
        <row r="1120">
          <cell r="C1120" t="str">
            <v>Maùy vaän thaêng 0.8 T</v>
          </cell>
          <cell r="G1120">
            <v>0</v>
          </cell>
        </row>
        <row r="1122">
          <cell r="C1122" t="str">
            <v>Theùp troøn K &lt;=10</v>
          </cell>
          <cell r="G1122">
            <v>7086.5866500000002</v>
          </cell>
        </row>
        <row r="1123">
          <cell r="C1123" t="str">
            <v>Daây theùp</v>
          </cell>
          <cell r="G1123">
            <v>151.03948860000003</v>
          </cell>
        </row>
        <row r="1124">
          <cell r="C1124" t="str">
            <v>Nhaân coâng baäc 3,7/7</v>
          </cell>
          <cell r="G1124">
            <v>114.23154599999999</v>
          </cell>
        </row>
        <row r="1125">
          <cell r="C1125" t="str">
            <v>Maùy caét uoán</v>
          </cell>
          <cell r="G1125">
            <v>2.820532</v>
          </cell>
        </row>
        <row r="1127">
          <cell r="C1127" t="str">
            <v>Theùp troøn K &lt;=10</v>
          </cell>
          <cell r="G1127">
            <v>0</v>
          </cell>
        </row>
        <row r="1128">
          <cell r="C1128" t="str">
            <v>Daây theùp</v>
          </cell>
          <cell r="G1128">
            <v>0</v>
          </cell>
        </row>
        <row r="1129">
          <cell r="C1129" t="str">
            <v>Nhaân coâng baäc 3,7/7</v>
          </cell>
          <cell r="G1129">
            <v>0</v>
          </cell>
        </row>
        <row r="1130">
          <cell r="C1130" t="str">
            <v>Maùy caét uoán</v>
          </cell>
          <cell r="G1130">
            <v>0</v>
          </cell>
        </row>
        <row r="1131">
          <cell r="C1131" t="str">
            <v>Maùy vaän thaêng 0.8 T</v>
          </cell>
          <cell r="G1131">
            <v>0</v>
          </cell>
        </row>
        <row r="1133">
          <cell r="C1133" t="str">
            <v>Theùp troøn K &lt;=18</v>
          </cell>
          <cell r="G1133">
            <v>6592.26</v>
          </cell>
        </row>
        <row r="1134">
          <cell r="C1134" t="str">
            <v>Daây theùp</v>
          </cell>
          <cell r="G1134">
            <v>92.291640000000001</v>
          </cell>
        </row>
        <row r="1135">
          <cell r="C1135" t="str">
            <v>Que haøn</v>
          </cell>
          <cell r="G1135">
            <v>30.376100000000001</v>
          </cell>
        </row>
        <row r="1136">
          <cell r="C1136" t="str">
            <v>Nhaân coâng baäc 3,7/7</v>
          </cell>
          <cell r="G1136">
            <v>64.88852</v>
          </cell>
        </row>
        <row r="1137">
          <cell r="C1137" t="str">
            <v>Maùy haøn 23 KW</v>
          </cell>
          <cell r="G1137">
            <v>7.3225790000000002</v>
          </cell>
        </row>
        <row r="1138">
          <cell r="C1138" t="str">
            <v>Maùy caét uoán</v>
          </cell>
          <cell r="G1138">
            <v>2.0681600000000002</v>
          </cell>
        </row>
        <row r="1140">
          <cell r="C1140" t="str">
            <v>Theùp troøn K &lt;=18</v>
          </cell>
          <cell r="G1140">
            <v>0</v>
          </cell>
        </row>
        <row r="1141">
          <cell r="C1141" t="str">
            <v>Daây theùp</v>
          </cell>
          <cell r="G1141">
            <v>0</v>
          </cell>
        </row>
        <row r="1142">
          <cell r="C1142" t="str">
            <v>Que haøn</v>
          </cell>
          <cell r="G1142">
            <v>0</v>
          </cell>
        </row>
        <row r="1143">
          <cell r="C1143" t="str">
            <v>Nhaân coâng baäc 3,7/7</v>
          </cell>
          <cell r="G1143">
            <v>0</v>
          </cell>
        </row>
        <row r="1144">
          <cell r="C1144" t="str">
            <v>Maùy haøn 23 KW</v>
          </cell>
          <cell r="G1144">
            <v>0</v>
          </cell>
        </row>
        <row r="1145">
          <cell r="C1145" t="str">
            <v>Maùy caét uoán</v>
          </cell>
          <cell r="G1145">
            <v>0</v>
          </cell>
        </row>
        <row r="1146">
          <cell r="C1146" t="str">
            <v>Maùy vaän thaêng 0.8 T</v>
          </cell>
          <cell r="G1146">
            <v>0</v>
          </cell>
        </row>
        <row r="1148">
          <cell r="C1148" t="str">
            <v>Theùp troøn K &gt;18</v>
          </cell>
          <cell r="G1148">
            <v>0</v>
          </cell>
        </row>
        <row r="1149">
          <cell r="C1149" t="str">
            <v>Daây theùp</v>
          </cell>
          <cell r="G1149">
            <v>0</v>
          </cell>
        </row>
        <row r="1150">
          <cell r="C1150" t="str">
            <v>Que haøn</v>
          </cell>
          <cell r="G1150">
            <v>0</v>
          </cell>
        </row>
        <row r="1151">
          <cell r="C1151" t="str">
            <v>Nhaân coâng baäc 3,7/7</v>
          </cell>
          <cell r="G1151">
            <v>0</v>
          </cell>
        </row>
        <row r="1152">
          <cell r="C1152" t="str">
            <v>Maùy haøn 23 KW</v>
          </cell>
          <cell r="G1152">
            <v>0</v>
          </cell>
        </row>
        <row r="1153">
          <cell r="C1153" t="str">
            <v>Maùy caét uoán</v>
          </cell>
          <cell r="G1153">
            <v>0</v>
          </cell>
        </row>
        <row r="1155">
          <cell r="C1155" t="str">
            <v>Theùp troøn K &gt;18</v>
          </cell>
          <cell r="G1155">
            <v>0</v>
          </cell>
        </row>
        <row r="1156">
          <cell r="C1156" t="str">
            <v>Daây theùp</v>
          </cell>
          <cell r="G1156">
            <v>0</v>
          </cell>
        </row>
        <row r="1157">
          <cell r="C1157" t="str">
            <v>Que haøn</v>
          </cell>
          <cell r="G1157">
            <v>0</v>
          </cell>
        </row>
        <row r="1158">
          <cell r="C1158" t="str">
            <v>Nhaân coâng baäc 3,7/7</v>
          </cell>
          <cell r="G1158">
            <v>0</v>
          </cell>
        </row>
        <row r="1159">
          <cell r="C1159" t="str">
            <v>Maùy haøn 23 KW</v>
          </cell>
          <cell r="G1159">
            <v>0</v>
          </cell>
        </row>
        <row r="1160">
          <cell r="C1160" t="str">
            <v>Maùy caét uoán</v>
          </cell>
          <cell r="G1160">
            <v>0</v>
          </cell>
        </row>
        <row r="1161">
          <cell r="C1161" t="str">
            <v>Maùy vaän thaêng 0.8 T</v>
          </cell>
          <cell r="G1161">
            <v>0</v>
          </cell>
        </row>
        <row r="1163">
          <cell r="C1163" t="str">
            <v>Theùp troøn K &lt;=10</v>
          </cell>
          <cell r="G1163">
            <v>118.58999999999999</v>
          </cell>
        </row>
        <row r="1164">
          <cell r="C1164" t="str">
            <v>Daây theùp</v>
          </cell>
          <cell r="G1164">
            <v>2.5275600000000003</v>
          </cell>
        </row>
        <row r="1165">
          <cell r="C1165" t="str">
            <v>Nhaân coâng baäc 3,7/7</v>
          </cell>
          <cell r="G1165">
            <v>2.6089799999999999</v>
          </cell>
        </row>
        <row r="1166">
          <cell r="C1166" t="str">
            <v>Maùy caét uoán</v>
          </cell>
          <cell r="G1166">
            <v>4.7199999999999999E-2</v>
          </cell>
        </row>
        <row r="1167">
          <cell r="C1167" t="str">
            <v>Maùy vaän thaêng 0.8 T</v>
          </cell>
          <cell r="G1167">
            <v>4.7200000000000002E-3</v>
          </cell>
        </row>
        <row r="1169">
          <cell r="C1169" t="str">
            <v>Theùp troøn K &lt;=18</v>
          </cell>
          <cell r="G1169">
            <v>485.52</v>
          </cell>
        </row>
        <row r="1170">
          <cell r="C1170" t="str">
            <v>Daây theùp</v>
          </cell>
          <cell r="G1170">
            <v>6.7972799999999998</v>
          </cell>
        </row>
        <row r="1171">
          <cell r="C1171" t="str">
            <v>Que haøn</v>
          </cell>
          <cell r="G1171">
            <v>2.197692</v>
          </cell>
        </row>
        <row r="1172">
          <cell r="C1172" t="str">
            <v>Nhaân coâng baäc 3,7/7</v>
          </cell>
          <cell r="G1172">
            <v>9.9912399999999995</v>
          </cell>
        </row>
        <row r="1173">
          <cell r="C1173" t="str">
            <v>Maùy haøn 23 KW</v>
          </cell>
          <cell r="G1173">
            <v>0.53454800000000002</v>
          </cell>
        </row>
        <row r="1174">
          <cell r="C1174" t="str">
            <v>Maùy caét uoán</v>
          </cell>
          <cell r="G1174">
            <v>0.15231999999999998</v>
          </cell>
        </row>
        <row r="1175">
          <cell r="C1175" t="str">
            <v>Maùy vaän thaêng 0.8 T</v>
          </cell>
          <cell r="G1175">
            <v>1.9039999999999998E-2</v>
          </cell>
        </row>
        <row r="1177">
          <cell r="C1177" t="str">
            <v>Theùp troøn K &lt;=10</v>
          </cell>
          <cell r="G1177">
            <v>0</v>
          </cell>
        </row>
        <row r="1178">
          <cell r="C1178" t="str">
            <v>Daây theùp</v>
          </cell>
          <cell r="G1178">
            <v>0</v>
          </cell>
        </row>
        <row r="1179">
          <cell r="C1179" t="str">
            <v>Nhaân coâng baäc  3,5/7</v>
          </cell>
          <cell r="G1179">
            <v>0</v>
          </cell>
        </row>
        <row r="1180">
          <cell r="C1180" t="str">
            <v>Maùy caét uoán</v>
          </cell>
          <cell r="G1180">
            <v>0</v>
          </cell>
        </row>
        <row r="1181">
          <cell r="C1181" t="str">
            <v>Maùy vaän thaêng 0.8 T</v>
          </cell>
          <cell r="G1181">
            <v>0</v>
          </cell>
        </row>
        <row r="1183">
          <cell r="C1183" t="str">
            <v>Theùp troøn K &lt;=18</v>
          </cell>
          <cell r="G1183">
            <v>0</v>
          </cell>
        </row>
        <row r="1184">
          <cell r="C1184" t="str">
            <v>Daây theùp</v>
          </cell>
          <cell r="G1184">
            <v>0</v>
          </cell>
        </row>
        <row r="1185">
          <cell r="C1185" t="str">
            <v>Que haøn</v>
          </cell>
          <cell r="G1185">
            <v>0</v>
          </cell>
        </row>
        <row r="1186">
          <cell r="C1186" t="str">
            <v>Nhaân coâng baäc  3,5/7</v>
          </cell>
          <cell r="G1186">
            <v>0</v>
          </cell>
        </row>
        <row r="1187">
          <cell r="C1187" t="str">
            <v>Maùy haøn 23 KW</v>
          </cell>
          <cell r="G1187">
            <v>0</v>
          </cell>
        </row>
        <row r="1188">
          <cell r="C1188" t="str">
            <v>Maùy caét uoán</v>
          </cell>
          <cell r="G1188">
            <v>0</v>
          </cell>
        </row>
        <row r="1189">
          <cell r="C1189" t="str">
            <v>Maùy vaän thaêng 0.8 T</v>
          </cell>
          <cell r="G1189">
            <v>0</v>
          </cell>
        </row>
        <row r="1191">
          <cell r="C1191" t="str">
            <v>Theùp troøn K &lt;=10</v>
          </cell>
          <cell r="G1191">
            <v>0</v>
          </cell>
        </row>
        <row r="1192">
          <cell r="C1192" t="str">
            <v>Daây theùp</v>
          </cell>
          <cell r="G1192">
            <v>0</v>
          </cell>
        </row>
        <row r="1193">
          <cell r="C1193" t="str">
            <v>Nhaân coâng baäc  3,7/7</v>
          </cell>
          <cell r="G1193">
            <v>0</v>
          </cell>
        </row>
        <row r="1194">
          <cell r="C1194" t="str">
            <v>Maùy caét uoán</v>
          </cell>
          <cell r="G1194">
            <v>0</v>
          </cell>
        </row>
        <row r="1195">
          <cell r="C1195" t="str">
            <v>Maùy vaän thaêng 0.8 T</v>
          </cell>
          <cell r="G1195">
            <v>0</v>
          </cell>
        </row>
        <row r="1197">
          <cell r="C1197" t="str">
            <v>Theùp troøn K &lt;=18</v>
          </cell>
          <cell r="G1197">
            <v>0</v>
          </cell>
        </row>
        <row r="1198">
          <cell r="C1198" t="str">
            <v>Daây theùp</v>
          </cell>
          <cell r="G1198">
            <v>0</v>
          </cell>
        </row>
        <row r="1199">
          <cell r="C1199" t="str">
            <v>Que haøn</v>
          </cell>
          <cell r="G1199">
            <v>0</v>
          </cell>
        </row>
        <row r="1200">
          <cell r="C1200" t="str">
            <v>Nhaân coâng baäc 3,7/7</v>
          </cell>
          <cell r="G1200">
            <v>0</v>
          </cell>
        </row>
        <row r="1201">
          <cell r="C1201" t="str">
            <v>Maùy haøn 23 KW</v>
          </cell>
          <cell r="G1201">
            <v>0</v>
          </cell>
        </row>
        <row r="1202">
          <cell r="C1202" t="str">
            <v>Maùy caét uoán</v>
          </cell>
          <cell r="G1202">
            <v>0</v>
          </cell>
        </row>
        <row r="1203">
          <cell r="C1203" t="str">
            <v>Maùy vaän thaêng 0.8 T</v>
          </cell>
          <cell r="G1203">
            <v>0</v>
          </cell>
        </row>
        <row r="1205">
          <cell r="C1205" t="str">
            <v>Theùp troøn K &lt;=18</v>
          </cell>
          <cell r="G1205">
            <v>0</v>
          </cell>
        </row>
        <row r="1206">
          <cell r="C1206" t="str">
            <v>Daây theùp</v>
          </cell>
          <cell r="G1206">
            <v>0</v>
          </cell>
        </row>
        <row r="1207">
          <cell r="C1207" t="str">
            <v>Que haøn</v>
          </cell>
          <cell r="G1207">
            <v>0</v>
          </cell>
        </row>
        <row r="1208">
          <cell r="C1208" t="str">
            <v>Nhaân coâng baäc 3,7/7</v>
          </cell>
          <cell r="G1208">
            <v>0</v>
          </cell>
        </row>
        <row r="1209">
          <cell r="C1209" t="str">
            <v>Maùy haøn 23 KW</v>
          </cell>
          <cell r="G1209">
            <v>0</v>
          </cell>
        </row>
        <row r="1210">
          <cell r="C1210" t="str">
            <v>Maùy caét uoán</v>
          </cell>
          <cell r="G1210">
            <v>0</v>
          </cell>
        </row>
        <row r="1211">
          <cell r="C1211" t="str">
            <v>Maùy vaän thaêng 0.8 T</v>
          </cell>
          <cell r="G1211">
            <v>0</v>
          </cell>
        </row>
        <row r="1213">
          <cell r="C1213" t="str">
            <v>Theùp troøn K &lt;=10</v>
          </cell>
          <cell r="G1213">
            <v>0</v>
          </cell>
        </row>
        <row r="1214">
          <cell r="C1214" t="str">
            <v>Daây theùp</v>
          </cell>
          <cell r="G1214">
            <v>0</v>
          </cell>
        </row>
        <row r="1215">
          <cell r="C1215" t="str">
            <v>Nhaân coâng baäc  3,7/7</v>
          </cell>
          <cell r="G1215">
            <v>0</v>
          </cell>
        </row>
        <row r="1216">
          <cell r="C1216" t="str">
            <v>Maùy caét uoán</v>
          </cell>
          <cell r="G1216">
            <v>0</v>
          </cell>
        </row>
        <row r="1217">
          <cell r="C1217" t="str">
            <v>Maùy vaän thaêng 0.8 T</v>
          </cell>
          <cell r="G1217">
            <v>0</v>
          </cell>
        </row>
        <row r="1219">
          <cell r="C1219" t="str">
            <v>Theùp troøn K &lt;=18</v>
          </cell>
          <cell r="G1219">
            <v>0</v>
          </cell>
        </row>
        <row r="1220">
          <cell r="C1220" t="str">
            <v>Daây theùp</v>
          </cell>
          <cell r="G1220">
            <v>0</v>
          </cell>
        </row>
        <row r="1221">
          <cell r="C1221" t="str">
            <v>Que haøn</v>
          </cell>
          <cell r="G1221">
            <v>0</v>
          </cell>
        </row>
        <row r="1222">
          <cell r="C1222" t="str">
            <v>Nhaân coâng baäc 3,7/7</v>
          </cell>
          <cell r="G1222">
            <v>0</v>
          </cell>
        </row>
        <row r="1223">
          <cell r="C1223" t="str">
            <v>Maùy haøn 23 KW</v>
          </cell>
          <cell r="G1223">
            <v>0</v>
          </cell>
        </row>
        <row r="1224">
          <cell r="C1224" t="str">
            <v>Maùy caét uoán</v>
          </cell>
          <cell r="G1224">
            <v>0</v>
          </cell>
        </row>
        <row r="1225">
          <cell r="C1225" t="str">
            <v>Maùy vaän thaêng 0.8 T</v>
          </cell>
          <cell r="G1225">
            <v>0</v>
          </cell>
        </row>
        <row r="1227">
          <cell r="C1227" t="str">
            <v>Theùp troøn K &gt;18</v>
          </cell>
          <cell r="G1227">
            <v>0</v>
          </cell>
        </row>
        <row r="1228">
          <cell r="C1228" t="str">
            <v>Daây theùp</v>
          </cell>
          <cell r="G1228">
            <v>0</v>
          </cell>
        </row>
        <row r="1229">
          <cell r="C1229" t="str">
            <v>Que haøn</v>
          </cell>
          <cell r="G1229">
            <v>0</v>
          </cell>
        </row>
        <row r="1230">
          <cell r="C1230" t="str">
            <v>Nhaân coâng baäc 3,7/7</v>
          </cell>
          <cell r="G1230">
            <v>0</v>
          </cell>
        </row>
        <row r="1231">
          <cell r="C1231" t="str">
            <v>Maùy haøn 23 KW</v>
          </cell>
          <cell r="G1231">
            <v>0</v>
          </cell>
        </row>
        <row r="1232">
          <cell r="C1232" t="str">
            <v>Maùy caét uoán</v>
          </cell>
          <cell r="G1232">
            <v>0</v>
          </cell>
        </row>
        <row r="1233">
          <cell r="C1233" t="str">
            <v>Maùy vaän thaêng 0.8 T</v>
          </cell>
          <cell r="G1233">
            <v>0</v>
          </cell>
        </row>
        <row r="1235">
          <cell r="C1235" t="str">
            <v>Theùp troøn K &lt;=10</v>
          </cell>
          <cell r="G1235">
            <v>0</v>
          </cell>
        </row>
        <row r="1236">
          <cell r="C1236" t="str">
            <v>Daây theùp</v>
          </cell>
          <cell r="G1236">
            <v>0</v>
          </cell>
        </row>
        <row r="1237">
          <cell r="C1237" t="str">
            <v>Nhaân coâng baäc 3,7/7</v>
          </cell>
          <cell r="G1237">
            <v>0</v>
          </cell>
        </row>
        <row r="1238">
          <cell r="C1238" t="str">
            <v>Maùy caét uoán</v>
          </cell>
          <cell r="G1238">
            <v>0</v>
          </cell>
        </row>
        <row r="1239">
          <cell r="C1239" t="str">
            <v>Maùy vaän thaêng 0.8 T</v>
          </cell>
          <cell r="G1239">
            <v>0</v>
          </cell>
        </row>
        <row r="1241">
          <cell r="C1241" t="str">
            <v>Theùp troøn K &lt;=18</v>
          </cell>
          <cell r="G1241">
            <v>0</v>
          </cell>
        </row>
        <row r="1242">
          <cell r="C1242" t="str">
            <v>Daây theùp</v>
          </cell>
          <cell r="G1242">
            <v>0</v>
          </cell>
        </row>
        <row r="1243">
          <cell r="C1243" t="str">
            <v>Que haøn</v>
          </cell>
          <cell r="G1243">
            <v>0</v>
          </cell>
        </row>
        <row r="1244">
          <cell r="C1244" t="str">
            <v>Nhaân coâng baäc 3,7/7</v>
          </cell>
          <cell r="G1244">
            <v>0</v>
          </cell>
        </row>
        <row r="1245">
          <cell r="C1245" t="str">
            <v>Maùy haøn 23 KW</v>
          </cell>
          <cell r="G1245">
            <v>0</v>
          </cell>
        </row>
        <row r="1246">
          <cell r="C1246" t="str">
            <v>Maùy caét uoán</v>
          </cell>
          <cell r="G1246">
            <v>0</v>
          </cell>
        </row>
        <row r="1247">
          <cell r="C1247" t="str">
            <v>Maùy vaän thaêng 0.8 T</v>
          </cell>
          <cell r="G1247">
            <v>0</v>
          </cell>
        </row>
        <row r="1249">
          <cell r="C1249" t="str">
            <v>Theùp troøn K &gt;18</v>
          </cell>
          <cell r="G1249">
            <v>0</v>
          </cell>
        </row>
        <row r="1250">
          <cell r="C1250" t="str">
            <v>Daây theùp</v>
          </cell>
          <cell r="G1250">
            <v>0</v>
          </cell>
        </row>
        <row r="1251">
          <cell r="C1251" t="str">
            <v>Que haøn</v>
          </cell>
          <cell r="G1251">
            <v>0</v>
          </cell>
        </row>
        <row r="1252">
          <cell r="C1252" t="str">
            <v>Nhaân coâng baäc 3,7/7</v>
          </cell>
          <cell r="G1252">
            <v>0</v>
          </cell>
        </row>
        <row r="1253">
          <cell r="C1253" t="str">
            <v>Maùy haøn 23 KW</v>
          </cell>
          <cell r="G1253">
            <v>0</v>
          </cell>
        </row>
        <row r="1254">
          <cell r="C1254" t="str">
            <v>Maùy caét uoán</v>
          </cell>
          <cell r="G1254">
            <v>0</v>
          </cell>
        </row>
        <row r="1255">
          <cell r="C1255" t="str">
            <v>Maùy vaän thaêng 0.8 T</v>
          </cell>
          <cell r="G1255">
            <v>0</v>
          </cell>
        </row>
        <row r="1257">
          <cell r="C1257" t="str">
            <v>Theùp troøn K &lt;=10</v>
          </cell>
          <cell r="G1257">
            <v>0</v>
          </cell>
        </row>
        <row r="1258">
          <cell r="C1258" t="str">
            <v>Daây theùp</v>
          </cell>
          <cell r="G1258">
            <v>0</v>
          </cell>
        </row>
        <row r="1259">
          <cell r="C1259" t="str">
            <v>Nhaân coâng baäc 3,7/7</v>
          </cell>
          <cell r="G1259">
            <v>0</v>
          </cell>
        </row>
        <row r="1260">
          <cell r="C1260" t="str">
            <v>Maùy caét uoán</v>
          </cell>
          <cell r="G1260">
            <v>0</v>
          </cell>
        </row>
        <row r="1261">
          <cell r="C1261" t="str">
            <v>Maùy vaän thaêng 0.8 T</v>
          </cell>
          <cell r="G1261">
            <v>0</v>
          </cell>
        </row>
        <row r="1263">
          <cell r="C1263" t="str">
            <v>Theùp troøn K &lt;=18</v>
          </cell>
          <cell r="G1263">
            <v>0</v>
          </cell>
        </row>
        <row r="1264">
          <cell r="C1264" t="str">
            <v>Daây theùp</v>
          </cell>
          <cell r="G1264">
            <v>0</v>
          </cell>
        </row>
        <row r="1265">
          <cell r="C1265" t="str">
            <v>Que haøn</v>
          </cell>
          <cell r="G1265">
            <v>0</v>
          </cell>
        </row>
        <row r="1266">
          <cell r="C1266" t="str">
            <v>Nhaân coâng baäc 3,7/7</v>
          </cell>
          <cell r="G1266">
            <v>0</v>
          </cell>
        </row>
        <row r="1267">
          <cell r="C1267" t="str">
            <v>Maùy haøn 23 KW</v>
          </cell>
          <cell r="G1267">
            <v>0</v>
          </cell>
        </row>
        <row r="1268">
          <cell r="C1268" t="str">
            <v>Maùy caét uoán</v>
          </cell>
          <cell r="G1268">
            <v>0</v>
          </cell>
        </row>
        <row r="1269">
          <cell r="C1269" t="str">
            <v>Maùy vaän thaêng 0.8 T</v>
          </cell>
          <cell r="G1269">
            <v>0</v>
          </cell>
        </row>
        <row r="1271">
          <cell r="C1271" t="str">
            <v>Theùp troøn K &gt;18</v>
          </cell>
          <cell r="G1271">
            <v>0</v>
          </cell>
        </row>
        <row r="1272">
          <cell r="C1272" t="str">
            <v>Daây theùp</v>
          </cell>
          <cell r="G1272">
            <v>0</v>
          </cell>
        </row>
        <row r="1273">
          <cell r="C1273" t="str">
            <v>Que haøn</v>
          </cell>
          <cell r="G1273">
            <v>0</v>
          </cell>
        </row>
        <row r="1274">
          <cell r="C1274" t="str">
            <v>Nhaân coâng baäc 3,7/7</v>
          </cell>
          <cell r="G1274">
            <v>0</v>
          </cell>
        </row>
        <row r="1275">
          <cell r="C1275" t="str">
            <v>Maùy haøn 23 KW</v>
          </cell>
          <cell r="G1275">
            <v>0</v>
          </cell>
        </row>
        <row r="1276">
          <cell r="C1276" t="str">
            <v>Maùy caét uoán</v>
          </cell>
          <cell r="G1276">
            <v>0</v>
          </cell>
        </row>
        <row r="1277">
          <cell r="C1277" t="str">
            <v>Maùy vaän thaêng 0.8 T</v>
          </cell>
          <cell r="G1277">
            <v>0</v>
          </cell>
        </row>
        <row r="1279">
          <cell r="C1279" t="str">
            <v>Theùp troøn K &lt;=10</v>
          </cell>
          <cell r="G1279">
            <v>0</v>
          </cell>
        </row>
        <row r="1280">
          <cell r="C1280" t="str">
            <v>Daây theùp</v>
          </cell>
          <cell r="G1280">
            <v>0</v>
          </cell>
        </row>
        <row r="1281">
          <cell r="C1281" t="str">
            <v>Nhaân coâng baäc 3,7/7</v>
          </cell>
          <cell r="G1281">
            <v>0</v>
          </cell>
        </row>
        <row r="1282">
          <cell r="C1282" t="str">
            <v>Maùy caét uoán</v>
          </cell>
          <cell r="G1282">
            <v>0</v>
          </cell>
        </row>
        <row r="1284">
          <cell r="C1284" t="str">
            <v>Theùp troøn K &lt;=18</v>
          </cell>
          <cell r="G1284">
            <v>0</v>
          </cell>
        </row>
        <row r="1285">
          <cell r="C1285" t="str">
            <v>Daây theùp</v>
          </cell>
          <cell r="G1285">
            <v>0</v>
          </cell>
        </row>
        <row r="1286">
          <cell r="C1286" t="str">
            <v>Que haøn</v>
          </cell>
          <cell r="G1286">
            <v>0</v>
          </cell>
        </row>
        <row r="1287">
          <cell r="C1287" t="str">
            <v>Nhaân coâng baäc 3,7/7</v>
          </cell>
          <cell r="G1287">
            <v>0</v>
          </cell>
        </row>
        <row r="1288">
          <cell r="C1288" t="str">
            <v>Maùy haøn 23 KW</v>
          </cell>
          <cell r="G1288">
            <v>0</v>
          </cell>
        </row>
        <row r="1289">
          <cell r="C1289" t="str">
            <v>Maùy caét uoán</v>
          </cell>
          <cell r="G1289">
            <v>0</v>
          </cell>
        </row>
        <row r="1291">
          <cell r="C1291" t="str">
            <v>Goã vaùn</v>
          </cell>
          <cell r="G1291">
            <v>0.11784960000000001</v>
          </cell>
        </row>
        <row r="1292">
          <cell r="C1292" t="str">
            <v>Goã ñaø neïp</v>
          </cell>
          <cell r="G1292">
            <v>1.2871200000000001E-2</v>
          </cell>
        </row>
        <row r="1293">
          <cell r="C1293" t="str">
            <v>Goã choáng</v>
          </cell>
          <cell r="G1293">
            <v>6.8299200000000004E-2</v>
          </cell>
        </row>
        <row r="1294">
          <cell r="C1294" t="str">
            <v>Ñinh</v>
          </cell>
          <cell r="G1294">
            <v>1.7856000000000001</v>
          </cell>
        </row>
        <row r="1295">
          <cell r="C1295" t="str">
            <v>Vaät lieäu khaùc</v>
          </cell>
          <cell r="G1295">
            <v>0.14880000000000002</v>
          </cell>
        </row>
        <row r="1296">
          <cell r="C1296" t="str">
            <v>Nhaân coâng baäc  3,5/7</v>
          </cell>
          <cell r="G1296">
            <v>2.0251680000000003</v>
          </cell>
        </row>
        <row r="1298">
          <cell r="C1298" t="str">
            <v>Goã vaùn</v>
          </cell>
          <cell r="G1298">
            <v>2.2472208</v>
          </cell>
        </row>
        <row r="1299">
          <cell r="C1299" t="str">
            <v>Goã ñaø neïp</v>
          </cell>
          <cell r="G1299">
            <v>0.59585399999999988</v>
          </cell>
        </row>
        <row r="1300">
          <cell r="C1300" t="str">
            <v>Goã choáng</v>
          </cell>
          <cell r="G1300">
            <v>0.95052899999999996</v>
          </cell>
        </row>
        <row r="1301">
          <cell r="C1301" t="str">
            <v>Ñinh</v>
          </cell>
          <cell r="G1301">
            <v>42.560999999999993</v>
          </cell>
        </row>
        <row r="1302">
          <cell r="C1302" t="str">
            <v>Vaät lieäu khaùc</v>
          </cell>
          <cell r="G1302">
            <v>2.8373999999999997</v>
          </cell>
        </row>
        <row r="1303">
          <cell r="C1303" t="str">
            <v>Nhaân coâng baäc  3,5/7</v>
          </cell>
          <cell r="G1303">
            <v>84.270779999999988</v>
          </cell>
        </row>
        <row r="1305">
          <cell r="C1305" t="str">
            <v>Goã vaùn</v>
          </cell>
          <cell r="G1305">
            <v>0</v>
          </cell>
        </row>
        <row r="1306">
          <cell r="C1306" t="str">
            <v>Goã ñaø neïp</v>
          </cell>
          <cell r="G1306">
            <v>0</v>
          </cell>
        </row>
        <row r="1307">
          <cell r="C1307" t="str">
            <v>Goã choáng</v>
          </cell>
          <cell r="G1307">
            <v>0</v>
          </cell>
        </row>
        <row r="1308">
          <cell r="C1308" t="str">
            <v>Ñinh</v>
          </cell>
          <cell r="G1308">
            <v>0</v>
          </cell>
        </row>
        <row r="1309">
          <cell r="C1309" t="str">
            <v>Vaät lieäu khaùc</v>
          </cell>
          <cell r="G1309">
            <v>0</v>
          </cell>
        </row>
        <row r="1310">
          <cell r="C1310" t="str">
            <v>Nhaân coâng baäc 3,7/7</v>
          </cell>
          <cell r="G1310">
            <v>0</v>
          </cell>
        </row>
        <row r="1312">
          <cell r="C1312" t="str">
            <v>Goã vaùn</v>
          </cell>
          <cell r="G1312">
            <v>2.0560320000000001</v>
          </cell>
        </row>
        <row r="1313">
          <cell r="C1313" t="str">
            <v>Goã ñaø neïp</v>
          </cell>
          <cell r="G1313">
            <v>0.38680399999999998</v>
          </cell>
        </row>
        <row r="1314">
          <cell r="C1314" t="str">
            <v>Goã choáng</v>
          </cell>
          <cell r="G1314">
            <v>1.2876160000000001</v>
          </cell>
        </row>
        <row r="1315">
          <cell r="C1315" t="str">
            <v>Ñinh</v>
          </cell>
          <cell r="G1315">
            <v>38.94</v>
          </cell>
        </row>
        <row r="1316">
          <cell r="C1316" t="str">
            <v>Vaät lieäu khaùc</v>
          </cell>
          <cell r="G1316">
            <v>2.5960000000000001</v>
          </cell>
        </row>
        <row r="1317">
          <cell r="C1317" t="str">
            <v>Nhaân coâng baäc 4,0/7</v>
          </cell>
          <cell r="G1317">
            <v>82.812399999999997</v>
          </cell>
        </row>
        <row r="1319">
          <cell r="C1319" t="str">
            <v>Goã vaùn</v>
          </cell>
          <cell r="G1319">
            <v>8.3148911999999999</v>
          </cell>
        </row>
        <row r="1320">
          <cell r="C1320" t="str">
            <v>Goã ñaø neïp</v>
          </cell>
          <cell r="G1320">
            <v>1.9842354</v>
          </cell>
        </row>
        <row r="1321">
          <cell r="C1321" t="str">
            <v>Goã choáng</v>
          </cell>
          <cell r="G1321">
            <v>10.236134999999999</v>
          </cell>
        </row>
        <row r="1322">
          <cell r="C1322" t="str">
            <v>Ñinh</v>
          </cell>
          <cell r="G1322">
            <v>150.02499399999999</v>
          </cell>
        </row>
        <row r="1323">
          <cell r="C1323" t="str">
            <v>Vaät lieäu khaùc</v>
          </cell>
          <cell r="G1323">
            <v>10.4986</v>
          </cell>
        </row>
        <row r="1324">
          <cell r="C1324" t="str">
            <v>Nhaân coâng baäc 4,0/7</v>
          </cell>
          <cell r="G1324">
            <v>360.941868</v>
          </cell>
        </row>
        <row r="1326">
          <cell r="C1326" t="str">
            <v>Goã vaùn</v>
          </cell>
          <cell r="G1326">
            <v>0</v>
          </cell>
        </row>
        <row r="1327">
          <cell r="C1327" t="str">
            <v>Goã ñaø neïp</v>
          </cell>
          <cell r="G1327">
            <v>0</v>
          </cell>
        </row>
        <row r="1328">
          <cell r="C1328" t="str">
            <v>Goã choáng</v>
          </cell>
          <cell r="G1328">
            <v>0</v>
          </cell>
        </row>
        <row r="1329">
          <cell r="C1329" t="str">
            <v>Ñinh</v>
          </cell>
          <cell r="G1329">
            <v>0</v>
          </cell>
        </row>
        <row r="1330">
          <cell r="C1330" t="str">
            <v>Vaät lieäu khaùc</v>
          </cell>
          <cell r="G1330">
            <v>0</v>
          </cell>
        </row>
        <row r="1331">
          <cell r="C1331" t="str">
            <v>Nhaân coâng baäc 4,0/7</v>
          </cell>
          <cell r="G1331">
            <v>0</v>
          </cell>
        </row>
        <row r="1333">
          <cell r="C1333" t="str">
            <v>Goã vaùn</v>
          </cell>
          <cell r="G1333">
            <v>0</v>
          </cell>
        </row>
        <row r="1334">
          <cell r="C1334" t="str">
            <v>Goã ñaø neïp</v>
          </cell>
          <cell r="G1334">
            <v>0</v>
          </cell>
        </row>
        <row r="1335">
          <cell r="C1335" t="str">
            <v>Goã choáng</v>
          </cell>
          <cell r="G1335">
            <v>0</v>
          </cell>
        </row>
        <row r="1336">
          <cell r="C1336" t="str">
            <v>Ñinh</v>
          </cell>
          <cell r="G1336">
            <v>0</v>
          </cell>
        </row>
        <row r="1337">
          <cell r="C1337" t="str">
            <v>Vaät lieäu khaùc</v>
          </cell>
          <cell r="G1337">
            <v>0</v>
          </cell>
        </row>
        <row r="1338">
          <cell r="C1338" t="str">
            <v>Nhaân coâng baäc 4,0/7</v>
          </cell>
          <cell r="G1338">
            <v>0</v>
          </cell>
        </row>
        <row r="1340">
          <cell r="C1340" t="str">
            <v>Goã vaùn</v>
          </cell>
          <cell r="G1340">
            <v>0</v>
          </cell>
        </row>
        <row r="1341">
          <cell r="C1341" t="str">
            <v>Goã ñaø neïp</v>
          </cell>
          <cell r="G1341">
            <v>0</v>
          </cell>
        </row>
        <row r="1342">
          <cell r="C1342" t="str">
            <v>Goã choáng</v>
          </cell>
          <cell r="G1342">
            <v>0</v>
          </cell>
        </row>
        <row r="1343">
          <cell r="C1343" t="str">
            <v>Ñinh</v>
          </cell>
          <cell r="G1343">
            <v>0</v>
          </cell>
        </row>
        <row r="1344">
          <cell r="C1344" t="str">
            <v>Vaät lieäu khaùc</v>
          </cell>
          <cell r="G1344">
            <v>0</v>
          </cell>
        </row>
        <row r="1345">
          <cell r="C1345" t="str">
            <v>Nhaân coâng baäc 4,0/7</v>
          </cell>
          <cell r="G1345">
            <v>0</v>
          </cell>
        </row>
        <row r="1347">
          <cell r="C1347" t="str">
            <v>Goã vaùn</v>
          </cell>
          <cell r="G1347">
            <v>0.83952000000000004</v>
          </cell>
        </row>
        <row r="1348">
          <cell r="C1348" t="str">
            <v>Goã ñaø neïp</v>
          </cell>
          <cell r="G1348">
            <v>0.11872000000000001</v>
          </cell>
        </row>
        <row r="1349">
          <cell r="C1349" t="str">
            <v>Goã choáng</v>
          </cell>
          <cell r="G1349">
            <v>0.70808000000000004</v>
          </cell>
        </row>
        <row r="1350">
          <cell r="C1350" t="str">
            <v>Ñinh</v>
          </cell>
          <cell r="G1350">
            <v>9.01</v>
          </cell>
        </row>
        <row r="1351">
          <cell r="C1351" t="str">
            <v>Vaät lieäu khaùc</v>
          </cell>
          <cell r="G1351">
            <v>1.06</v>
          </cell>
        </row>
        <row r="1352">
          <cell r="C1352" t="str">
            <v>Nhaân coâng baäc 4,0/7</v>
          </cell>
          <cell r="G1352">
            <v>30.1782</v>
          </cell>
        </row>
        <row r="1354">
          <cell r="C1354" t="str">
            <v>Goã vaùn</v>
          </cell>
          <cell r="G1354">
            <v>0</v>
          </cell>
        </row>
        <row r="1355">
          <cell r="C1355" t="str">
            <v>Goã choáng</v>
          </cell>
          <cell r="G1355">
            <v>0</v>
          </cell>
        </row>
        <row r="1356">
          <cell r="C1356" t="str">
            <v>Ñinh ñæa</v>
          </cell>
          <cell r="G1356">
            <v>0</v>
          </cell>
        </row>
        <row r="1357">
          <cell r="C1357" t="str">
            <v>Ñinh</v>
          </cell>
          <cell r="G1357">
            <v>0</v>
          </cell>
        </row>
        <row r="1358">
          <cell r="C1358" t="str">
            <v>Vaät lieäu khaùc</v>
          </cell>
          <cell r="G1358">
            <v>0</v>
          </cell>
        </row>
        <row r="1359">
          <cell r="C1359" t="str">
            <v>Nhaân coâng baäc 4,0/7</v>
          </cell>
          <cell r="G1359">
            <v>0</v>
          </cell>
        </row>
        <row r="1361">
          <cell r="C1361" t="str">
            <v>Goã vaùn</v>
          </cell>
          <cell r="G1361">
            <v>0</v>
          </cell>
        </row>
        <row r="1362">
          <cell r="C1362" t="str">
            <v>Goã choáng</v>
          </cell>
          <cell r="G1362">
            <v>0</v>
          </cell>
        </row>
        <row r="1363">
          <cell r="C1363" t="str">
            <v>Ñinh ñæa</v>
          </cell>
          <cell r="G1363">
            <v>0</v>
          </cell>
        </row>
        <row r="1364">
          <cell r="C1364" t="str">
            <v>Ñinh</v>
          </cell>
          <cell r="G1364">
            <v>0</v>
          </cell>
        </row>
        <row r="1365">
          <cell r="C1365" t="str">
            <v>Vaät lieäu khaùc</v>
          </cell>
          <cell r="G1365">
            <v>0</v>
          </cell>
        </row>
        <row r="1366">
          <cell r="C1366" t="str">
            <v>Nhaân coâng baäc 4,0/7</v>
          </cell>
          <cell r="G1366">
            <v>0</v>
          </cell>
        </row>
        <row r="1368">
          <cell r="C1368" t="str">
            <v>Goã vaùn</v>
          </cell>
          <cell r="G1368">
            <v>0</v>
          </cell>
        </row>
        <row r="1369">
          <cell r="C1369" t="str">
            <v>Goã ñaø neïp</v>
          </cell>
          <cell r="G1369">
            <v>0</v>
          </cell>
        </row>
        <row r="1370">
          <cell r="C1370" t="str">
            <v>Ñinh</v>
          </cell>
          <cell r="G1370">
            <v>0</v>
          </cell>
        </row>
        <row r="1371">
          <cell r="C1371" t="str">
            <v>Nhaân coâng baäc 4,0/7</v>
          </cell>
          <cell r="G1371">
            <v>0</v>
          </cell>
        </row>
        <row r="1373">
          <cell r="C1373" t="str">
            <v>Ximaêng PC30</v>
          </cell>
          <cell r="G1373">
            <v>0</v>
          </cell>
        </row>
        <row r="1374">
          <cell r="C1374" t="str">
            <v xml:space="preserve">Caùt vaøng </v>
          </cell>
          <cell r="G1374">
            <v>0</v>
          </cell>
        </row>
        <row r="1375">
          <cell r="C1375" t="str">
            <v>Ñaù 1x2</v>
          </cell>
          <cell r="G1375">
            <v>0</v>
          </cell>
        </row>
        <row r="1376">
          <cell r="C1376" t="str">
            <v>Vöõa</v>
          </cell>
          <cell r="G1376">
            <v>0</v>
          </cell>
        </row>
        <row r="1377">
          <cell r="C1377" t="str">
            <v>Nhaân coâng baäc 3,0/7</v>
          </cell>
          <cell r="G1377">
            <v>0</v>
          </cell>
        </row>
        <row r="1378">
          <cell r="C1378" t="str">
            <v>Maùy troän 250l</v>
          </cell>
          <cell r="G1378">
            <v>0</v>
          </cell>
        </row>
        <row r="1380">
          <cell r="C1380" t="str">
            <v>Ximaêng PC30</v>
          </cell>
          <cell r="G1380">
            <v>1062.2177999999999</v>
          </cell>
        </row>
        <row r="1381">
          <cell r="C1381" t="str">
            <v xml:space="preserve">Caùt vaøng </v>
          </cell>
          <cell r="G1381">
            <v>1.4566670999999998</v>
          </cell>
        </row>
        <row r="1382">
          <cell r="C1382" t="str">
            <v>Ñaù 1x2</v>
          </cell>
          <cell r="G1382">
            <v>2.7269801999999999</v>
          </cell>
        </row>
        <row r="1383">
          <cell r="C1383" t="str">
            <v>Vöõa</v>
          </cell>
          <cell r="G1383">
            <v>566.1</v>
          </cell>
        </row>
        <row r="1384">
          <cell r="C1384" t="str">
            <v>Nhaân coâng baäc 3,0/7</v>
          </cell>
          <cell r="G1384">
            <v>9.5472000000000001</v>
          </cell>
        </row>
        <row r="1385">
          <cell r="C1385" t="str">
            <v>Maùy troän 250l</v>
          </cell>
          <cell r="G1385">
            <v>0.29070000000000001</v>
          </cell>
        </row>
        <row r="1387">
          <cell r="C1387" t="str">
            <v>Goã vaùn</v>
          </cell>
          <cell r="G1387">
            <v>0</v>
          </cell>
        </row>
        <row r="1388">
          <cell r="C1388" t="str">
            <v>Ñinh</v>
          </cell>
          <cell r="G1388">
            <v>0</v>
          </cell>
        </row>
        <row r="1389">
          <cell r="C1389" t="str">
            <v>Nhaân coâng baäc 3,0/7</v>
          </cell>
          <cell r="G1389">
            <v>0</v>
          </cell>
        </row>
        <row r="1391">
          <cell r="C1391" t="str">
            <v>Theùp troøn K &lt;=10</v>
          </cell>
          <cell r="G1391">
            <v>0</v>
          </cell>
        </row>
        <row r="1392">
          <cell r="C1392" t="str">
            <v>Daây theùp</v>
          </cell>
          <cell r="G1392">
            <v>0</v>
          </cell>
        </row>
        <row r="1393">
          <cell r="C1393" t="str">
            <v>Nhaân coâng baäc 3,5/7</v>
          </cell>
          <cell r="G1393">
            <v>0</v>
          </cell>
        </row>
        <row r="1394">
          <cell r="C1394" t="str">
            <v>Maùy caét uoán</v>
          </cell>
          <cell r="G1394">
            <v>0</v>
          </cell>
        </row>
        <row r="1396">
          <cell r="C1396" t="str">
            <v>Ximaêng  PC30</v>
          </cell>
          <cell r="G1396">
            <v>11.521079999999998</v>
          </cell>
        </row>
        <row r="1397">
          <cell r="C1397" t="str">
            <v>Caùt vaøng</v>
          </cell>
          <cell r="G1397">
            <v>3.9240000000000004E-2</v>
          </cell>
        </row>
        <row r="1398">
          <cell r="C1398" t="str">
            <v xml:space="preserve">Vaät lieäu khaùc </v>
          </cell>
          <cell r="G1398">
            <v>120</v>
          </cell>
        </row>
        <row r="1399">
          <cell r="C1399" t="str">
            <v>Nhaân coâng baäc 4,0/7</v>
          </cell>
          <cell r="G1399">
            <v>1.7999999999999998</v>
          </cell>
        </row>
        <row r="1401">
          <cell r="C1401" t="str">
            <v>Goã xeû</v>
          </cell>
          <cell r="G1401">
            <v>0</v>
          </cell>
        </row>
        <row r="1402">
          <cell r="C1402" t="str">
            <v>Ñinh</v>
          </cell>
          <cell r="G1402">
            <v>0</v>
          </cell>
        </row>
        <row r="1403">
          <cell r="C1403" t="str">
            <v>Haéc ín</v>
          </cell>
          <cell r="G1403">
            <v>0</v>
          </cell>
        </row>
        <row r="1404">
          <cell r="C1404" t="str">
            <v>Nhaân coâng baäc 3,5/7</v>
          </cell>
          <cell r="G1404">
            <v>0</v>
          </cell>
        </row>
        <row r="1406">
          <cell r="C1406" t="str">
            <v>Goã xeû</v>
          </cell>
          <cell r="G1406">
            <v>0</v>
          </cell>
        </row>
        <row r="1407">
          <cell r="C1407" t="str">
            <v>Ñinh</v>
          </cell>
          <cell r="G1407">
            <v>0</v>
          </cell>
        </row>
        <row r="1408">
          <cell r="C1408" t="str">
            <v>Nhaân coâng baäc 3,5/7</v>
          </cell>
          <cell r="G1408">
            <v>0</v>
          </cell>
        </row>
        <row r="1411">
          <cell r="C1411" t="str">
            <v>Khuoân cuûa goå</v>
          </cell>
          <cell r="G1411">
            <v>0</v>
          </cell>
        </row>
        <row r="1412">
          <cell r="C1412" t="str">
            <v>Ximaêng  PC30</v>
          </cell>
          <cell r="G1412">
            <v>0</v>
          </cell>
        </row>
        <row r="1413">
          <cell r="C1413" t="str">
            <v>Caùt vaøng</v>
          </cell>
          <cell r="G1413">
            <v>0</v>
          </cell>
        </row>
        <row r="1414">
          <cell r="C1414" t="str">
            <v>Baät saét  D=6mm</v>
          </cell>
          <cell r="G1414">
            <v>0</v>
          </cell>
        </row>
        <row r="1415">
          <cell r="C1415" t="str">
            <v>Nhaân coâng baäc 3,5/7</v>
          </cell>
          <cell r="G1415">
            <v>0</v>
          </cell>
        </row>
        <row r="1417">
          <cell r="C1417" t="str">
            <v>Caùnh cuûa goå</v>
          </cell>
          <cell r="G1417">
            <v>0</v>
          </cell>
        </row>
        <row r="1418">
          <cell r="C1418" t="str">
            <v>Ximaêng  PC30</v>
          </cell>
          <cell r="G1418">
            <v>0</v>
          </cell>
        </row>
        <row r="1419">
          <cell r="C1419" t="str">
            <v>Caùt vaøng</v>
          </cell>
          <cell r="G1419">
            <v>0</v>
          </cell>
        </row>
        <row r="1420">
          <cell r="C1420" t="str">
            <v>Baät saét  D=6mm</v>
          </cell>
          <cell r="G1420">
            <v>0</v>
          </cell>
        </row>
        <row r="1421">
          <cell r="C1421" t="str">
            <v>Nhaân coâng baäc 3,5/7</v>
          </cell>
          <cell r="G1421">
            <v>0</v>
          </cell>
        </row>
        <row r="1423">
          <cell r="C1423" t="str">
            <v>Caùnh cuûa goå</v>
          </cell>
          <cell r="G1423">
            <v>0</v>
          </cell>
        </row>
        <row r="1424">
          <cell r="C1424" t="str">
            <v>Nhaân coâng baäc 3,5/7</v>
          </cell>
          <cell r="G1424">
            <v>0</v>
          </cell>
        </row>
        <row r="1427">
          <cell r="C1427" t="str">
            <v>Theùp hình</v>
          </cell>
          <cell r="G1427">
            <v>0</v>
          </cell>
        </row>
        <row r="1428">
          <cell r="C1428" t="str">
            <v>Theùp taám</v>
          </cell>
          <cell r="G1428">
            <v>0</v>
          </cell>
        </row>
        <row r="1429">
          <cell r="C1429" t="str">
            <v xml:space="preserve">Theùp troøn </v>
          </cell>
          <cell r="G1429">
            <v>0</v>
          </cell>
        </row>
        <row r="1430">
          <cell r="C1430" t="str">
            <v>Taêng ñô</v>
          </cell>
          <cell r="G1430">
            <v>0</v>
          </cell>
        </row>
        <row r="1431">
          <cell r="C1431" t="str">
            <v>Oâxy</v>
          </cell>
          <cell r="G1431">
            <v>0</v>
          </cell>
        </row>
        <row r="1432">
          <cell r="C1432" t="str">
            <v>Ñaát ñeøn</v>
          </cell>
          <cell r="G1432">
            <v>0</v>
          </cell>
        </row>
        <row r="1433">
          <cell r="C1433" t="str">
            <v>Que haøn</v>
          </cell>
          <cell r="G1433">
            <v>0</v>
          </cell>
        </row>
        <row r="1434">
          <cell r="C1434" t="str">
            <v>Vaät lieäu khaùc</v>
          </cell>
          <cell r="G1434">
            <v>0</v>
          </cell>
        </row>
        <row r="1435">
          <cell r="C1435" t="str">
            <v>Nhaân coâng baäc 3,5/7</v>
          </cell>
          <cell r="G1435">
            <v>0</v>
          </cell>
        </row>
        <row r="1436">
          <cell r="C1436" t="str">
            <v>Maùy haøn 23 KW</v>
          </cell>
          <cell r="G1436">
            <v>0</v>
          </cell>
        </row>
        <row r="1437">
          <cell r="C1437" t="str">
            <v>Maùy khoan 4,5KW</v>
          </cell>
          <cell r="G1437">
            <v>0</v>
          </cell>
        </row>
        <row r="1438">
          <cell r="C1438" t="str">
            <v>Caàn caåu 10T</v>
          </cell>
          <cell r="G1438">
            <v>0</v>
          </cell>
        </row>
        <row r="1439">
          <cell r="C1439" t="str">
            <v>Maùy khaùc</v>
          </cell>
          <cell r="G1439">
            <v>0</v>
          </cell>
        </row>
        <row r="1441">
          <cell r="C1441" t="str">
            <v>Theùp hình</v>
          </cell>
          <cell r="G1441">
            <v>0</v>
          </cell>
        </row>
        <row r="1442">
          <cell r="C1442" t="str">
            <v>Theùp taám</v>
          </cell>
          <cell r="G1442">
            <v>0</v>
          </cell>
        </row>
        <row r="1443">
          <cell r="C1443" t="str">
            <v>Oâxy</v>
          </cell>
          <cell r="G1443">
            <v>0</v>
          </cell>
        </row>
        <row r="1444">
          <cell r="C1444" t="str">
            <v>Ñaát ñeøn</v>
          </cell>
          <cell r="G1444">
            <v>0</v>
          </cell>
        </row>
        <row r="1445">
          <cell r="C1445" t="str">
            <v>Que haøn</v>
          </cell>
          <cell r="G1445">
            <v>0</v>
          </cell>
        </row>
        <row r="1446">
          <cell r="C1446" t="str">
            <v>Vaät lieäu khaùc</v>
          </cell>
          <cell r="G1446">
            <v>0</v>
          </cell>
        </row>
        <row r="1447">
          <cell r="C1447" t="str">
            <v>Nhaân coâng baäc 3,5/7</v>
          </cell>
          <cell r="G1447">
            <v>0</v>
          </cell>
        </row>
        <row r="1448">
          <cell r="C1448" t="str">
            <v>Maùy haøn 23 KW</v>
          </cell>
          <cell r="G1448">
            <v>0</v>
          </cell>
        </row>
        <row r="1449">
          <cell r="C1449" t="str">
            <v>Maùy khoan 4,5KW</v>
          </cell>
          <cell r="G1449">
            <v>0</v>
          </cell>
        </row>
        <row r="1450">
          <cell r="C1450" t="str">
            <v>Caàn caåu 10T</v>
          </cell>
          <cell r="G1450">
            <v>0</v>
          </cell>
        </row>
        <row r="1451">
          <cell r="C1451" t="str">
            <v>Maùy khaùc</v>
          </cell>
          <cell r="G1451">
            <v>0</v>
          </cell>
        </row>
        <row r="1453">
          <cell r="C1453" t="str">
            <v>Bu loâng M20x80</v>
          </cell>
          <cell r="G1453">
            <v>0</v>
          </cell>
        </row>
        <row r="1454">
          <cell r="C1454" t="str">
            <v>Que haøn</v>
          </cell>
          <cell r="G1454">
            <v>0</v>
          </cell>
        </row>
        <row r="1455">
          <cell r="C1455" t="str">
            <v>Daây theùp</v>
          </cell>
          <cell r="G1455">
            <v>0</v>
          </cell>
        </row>
        <row r="1456">
          <cell r="C1456" t="str">
            <v xml:space="preserve">Theùp troøn </v>
          </cell>
          <cell r="G1456">
            <v>0</v>
          </cell>
        </row>
        <row r="1457">
          <cell r="C1457" t="str">
            <v>Goã cheøn</v>
          </cell>
          <cell r="G1457">
            <v>0</v>
          </cell>
        </row>
        <row r="1458">
          <cell r="C1458" t="str">
            <v>Vaät lieäu khaùc</v>
          </cell>
          <cell r="G1458">
            <v>0</v>
          </cell>
        </row>
        <row r="1459">
          <cell r="C1459" t="str">
            <v>Nhaân coâng baäc 3,5/7</v>
          </cell>
          <cell r="G1459">
            <v>0</v>
          </cell>
        </row>
        <row r="1460">
          <cell r="C1460" t="str">
            <v>Caàn caåu 10T</v>
          </cell>
          <cell r="G1460">
            <v>0</v>
          </cell>
        </row>
        <row r="1461">
          <cell r="C1461" t="str">
            <v>Maùy haøn 23 KW</v>
          </cell>
        </row>
        <row r="1463">
          <cell r="C1463" t="str">
            <v xml:space="preserve"> Cöûa saét xeáp,cöûa cuoán</v>
          </cell>
          <cell r="G1463">
            <v>38.4</v>
          </cell>
        </row>
        <row r="1464">
          <cell r="C1464" t="str">
            <v>Ximaêng  PC30</v>
          </cell>
          <cell r="G1464">
            <v>55.295999999999999</v>
          </cell>
        </row>
        <row r="1465">
          <cell r="C1465" t="str">
            <v>Caùt vaøng</v>
          </cell>
          <cell r="G1465">
            <v>0.183168</v>
          </cell>
        </row>
        <row r="1466">
          <cell r="C1466" t="str">
            <v>baät saét D=10mm</v>
          </cell>
          <cell r="G1466">
            <v>0</v>
          </cell>
        </row>
        <row r="1467">
          <cell r="C1467" t="str">
            <v>baät saét 20x4x250</v>
          </cell>
          <cell r="G1467">
            <v>76.8</v>
          </cell>
        </row>
        <row r="1468">
          <cell r="C1468" t="str">
            <v>Que haøn</v>
          </cell>
          <cell r="G1468">
            <v>7.68</v>
          </cell>
        </row>
        <row r="1469">
          <cell r="C1469" t="str">
            <v>Nhaân coâng baäc 4,0/7</v>
          </cell>
          <cell r="G1469">
            <v>18.047999999999998</v>
          </cell>
        </row>
        <row r="1470">
          <cell r="C1470" t="str">
            <v>Maùy haøn 23 KW</v>
          </cell>
          <cell r="G1470">
            <v>3.84</v>
          </cell>
        </row>
        <row r="1472">
          <cell r="C1472" t="str">
            <v>Cöûa khung saét khung nhoâm</v>
          </cell>
          <cell r="G1472">
            <v>272.45200000000006</v>
          </cell>
        </row>
        <row r="1473">
          <cell r="C1473" t="str">
            <v>Ximaêng  PC30</v>
          </cell>
          <cell r="G1473">
            <v>392.33088000000009</v>
          </cell>
        </row>
        <row r="1474">
          <cell r="C1474" t="str">
            <v>Caùt vaøng</v>
          </cell>
          <cell r="G1474">
            <v>1.2995960400000002</v>
          </cell>
        </row>
        <row r="1475">
          <cell r="C1475" t="str">
            <v>baät saét D=10mm</v>
          </cell>
          <cell r="G1475">
            <v>544.90400000000011</v>
          </cell>
        </row>
        <row r="1476">
          <cell r="C1476" t="str">
            <v>baät saét 20x4x250</v>
          </cell>
          <cell r="G1476">
            <v>0</v>
          </cell>
        </row>
        <row r="1477">
          <cell r="C1477" t="str">
            <v>Que haøn</v>
          </cell>
          <cell r="G1477">
            <v>0</v>
          </cell>
        </row>
        <row r="1478">
          <cell r="C1478" t="str">
            <v>Nhaân coâng baäc 4,0/7</v>
          </cell>
          <cell r="G1478">
            <v>81.735600000000019</v>
          </cell>
        </row>
        <row r="1479">
          <cell r="C1479" t="str">
            <v>Maùy haøn 23 KW</v>
          </cell>
          <cell r="G1479">
            <v>27.245200000000008</v>
          </cell>
        </row>
        <row r="1482">
          <cell r="C1482" t="str">
            <v>Lan can saét</v>
          </cell>
        </row>
        <row r="1483">
          <cell r="C1483" t="str">
            <v>Ximaêng  PC30</v>
          </cell>
        </row>
        <row r="1484">
          <cell r="C1484" t="str">
            <v>Caùt vaøng</v>
          </cell>
        </row>
        <row r="1485">
          <cell r="C1485" t="str">
            <v>Baät saét</v>
          </cell>
        </row>
        <row r="1486">
          <cell r="C1486" t="str">
            <v>Que haøn</v>
          </cell>
        </row>
        <row r="1487">
          <cell r="C1487" t="str">
            <v>Vaät lieäu khaùc</v>
          </cell>
        </row>
        <row r="1488">
          <cell r="C1488" t="str">
            <v>Nhaân coâng baäc 4,0/7</v>
          </cell>
        </row>
        <row r="1489">
          <cell r="C1489" t="str">
            <v>Maùy haøn 23 KW</v>
          </cell>
        </row>
        <row r="1491">
          <cell r="C1491" t="str">
            <v xml:space="preserve">Hoa saét cöûa </v>
          </cell>
        </row>
        <row r="1492">
          <cell r="C1492" t="str">
            <v>Ximaêng  PC30</v>
          </cell>
        </row>
        <row r="1493">
          <cell r="C1493" t="str">
            <v>Caùt vaøng</v>
          </cell>
        </row>
        <row r="1494">
          <cell r="C1494" t="str">
            <v>baät saét D=10mm</v>
          </cell>
        </row>
        <row r="1495">
          <cell r="C1495" t="str">
            <v>Que haøn</v>
          </cell>
        </row>
        <row r="1496">
          <cell r="C1496" t="str">
            <v>Vaät lieäu khaùc</v>
          </cell>
        </row>
        <row r="1497">
          <cell r="C1497" t="str">
            <v>Nhaân coâng baäc 4,0/7</v>
          </cell>
        </row>
        <row r="1498">
          <cell r="C1498" t="str">
            <v>Maùy haøn 23 KW</v>
          </cell>
        </row>
        <row r="1500">
          <cell r="C1500" t="str">
            <v>Vaùch kính khung nhoâm</v>
          </cell>
          <cell r="G1500">
            <v>669.9</v>
          </cell>
        </row>
        <row r="1501">
          <cell r="C1501" t="str">
            <v>Ximaêng  PC30</v>
          </cell>
          <cell r="G1501">
            <v>428.73599999999999</v>
          </cell>
        </row>
        <row r="1502">
          <cell r="C1502" t="str">
            <v>Caùt vaøng</v>
          </cell>
          <cell r="G1502">
            <v>1.4201880000000002</v>
          </cell>
        </row>
        <row r="1503">
          <cell r="C1503" t="str">
            <v>baät saét D=10mm</v>
          </cell>
          <cell r="G1503">
            <v>1339.8</v>
          </cell>
        </row>
        <row r="1504">
          <cell r="C1504" t="str">
            <v>Que haøn</v>
          </cell>
          <cell r="G1504">
            <v>0</v>
          </cell>
        </row>
        <row r="1505">
          <cell r="C1505" t="str">
            <v>Vaät lieäu khaùc</v>
          </cell>
          <cell r="G1505">
            <v>3349.5</v>
          </cell>
        </row>
        <row r="1506">
          <cell r="C1506" t="str">
            <v>Nhaân coâng baäc 4,0/7</v>
          </cell>
          <cell r="G1506">
            <v>200.97</v>
          </cell>
        </row>
        <row r="1509">
          <cell r="C1509" t="str">
            <v>Litoâ 30x30</v>
          </cell>
          <cell r="G1509">
            <v>0</v>
          </cell>
        </row>
        <row r="1510">
          <cell r="C1510" t="str">
            <v>Ngoùi 22vieân/1m2</v>
          </cell>
          <cell r="G1510">
            <v>0</v>
          </cell>
        </row>
        <row r="1511">
          <cell r="C1511" t="str">
            <v>Ngoùi boø</v>
          </cell>
          <cell r="G1511">
            <v>0</v>
          </cell>
        </row>
        <row r="1512">
          <cell r="C1512" t="str">
            <v>Gaïch chæ</v>
          </cell>
          <cell r="G1512">
            <v>0</v>
          </cell>
        </row>
        <row r="1513">
          <cell r="C1513" t="str">
            <v>Ximaêng  PC30</v>
          </cell>
          <cell r="G1513">
            <v>0</v>
          </cell>
        </row>
        <row r="1514">
          <cell r="C1514" t="str">
            <v>Caùt vaøng</v>
          </cell>
          <cell r="G1514">
            <v>0</v>
          </cell>
        </row>
        <row r="1515">
          <cell r="C1515" t="str">
            <v>Vöõa</v>
          </cell>
          <cell r="G1515">
            <v>0</v>
          </cell>
        </row>
        <row r="1516">
          <cell r="C1516" t="str">
            <v>Ñinh 6cm</v>
          </cell>
          <cell r="G1516">
            <v>0</v>
          </cell>
        </row>
        <row r="1517">
          <cell r="C1517" t="str">
            <v>Theùp buoäc</v>
          </cell>
          <cell r="G1517">
            <v>0</v>
          </cell>
        </row>
        <row r="1518">
          <cell r="C1518" t="str">
            <v>Nhaân coâng baäc 3,0/7</v>
          </cell>
          <cell r="G1518">
            <v>0</v>
          </cell>
        </row>
        <row r="1519">
          <cell r="C1519" t="str">
            <v>Maùy troän 80l</v>
          </cell>
          <cell r="G1519">
            <v>0</v>
          </cell>
        </row>
        <row r="1520">
          <cell r="C1520" t="str">
            <v>Maùy vaän thaêng 0.8 T</v>
          </cell>
          <cell r="G1520">
            <v>0</v>
          </cell>
        </row>
        <row r="1522">
          <cell r="C1522" t="str">
            <v>Toân muùi</v>
          </cell>
          <cell r="G1522">
            <v>0</v>
          </cell>
        </row>
        <row r="1523">
          <cell r="C1523" t="str">
            <v>Toân uùp noùc</v>
          </cell>
          <cell r="G1523">
            <v>0</v>
          </cell>
        </row>
        <row r="1524">
          <cell r="C1524" t="str">
            <v>Ñinh vít</v>
          </cell>
          <cell r="G1524">
            <v>0</v>
          </cell>
        </row>
        <row r="1525">
          <cell r="C1525" t="str">
            <v>Nhaân coâng baäc 3,5/7</v>
          </cell>
          <cell r="G1525">
            <v>0</v>
          </cell>
        </row>
        <row r="1527">
          <cell r="C1527" t="str">
            <v>Ximaêng  PC30</v>
          </cell>
          <cell r="G1527">
            <v>16367.774335</v>
          </cell>
        </row>
        <row r="1528">
          <cell r="C1528" t="str">
            <v>Caùt vaøng</v>
          </cell>
          <cell r="G1528">
            <v>55.747505000000004</v>
          </cell>
        </row>
        <row r="1529">
          <cell r="C1529" t="str">
            <v>Vaät lieäu khaùc</v>
          </cell>
          <cell r="G1529">
            <v>0</v>
          </cell>
        </row>
        <row r="1530">
          <cell r="C1530" t="str">
            <v>Nhaân coâng baäc 3,7/7</v>
          </cell>
          <cell r="G1530">
            <v>412.16450000000003</v>
          </cell>
        </row>
        <row r="1531">
          <cell r="C1531" t="str">
            <v>Maùy troän 80l</v>
          </cell>
          <cell r="G1531">
            <v>9.025500000000001</v>
          </cell>
        </row>
        <row r="1532">
          <cell r="C1532" t="str">
            <v>Maùy vaän thaêng 0.8 T</v>
          </cell>
          <cell r="G1532">
            <v>0</v>
          </cell>
        </row>
        <row r="1534">
          <cell r="C1534" t="str">
            <v>Ximaêng  PC30</v>
          </cell>
          <cell r="G1534">
            <v>0</v>
          </cell>
        </row>
        <row r="1535">
          <cell r="C1535" t="str">
            <v>Caùt vaøng</v>
          </cell>
          <cell r="G1535">
            <v>0</v>
          </cell>
        </row>
        <row r="1536">
          <cell r="C1536" t="str">
            <v>Vaät lieäu khaùc</v>
          </cell>
          <cell r="G1536">
            <v>0</v>
          </cell>
        </row>
        <row r="1537">
          <cell r="C1537" t="str">
            <v>Nhaân coâng baäc 3,7/7</v>
          </cell>
          <cell r="G1537">
            <v>0</v>
          </cell>
        </row>
        <row r="1538">
          <cell r="C1538" t="str">
            <v>Maùy troän 80l</v>
          </cell>
          <cell r="G1538">
            <v>0</v>
          </cell>
        </row>
        <row r="1539">
          <cell r="C1539" t="str">
            <v>Maùy vaän thaêng 0.8 T</v>
          </cell>
          <cell r="G1539">
            <v>0</v>
          </cell>
        </row>
        <row r="1541">
          <cell r="C1541" t="str">
            <v>Ximaêng  PC30</v>
          </cell>
          <cell r="G1541">
            <v>0</v>
          </cell>
        </row>
        <row r="1542">
          <cell r="C1542" t="str">
            <v>Caùt vaøng</v>
          </cell>
          <cell r="G1542">
            <v>0</v>
          </cell>
        </row>
        <row r="1543">
          <cell r="C1543" t="str">
            <v>Vöõa</v>
          </cell>
          <cell r="G1543">
            <v>0</v>
          </cell>
        </row>
        <row r="1544">
          <cell r="C1544" t="str">
            <v>Nhaân coâng baäc 3,7/7</v>
          </cell>
          <cell r="G1544">
            <v>0</v>
          </cell>
        </row>
        <row r="1545">
          <cell r="C1545" t="str">
            <v>Maùy troän 80l</v>
          </cell>
          <cell r="G1545">
            <v>0</v>
          </cell>
        </row>
        <row r="1547">
          <cell r="C1547" t="str">
            <v>Ximaêng  PC30</v>
          </cell>
          <cell r="G1547">
            <v>0</v>
          </cell>
        </row>
        <row r="1548">
          <cell r="C1548" t="str">
            <v>Caùt vaøng</v>
          </cell>
          <cell r="G1548">
            <v>0</v>
          </cell>
        </row>
        <row r="1549">
          <cell r="C1549" t="str">
            <v>Vöõa</v>
          </cell>
          <cell r="G1549">
            <v>0</v>
          </cell>
        </row>
        <row r="1550">
          <cell r="C1550" t="str">
            <v>Vaät lieäu khaùc</v>
          </cell>
          <cell r="G1550">
            <v>0</v>
          </cell>
        </row>
        <row r="1551">
          <cell r="C1551" t="str">
            <v>Nhaân coâng baäc 3,7/7</v>
          </cell>
          <cell r="G1551">
            <v>0</v>
          </cell>
        </row>
        <row r="1552">
          <cell r="C1552" t="str">
            <v>Maùy troän 80l</v>
          </cell>
          <cell r="G1552">
            <v>0</v>
          </cell>
        </row>
        <row r="1553">
          <cell r="C1553" t="str">
            <v>Maùy vaän thaêng 0.8 T</v>
          </cell>
          <cell r="G1553">
            <v>0</v>
          </cell>
        </row>
        <row r="1555">
          <cell r="C1555" t="str">
            <v>Ximaêng  PC30</v>
          </cell>
          <cell r="G1555">
            <v>0</v>
          </cell>
        </row>
        <row r="1556">
          <cell r="C1556" t="str">
            <v>Caùt vaøng</v>
          </cell>
          <cell r="G1556">
            <v>0</v>
          </cell>
        </row>
        <row r="1557">
          <cell r="C1557" t="str">
            <v>Vöõa</v>
          </cell>
          <cell r="G1557">
            <v>0</v>
          </cell>
        </row>
        <row r="1558">
          <cell r="C1558" t="str">
            <v>Vaät lieäu khaùc</v>
          </cell>
          <cell r="G1558">
            <v>0</v>
          </cell>
        </row>
        <row r="1559">
          <cell r="C1559" t="str">
            <v>Nhaân coâng baäc 3,7/7</v>
          </cell>
          <cell r="G1559">
            <v>0</v>
          </cell>
        </row>
        <row r="1560">
          <cell r="C1560" t="str">
            <v>Maùy troän 80l</v>
          </cell>
          <cell r="G1560">
            <v>0</v>
          </cell>
        </row>
        <row r="1561">
          <cell r="C1561" t="str">
            <v>Maùy vaän thaêng 0.8 T</v>
          </cell>
          <cell r="G1561">
            <v>0</v>
          </cell>
        </row>
        <row r="1563">
          <cell r="C1563" t="str">
            <v>Ximaêng  PC30</v>
          </cell>
          <cell r="G1563">
            <v>284.11775279999995</v>
          </cell>
        </row>
        <row r="1564">
          <cell r="C1564" t="str">
            <v>Caùt vaøng</v>
          </cell>
          <cell r="G1564">
            <v>1.0749312</v>
          </cell>
        </row>
        <row r="1565">
          <cell r="C1565" t="str">
            <v>Vöõa</v>
          </cell>
          <cell r="G1565">
            <v>249.5376</v>
          </cell>
        </row>
        <row r="1566">
          <cell r="C1566" t="str">
            <v>Nhaân coâng baäc 3,7/7</v>
          </cell>
          <cell r="G1566">
            <v>17.595600000000001</v>
          </cell>
        </row>
        <row r="1567">
          <cell r="C1567" t="str">
            <v>Maùy troän 80l</v>
          </cell>
          <cell r="G1567">
            <v>0.15995999999999999</v>
          </cell>
        </row>
        <row r="1568">
          <cell r="C1568" t="str">
            <v>Maùy vaän thaêng 0.8 T</v>
          </cell>
          <cell r="G1568">
            <v>5.3319999999999999E-2</v>
          </cell>
        </row>
        <row r="1570">
          <cell r="C1570" t="str">
            <v>Ximaêng  PC30</v>
          </cell>
          <cell r="G1570">
            <v>0</v>
          </cell>
        </row>
        <row r="1571">
          <cell r="C1571" t="str">
            <v>Caùt vaøng</v>
          </cell>
          <cell r="G1571">
            <v>0</v>
          </cell>
        </row>
        <row r="1572">
          <cell r="C1572" t="str">
            <v>Vöõa</v>
          </cell>
          <cell r="G1572">
            <v>0</v>
          </cell>
        </row>
        <row r="1573">
          <cell r="C1573" t="str">
            <v>Nhaân coâng baäc 3,7/7</v>
          </cell>
          <cell r="G1573">
            <v>0</v>
          </cell>
        </row>
        <row r="1574">
          <cell r="C1574" t="str">
            <v>Maùy troän 80l</v>
          </cell>
          <cell r="G1574">
            <v>0</v>
          </cell>
        </row>
        <row r="1575">
          <cell r="C1575" t="str">
            <v>Maùy vaän thaêng 0.8 T</v>
          </cell>
          <cell r="G1575">
            <v>0</v>
          </cell>
        </row>
        <row r="1577">
          <cell r="C1577" t="str">
            <v>Ximaêng  PC30</v>
          </cell>
          <cell r="G1577">
            <v>0</v>
          </cell>
        </row>
        <row r="1578">
          <cell r="C1578" t="str">
            <v>Caùt vaøng</v>
          </cell>
          <cell r="G1578">
            <v>0</v>
          </cell>
        </row>
        <row r="1579">
          <cell r="C1579" t="str">
            <v>Nhaân coâng baäc 3,7/7</v>
          </cell>
          <cell r="G1579">
            <v>0</v>
          </cell>
        </row>
        <row r="1580">
          <cell r="C1580" t="str">
            <v>Maùy troän 80l</v>
          </cell>
          <cell r="G1580">
            <v>0</v>
          </cell>
        </row>
        <row r="1581">
          <cell r="C1581" t="str">
            <v>Maùy vaän thaêng 0.8 T</v>
          </cell>
          <cell r="G1581">
            <v>0</v>
          </cell>
        </row>
        <row r="1586">
          <cell r="C1586" t="str">
            <v>Ximaêng  PC30</v>
          </cell>
          <cell r="G1586">
            <v>0</v>
          </cell>
        </row>
        <row r="1587">
          <cell r="C1587" t="str">
            <v>Caùt vaøng</v>
          </cell>
          <cell r="G1587">
            <v>0</v>
          </cell>
        </row>
        <row r="1588">
          <cell r="C1588" t="str">
            <v>Ñaù traéng</v>
          </cell>
          <cell r="G1588">
            <v>0</v>
          </cell>
        </row>
        <row r="1589">
          <cell r="C1589" t="str">
            <v>Boät ñaù</v>
          </cell>
          <cell r="G1589">
            <v>0</v>
          </cell>
        </row>
        <row r="1590">
          <cell r="C1590" t="str">
            <v>Ximaêng traéng</v>
          </cell>
          <cell r="G1590">
            <v>0</v>
          </cell>
        </row>
        <row r="1591">
          <cell r="C1591" t="str">
            <v>Boät maøu</v>
          </cell>
          <cell r="G1591">
            <v>0</v>
          </cell>
        </row>
        <row r="1592">
          <cell r="C1592" t="str">
            <v>Nhaân coâng baäc 3,7/7</v>
          </cell>
          <cell r="G1592">
            <v>0</v>
          </cell>
        </row>
        <row r="1596">
          <cell r="C1596" t="str">
            <v>Ximaêng  PC30</v>
          </cell>
          <cell r="G1596">
            <v>0</v>
          </cell>
        </row>
        <row r="1597">
          <cell r="C1597" t="str">
            <v>Caùt vaøng</v>
          </cell>
          <cell r="G1597">
            <v>0</v>
          </cell>
        </row>
        <row r="1598">
          <cell r="C1598" t="str">
            <v>Ñaù traéng</v>
          </cell>
          <cell r="G1598">
            <v>0</v>
          </cell>
        </row>
        <row r="1599">
          <cell r="C1599" t="str">
            <v>Boät ñaù</v>
          </cell>
          <cell r="G1599">
            <v>0</v>
          </cell>
        </row>
        <row r="1600">
          <cell r="C1600" t="str">
            <v>Ximaêng traéng</v>
          </cell>
          <cell r="G1600">
            <v>0</v>
          </cell>
        </row>
        <row r="1601">
          <cell r="C1601" t="str">
            <v>Boät maøu</v>
          </cell>
          <cell r="G1601">
            <v>0</v>
          </cell>
        </row>
        <row r="1602">
          <cell r="C1602" t="str">
            <v>Nhaân coâng baäc 3,7/7</v>
          </cell>
          <cell r="G1602">
            <v>0</v>
          </cell>
        </row>
        <row r="1604">
          <cell r="C1604" t="str">
            <v>Ximaêng  PC30</v>
          </cell>
          <cell r="G1604">
            <v>0</v>
          </cell>
        </row>
        <row r="1605">
          <cell r="C1605" t="str">
            <v>Caùt vaøng</v>
          </cell>
          <cell r="G1605">
            <v>0</v>
          </cell>
        </row>
        <row r="1606">
          <cell r="C1606" t="str">
            <v>Ñaù traéng</v>
          </cell>
          <cell r="G1606">
            <v>0</v>
          </cell>
        </row>
        <row r="1607">
          <cell r="C1607" t="str">
            <v>Boät ñaù</v>
          </cell>
          <cell r="G1607">
            <v>0</v>
          </cell>
        </row>
        <row r="1608">
          <cell r="C1608" t="str">
            <v>Ximaêng traéng</v>
          </cell>
          <cell r="G1608">
            <v>0</v>
          </cell>
        </row>
        <row r="1609">
          <cell r="C1609" t="str">
            <v>Boät maøu</v>
          </cell>
          <cell r="G1609">
            <v>0</v>
          </cell>
        </row>
        <row r="1610">
          <cell r="C1610" t="str">
            <v>Nhaân coâng baäc 3,7/7</v>
          </cell>
          <cell r="G1610">
            <v>0</v>
          </cell>
        </row>
        <row r="1612">
          <cell r="C1612" t="str">
            <v>Ximaêng  PC30</v>
          </cell>
          <cell r="G1612">
            <v>0</v>
          </cell>
        </row>
        <row r="1613">
          <cell r="C1613" t="str">
            <v>Caùt vaøng</v>
          </cell>
          <cell r="G1613">
            <v>0</v>
          </cell>
        </row>
        <row r="1614">
          <cell r="C1614" t="str">
            <v>Ñaù traéng</v>
          </cell>
          <cell r="G1614">
            <v>0</v>
          </cell>
        </row>
        <row r="1615">
          <cell r="C1615" t="str">
            <v>Boät ñaù</v>
          </cell>
          <cell r="G1615">
            <v>0</v>
          </cell>
        </row>
        <row r="1616">
          <cell r="C1616" t="str">
            <v>Ximaêng traéng</v>
          </cell>
          <cell r="G1616">
            <v>0</v>
          </cell>
        </row>
        <row r="1617">
          <cell r="C1617" t="str">
            <v>Boät maøu</v>
          </cell>
          <cell r="G1617">
            <v>0</v>
          </cell>
        </row>
        <row r="1618">
          <cell r="C1618" t="str">
            <v>Nhaân coâng baäc 3,7/7</v>
          </cell>
          <cell r="G1618">
            <v>0</v>
          </cell>
        </row>
        <row r="1621">
          <cell r="C1621" t="str">
            <v xml:space="preserve">Gaïch ximaêng 20x20cm </v>
          </cell>
          <cell r="G1621">
            <v>0</v>
          </cell>
        </row>
        <row r="1622">
          <cell r="C1622" t="str">
            <v>Ximaêng  PC30</v>
          </cell>
          <cell r="G1622">
            <v>0</v>
          </cell>
        </row>
        <row r="1623">
          <cell r="C1623" t="str">
            <v>Caùt vaøng</v>
          </cell>
          <cell r="G1623">
            <v>0</v>
          </cell>
        </row>
        <row r="1624">
          <cell r="C1624" t="str">
            <v>Vöõa</v>
          </cell>
          <cell r="G1624">
            <v>0</v>
          </cell>
        </row>
        <row r="1625">
          <cell r="C1625" t="str">
            <v>Ximaêng traéng</v>
          </cell>
          <cell r="G1625">
            <v>0</v>
          </cell>
        </row>
        <row r="1626">
          <cell r="C1626" t="str">
            <v>Vaät lieäu khaùc</v>
          </cell>
          <cell r="G1626">
            <v>0</v>
          </cell>
        </row>
        <row r="1627">
          <cell r="C1627" t="str">
            <v>Nhaân coâng baäc 4,0/7</v>
          </cell>
          <cell r="G1627">
            <v>0</v>
          </cell>
        </row>
        <row r="1628">
          <cell r="C1628" t="str">
            <v>Maùy vaän thaêng 0.8 T</v>
          </cell>
          <cell r="G1628">
            <v>0</v>
          </cell>
        </row>
        <row r="1630">
          <cell r="C1630" t="str">
            <v xml:space="preserve">Gaïch ximaêng 20x20cm </v>
          </cell>
          <cell r="G1630">
            <v>0</v>
          </cell>
        </row>
        <row r="1631">
          <cell r="C1631" t="str">
            <v>Ximaêng  PC30</v>
          </cell>
          <cell r="G1631">
            <v>0</v>
          </cell>
        </row>
        <row r="1632">
          <cell r="C1632" t="str">
            <v>Caùt vaøng</v>
          </cell>
          <cell r="G1632">
            <v>0</v>
          </cell>
        </row>
        <row r="1633">
          <cell r="C1633" t="str">
            <v>Vöõa</v>
          </cell>
          <cell r="G1633">
            <v>0</v>
          </cell>
        </row>
        <row r="1634">
          <cell r="C1634" t="str">
            <v>Ximaêng traéng</v>
          </cell>
          <cell r="G1634">
            <v>0</v>
          </cell>
        </row>
        <row r="1635">
          <cell r="C1635" t="str">
            <v>Vaät lieäu khaùc</v>
          </cell>
          <cell r="G1635">
            <v>0</v>
          </cell>
        </row>
        <row r="1636">
          <cell r="C1636" t="str">
            <v>Nhaân coâng baäc 4,0/7</v>
          </cell>
          <cell r="G1636">
            <v>0</v>
          </cell>
        </row>
        <row r="1637">
          <cell r="C1637" t="str">
            <v>Maùy vaän thaêng 0.8 T</v>
          </cell>
          <cell r="G1637">
            <v>0</v>
          </cell>
        </row>
        <row r="1639">
          <cell r="C1639" t="str">
            <v xml:space="preserve">Gaïch ximaêng 20x20cm </v>
          </cell>
          <cell r="G1639">
            <v>0</v>
          </cell>
        </row>
        <row r="1640">
          <cell r="C1640" t="str">
            <v>Ximaêng  PC30</v>
          </cell>
          <cell r="G1640">
            <v>0</v>
          </cell>
        </row>
        <row r="1641">
          <cell r="C1641" t="str">
            <v>Caùt vaøng</v>
          </cell>
          <cell r="G1641">
            <v>0</v>
          </cell>
        </row>
        <row r="1642">
          <cell r="C1642" t="str">
            <v>Vöõa</v>
          </cell>
          <cell r="G1642">
            <v>0</v>
          </cell>
        </row>
        <row r="1643">
          <cell r="C1643" t="str">
            <v>Ximaêng traéng</v>
          </cell>
          <cell r="G1643">
            <v>0</v>
          </cell>
        </row>
        <row r="1644">
          <cell r="C1644" t="str">
            <v>Vaät lieäu khaùc</v>
          </cell>
          <cell r="G1644">
            <v>0</v>
          </cell>
        </row>
        <row r="1645">
          <cell r="C1645" t="str">
            <v>Nhaân coâng baäc 4,0/7</v>
          </cell>
          <cell r="G1645">
            <v>0</v>
          </cell>
        </row>
        <row r="1646">
          <cell r="C1646" t="str">
            <v>Maùy vaän thaêng 0.8 T</v>
          </cell>
          <cell r="G1646">
            <v>0</v>
          </cell>
        </row>
        <row r="1648">
          <cell r="C1648" t="str">
            <v xml:space="preserve">Gaïch ximaêng 20x20cm </v>
          </cell>
          <cell r="G1648">
            <v>0</v>
          </cell>
        </row>
        <row r="1649">
          <cell r="C1649" t="str">
            <v>Ximaêng  PC30</v>
          </cell>
          <cell r="G1649">
            <v>0</v>
          </cell>
        </row>
        <row r="1650">
          <cell r="C1650" t="str">
            <v>Caùt vaøng</v>
          </cell>
          <cell r="G1650">
            <v>0</v>
          </cell>
        </row>
        <row r="1651">
          <cell r="C1651" t="str">
            <v>Ximaêng traéng</v>
          </cell>
          <cell r="G1651">
            <v>0</v>
          </cell>
        </row>
        <row r="1652">
          <cell r="C1652" t="str">
            <v>Vaät lieäu khaùc</v>
          </cell>
          <cell r="G1652">
            <v>0</v>
          </cell>
        </row>
        <row r="1653">
          <cell r="C1653" t="str">
            <v>Nhaân coâng baäc 4,0/7</v>
          </cell>
          <cell r="G1653">
            <v>0</v>
          </cell>
        </row>
        <row r="1654">
          <cell r="C1654" t="str">
            <v>Maùy vaän thaêng 0.8 T</v>
          </cell>
          <cell r="G1654">
            <v>0</v>
          </cell>
        </row>
        <row r="1656">
          <cell r="C1656" t="str">
            <v xml:space="preserve">Gaïch ximaêng 20x10cm </v>
          </cell>
          <cell r="G1656">
            <v>0</v>
          </cell>
        </row>
        <row r="1657">
          <cell r="C1657" t="str">
            <v>Ximaêng  PC30</v>
          </cell>
          <cell r="G1657">
            <v>0</v>
          </cell>
        </row>
        <row r="1658">
          <cell r="C1658" t="str">
            <v>Caùt vaøng</v>
          </cell>
          <cell r="G1658">
            <v>0</v>
          </cell>
        </row>
        <row r="1659">
          <cell r="C1659" t="str">
            <v>Ximaêng traéng</v>
          </cell>
          <cell r="G1659">
            <v>0</v>
          </cell>
        </row>
        <row r="1660">
          <cell r="C1660" t="str">
            <v>Vaät lieäu khaùc</v>
          </cell>
          <cell r="G1660">
            <v>0</v>
          </cell>
        </row>
        <row r="1661">
          <cell r="C1661" t="str">
            <v>Nhaân coâng baäc 4,0/7</v>
          </cell>
          <cell r="G1661">
            <v>0</v>
          </cell>
        </row>
        <row r="1662">
          <cell r="C1662" t="str">
            <v>Maùy vaän thaêng 0.8 T</v>
          </cell>
          <cell r="G1662">
            <v>0</v>
          </cell>
        </row>
        <row r="1664">
          <cell r="C1664" t="str">
            <v xml:space="preserve">Gaïch ximaêng 20x10cm </v>
          </cell>
          <cell r="G1664">
            <v>0</v>
          </cell>
        </row>
        <row r="1665">
          <cell r="C1665" t="str">
            <v>Ximaêng  PC30</v>
          </cell>
          <cell r="G1665">
            <v>0</v>
          </cell>
        </row>
        <row r="1666">
          <cell r="C1666" t="str">
            <v>Caùt vaøng</v>
          </cell>
          <cell r="G1666">
            <v>0</v>
          </cell>
        </row>
        <row r="1667">
          <cell r="C1667" t="str">
            <v>Ximaêng traéng</v>
          </cell>
          <cell r="G1667">
            <v>0</v>
          </cell>
        </row>
        <row r="1668">
          <cell r="C1668" t="str">
            <v>Vaät lieäu khaùc</v>
          </cell>
          <cell r="G1668">
            <v>0</v>
          </cell>
        </row>
        <row r="1669">
          <cell r="C1669" t="str">
            <v>Nhaân coâng baäc 4,0/7</v>
          </cell>
          <cell r="G1669">
            <v>0</v>
          </cell>
        </row>
        <row r="1670">
          <cell r="C1670" t="str">
            <v>Maùy vaän thaêng 0.8 T</v>
          </cell>
          <cell r="G1670">
            <v>0</v>
          </cell>
        </row>
        <row r="1672">
          <cell r="C1672" t="str">
            <v xml:space="preserve">Gaïch men söù 15x15cm </v>
          </cell>
          <cell r="G1672">
            <v>0</v>
          </cell>
        </row>
        <row r="1673">
          <cell r="C1673" t="str">
            <v>Ximaêng  PC30</v>
          </cell>
          <cell r="G1673">
            <v>0</v>
          </cell>
        </row>
        <row r="1674">
          <cell r="C1674" t="str">
            <v>Caùt vaøng</v>
          </cell>
          <cell r="G1674">
            <v>0</v>
          </cell>
        </row>
        <row r="1675">
          <cell r="C1675" t="str">
            <v>Ximaêng traéng</v>
          </cell>
          <cell r="G1675">
            <v>0</v>
          </cell>
        </row>
        <row r="1676">
          <cell r="C1676" t="str">
            <v>Vaät lieäu khaùc</v>
          </cell>
          <cell r="G1676">
            <v>0</v>
          </cell>
        </row>
        <row r="1677">
          <cell r="C1677" t="str">
            <v>Nhaân coâng baäc 4,0/7</v>
          </cell>
          <cell r="G1677">
            <v>0</v>
          </cell>
        </row>
        <row r="1679">
          <cell r="C1679" t="str">
            <v xml:space="preserve">Gaïch men söù 15x15cm </v>
          </cell>
          <cell r="G1679">
            <v>0</v>
          </cell>
        </row>
        <row r="1680">
          <cell r="C1680" t="str">
            <v>Ximaêng  PC30</v>
          </cell>
          <cell r="G1680">
            <v>0</v>
          </cell>
        </row>
        <row r="1681">
          <cell r="C1681" t="str">
            <v>Caùt vaøng</v>
          </cell>
          <cell r="G1681">
            <v>0</v>
          </cell>
        </row>
        <row r="1682">
          <cell r="C1682" t="str">
            <v>Ximaêng traéng</v>
          </cell>
          <cell r="G1682">
            <v>0</v>
          </cell>
        </row>
        <row r="1683">
          <cell r="C1683" t="str">
            <v>Vaät lieäu khaùc</v>
          </cell>
          <cell r="G1683">
            <v>0</v>
          </cell>
        </row>
        <row r="1684">
          <cell r="C1684" t="str">
            <v>Nhaân coâng baäc 4,0/7</v>
          </cell>
          <cell r="G1684">
            <v>0</v>
          </cell>
        </row>
        <row r="1685">
          <cell r="C1685" t="str">
            <v>Maùy vaän thaêng 0.8 T</v>
          </cell>
          <cell r="G1685">
            <v>0</v>
          </cell>
        </row>
        <row r="1687">
          <cell r="C1687" t="str">
            <v xml:space="preserve">Gaïch men söù 15x15cm </v>
          </cell>
          <cell r="G1687">
            <v>0</v>
          </cell>
        </row>
        <row r="1688">
          <cell r="C1688" t="str">
            <v>Ximaêng  PC30</v>
          </cell>
          <cell r="G1688">
            <v>0</v>
          </cell>
        </row>
        <row r="1689">
          <cell r="C1689" t="str">
            <v>Caùt vaøng</v>
          </cell>
          <cell r="G1689">
            <v>0</v>
          </cell>
        </row>
        <row r="1690">
          <cell r="C1690" t="str">
            <v>Ximaêng traéng</v>
          </cell>
          <cell r="G1690">
            <v>0</v>
          </cell>
        </row>
        <row r="1691">
          <cell r="C1691" t="str">
            <v>Vaät lieäu khaùc</v>
          </cell>
          <cell r="G1691">
            <v>0</v>
          </cell>
        </row>
        <row r="1692">
          <cell r="C1692" t="str">
            <v>Nhaân coâng baäc 4,0/7</v>
          </cell>
          <cell r="G1692">
            <v>0</v>
          </cell>
        </row>
        <row r="1693">
          <cell r="C1693" t="str">
            <v>Maùy vaän thaêng 0.8 T</v>
          </cell>
          <cell r="G1693">
            <v>0</v>
          </cell>
        </row>
        <row r="1695">
          <cell r="C1695" t="str">
            <v xml:space="preserve">Gaïch men söù 11x11cm </v>
          </cell>
          <cell r="G1695">
            <v>0</v>
          </cell>
        </row>
        <row r="1696">
          <cell r="C1696" t="str">
            <v>Ximaêng  PC30</v>
          </cell>
          <cell r="G1696">
            <v>0</v>
          </cell>
        </row>
        <row r="1697">
          <cell r="C1697" t="str">
            <v>Caùt vaøng</v>
          </cell>
          <cell r="G1697">
            <v>0</v>
          </cell>
        </row>
        <row r="1698">
          <cell r="C1698" t="str">
            <v>Ximaêng traéng</v>
          </cell>
          <cell r="G1698">
            <v>0</v>
          </cell>
        </row>
        <row r="1699">
          <cell r="C1699" t="str">
            <v>Vaät lieäu khaùc</v>
          </cell>
          <cell r="G1699">
            <v>0</v>
          </cell>
        </row>
        <row r="1700">
          <cell r="C1700" t="str">
            <v>Nhaân coâng baäc 4,0/7</v>
          </cell>
          <cell r="G1700">
            <v>0</v>
          </cell>
        </row>
        <row r="1702">
          <cell r="C1702" t="str">
            <v xml:space="preserve">Gaïch men söù 11x11cm </v>
          </cell>
          <cell r="G1702">
            <v>0</v>
          </cell>
        </row>
        <row r="1703">
          <cell r="C1703" t="str">
            <v>Ximaêng  PC30</v>
          </cell>
          <cell r="G1703">
            <v>0</v>
          </cell>
        </row>
        <row r="1704">
          <cell r="C1704" t="str">
            <v>Caùt vaøng</v>
          </cell>
          <cell r="G1704">
            <v>0</v>
          </cell>
        </row>
        <row r="1705">
          <cell r="C1705" t="str">
            <v>Ximaêng traéng</v>
          </cell>
          <cell r="G1705">
            <v>0</v>
          </cell>
        </row>
        <row r="1706">
          <cell r="C1706" t="str">
            <v>Vaät lieäu khaùc</v>
          </cell>
          <cell r="G1706">
            <v>0</v>
          </cell>
        </row>
        <row r="1707">
          <cell r="C1707" t="str">
            <v>Nhaân coâng baäc 4,0/7</v>
          </cell>
          <cell r="G1707">
            <v>0</v>
          </cell>
        </row>
        <row r="1708">
          <cell r="C1708" t="str">
            <v>Maùy vaän thaêng 0.8 T</v>
          </cell>
          <cell r="G1708">
            <v>0</v>
          </cell>
        </row>
        <row r="1710">
          <cell r="C1710" t="str">
            <v xml:space="preserve">Gaïch men söù 11x11cm </v>
          </cell>
          <cell r="G1710">
            <v>0</v>
          </cell>
        </row>
        <row r="1711">
          <cell r="C1711" t="str">
            <v>Ximaêng  PC30</v>
          </cell>
          <cell r="G1711">
            <v>0</v>
          </cell>
        </row>
        <row r="1712">
          <cell r="C1712" t="str">
            <v>Caùt vaøng</v>
          </cell>
          <cell r="G1712">
            <v>0</v>
          </cell>
        </row>
        <row r="1713">
          <cell r="C1713" t="str">
            <v>Ximaêng traéng</v>
          </cell>
          <cell r="G1713">
            <v>0</v>
          </cell>
        </row>
        <row r="1714">
          <cell r="C1714" t="str">
            <v>Vaät lieäu khaùc</v>
          </cell>
          <cell r="G1714">
            <v>0</v>
          </cell>
        </row>
        <row r="1715">
          <cell r="C1715" t="str">
            <v>Nhaân coâng baäc 4,0/7</v>
          </cell>
          <cell r="G1715">
            <v>0</v>
          </cell>
        </row>
        <row r="1716">
          <cell r="C1716" t="str">
            <v>Maùy vaän thaêng 0.8 T</v>
          </cell>
          <cell r="G1716">
            <v>0</v>
          </cell>
        </row>
        <row r="1719">
          <cell r="C1719" t="str">
            <v xml:space="preserve">Gaïch men söù 20x15cm </v>
          </cell>
          <cell r="G1719">
            <v>0</v>
          </cell>
        </row>
        <row r="1720">
          <cell r="C1720" t="str">
            <v>Ximaêng  PC30</v>
          </cell>
          <cell r="G1720">
            <v>0</v>
          </cell>
        </row>
        <row r="1721">
          <cell r="C1721" t="str">
            <v>Caùt vaøng</v>
          </cell>
          <cell r="G1721">
            <v>0</v>
          </cell>
        </row>
        <row r="1722">
          <cell r="C1722" t="str">
            <v>Ximaêng traéng</v>
          </cell>
          <cell r="G1722">
            <v>0</v>
          </cell>
        </row>
        <row r="1723">
          <cell r="C1723" t="str">
            <v>Vaät lieäu khaùc</v>
          </cell>
          <cell r="G1723">
            <v>0</v>
          </cell>
        </row>
        <row r="1724">
          <cell r="C1724" t="str">
            <v>Nhaân coâng baäc 4,0/7</v>
          </cell>
          <cell r="G1724">
            <v>0</v>
          </cell>
        </row>
        <row r="1726">
          <cell r="C1726" t="str">
            <v xml:space="preserve">Gaïch men söù 20x15cm </v>
          </cell>
          <cell r="G1726">
            <v>0</v>
          </cell>
        </row>
        <row r="1727">
          <cell r="C1727" t="str">
            <v>Ximaêng  PC30</v>
          </cell>
          <cell r="G1727">
            <v>0</v>
          </cell>
        </row>
        <row r="1728">
          <cell r="C1728" t="str">
            <v>Caùt vaøng</v>
          </cell>
          <cell r="G1728">
            <v>0</v>
          </cell>
        </row>
        <row r="1729">
          <cell r="C1729" t="str">
            <v>Ximaêng traéng</v>
          </cell>
          <cell r="G1729">
            <v>0</v>
          </cell>
        </row>
        <row r="1730">
          <cell r="C1730" t="str">
            <v>Vaät lieäu khaùc</v>
          </cell>
          <cell r="G1730">
            <v>0</v>
          </cell>
        </row>
        <row r="1731">
          <cell r="C1731" t="str">
            <v>Nhaân coâng baäc 4,0/7</v>
          </cell>
          <cell r="G1731">
            <v>0</v>
          </cell>
        </row>
        <row r="1732">
          <cell r="C1732" t="str">
            <v>Maùy vaän thaêng 0.8 T</v>
          </cell>
          <cell r="G1732">
            <v>0</v>
          </cell>
        </row>
        <row r="1734">
          <cell r="C1734" t="str">
            <v xml:space="preserve">Gaïch men söù 20x20cm </v>
          </cell>
          <cell r="G1734">
            <v>0</v>
          </cell>
        </row>
        <row r="1735">
          <cell r="C1735" t="str">
            <v>Ximaêng  PC30</v>
          </cell>
          <cell r="G1735">
            <v>0</v>
          </cell>
        </row>
        <row r="1736">
          <cell r="C1736" t="str">
            <v>Caùt vaøng</v>
          </cell>
          <cell r="G1736">
            <v>0</v>
          </cell>
        </row>
        <row r="1737">
          <cell r="C1737" t="str">
            <v>Ximaêng traéng</v>
          </cell>
          <cell r="G1737">
            <v>0</v>
          </cell>
        </row>
        <row r="1738">
          <cell r="C1738" t="str">
            <v>Vaät lieäu khaùc</v>
          </cell>
          <cell r="G1738">
            <v>0</v>
          </cell>
        </row>
        <row r="1739">
          <cell r="C1739" t="str">
            <v>Nhaân coâng baäc 4,0/7</v>
          </cell>
          <cell r="G1739">
            <v>0</v>
          </cell>
        </row>
        <row r="1740">
          <cell r="C1740" t="str">
            <v>Maùy vaän thaêng 0.8 T</v>
          </cell>
          <cell r="G1740">
            <v>0</v>
          </cell>
        </row>
        <row r="1742">
          <cell r="C1742" t="str">
            <v xml:space="preserve">Gaïch men söù 20x20cm </v>
          </cell>
          <cell r="G1742">
            <v>0</v>
          </cell>
        </row>
        <row r="1743">
          <cell r="C1743" t="str">
            <v>Ximaêng  PC30</v>
          </cell>
          <cell r="G1743">
            <v>0</v>
          </cell>
        </row>
        <row r="1744">
          <cell r="C1744" t="str">
            <v>Caùt vaøng</v>
          </cell>
          <cell r="G1744">
            <v>0</v>
          </cell>
        </row>
        <row r="1745">
          <cell r="C1745" t="str">
            <v>Ximaêng traéng</v>
          </cell>
          <cell r="G1745">
            <v>0</v>
          </cell>
        </row>
        <row r="1746">
          <cell r="C1746" t="str">
            <v>Vaät lieäu khaùc</v>
          </cell>
          <cell r="G1746">
            <v>0</v>
          </cell>
        </row>
        <row r="1747">
          <cell r="C1747" t="str">
            <v>Nhaân coâng baäc 4,0/7</v>
          </cell>
          <cell r="G1747">
            <v>0</v>
          </cell>
        </row>
        <row r="1748">
          <cell r="C1748" t="str">
            <v>Maùy vaän thaêng 0.8 T</v>
          </cell>
          <cell r="G1748">
            <v>0</v>
          </cell>
        </row>
        <row r="1750">
          <cell r="C1750" t="str">
            <v xml:space="preserve">Gaïch men söù 20x25cm </v>
          </cell>
          <cell r="G1750">
            <v>14685.8</v>
          </cell>
        </row>
        <row r="1751">
          <cell r="C1751" t="str">
            <v>Ximaêng  PC30</v>
          </cell>
          <cell r="G1751">
            <v>3759.9172591999995</v>
          </cell>
        </row>
        <row r="1752">
          <cell r="C1752" t="str">
            <v>Caùt vaøng</v>
          </cell>
          <cell r="G1752">
            <v>12.806017600000001</v>
          </cell>
        </row>
        <row r="1753">
          <cell r="C1753" t="str">
            <v>Ximaêng traéng</v>
          </cell>
          <cell r="G1753">
            <v>168.88669999999999</v>
          </cell>
        </row>
        <row r="1754">
          <cell r="C1754" t="str">
            <v>Vaät lieäu khaùc</v>
          </cell>
          <cell r="G1754">
            <v>734.29</v>
          </cell>
        </row>
        <row r="1755">
          <cell r="C1755" t="str">
            <v>Nhaân coâng baäc 4,0/7</v>
          </cell>
          <cell r="G1755">
            <v>440.57399999999996</v>
          </cell>
        </row>
        <row r="1756">
          <cell r="C1756" t="str">
            <v>Maùy vaän thaêng 0.8 T</v>
          </cell>
          <cell r="G1756">
            <v>0</v>
          </cell>
        </row>
        <row r="1758">
          <cell r="C1758" t="str">
            <v xml:space="preserve">Gaïch men söù 20x25cm </v>
          </cell>
          <cell r="G1758">
            <v>0</v>
          </cell>
        </row>
        <row r="1759">
          <cell r="C1759" t="str">
            <v>Ximaêng  PC30</v>
          </cell>
          <cell r="G1759">
            <v>0</v>
          </cell>
        </row>
        <row r="1760">
          <cell r="C1760" t="str">
            <v>Caùt vaøng</v>
          </cell>
          <cell r="G1760">
            <v>0</v>
          </cell>
        </row>
        <row r="1761">
          <cell r="C1761" t="str">
            <v>Ximaêng traéng</v>
          </cell>
          <cell r="G1761">
            <v>0</v>
          </cell>
        </row>
        <row r="1762">
          <cell r="C1762" t="str">
            <v>Vaät lieäu khaùc</v>
          </cell>
          <cell r="G1762">
            <v>0</v>
          </cell>
        </row>
        <row r="1763">
          <cell r="C1763" t="str">
            <v>Nhaân coâng baäc 4,0/7</v>
          </cell>
          <cell r="G1763">
            <v>0</v>
          </cell>
        </row>
        <row r="1764">
          <cell r="C1764" t="str">
            <v>Maùy vaän thaêng 0.8 T</v>
          </cell>
          <cell r="G1764">
            <v>0</v>
          </cell>
        </row>
        <row r="1786">
          <cell r="C1786" t="str">
            <v xml:space="preserve">Gaïch men söù 20x30cm </v>
          </cell>
          <cell r="G1786">
            <v>0</v>
          </cell>
        </row>
        <row r="1787">
          <cell r="C1787" t="str">
            <v>Ximaêng  PC30</v>
          </cell>
          <cell r="G1787">
            <v>0</v>
          </cell>
        </row>
        <row r="1788">
          <cell r="C1788" t="str">
            <v>Caùt vaøng</v>
          </cell>
          <cell r="G1788">
            <v>0</v>
          </cell>
        </row>
        <row r="1789">
          <cell r="C1789" t="str">
            <v>Ximaêng traéng</v>
          </cell>
          <cell r="G1789">
            <v>0</v>
          </cell>
        </row>
        <row r="1790">
          <cell r="C1790" t="str">
            <v>Vaät lieäu khaùc</v>
          </cell>
          <cell r="G1790">
            <v>0</v>
          </cell>
        </row>
        <row r="1791">
          <cell r="C1791" t="str">
            <v>Nhaân coâng baäc 4,0/7</v>
          </cell>
          <cell r="G1791">
            <v>0</v>
          </cell>
        </row>
        <row r="1792">
          <cell r="C1792" t="str">
            <v>Maùy vaän thaêng 0.8 T</v>
          </cell>
          <cell r="G1792">
            <v>0</v>
          </cell>
        </row>
        <row r="1794">
          <cell r="C1794" t="str">
            <v xml:space="preserve">Gaïch men söù 20x20cm </v>
          </cell>
          <cell r="G1794">
            <v>0</v>
          </cell>
        </row>
        <row r="1795">
          <cell r="C1795" t="str">
            <v>Ximaêng  PC30</v>
          </cell>
          <cell r="G1795">
            <v>0</v>
          </cell>
        </row>
        <row r="1796">
          <cell r="C1796" t="str">
            <v>Caùt vaøng</v>
          </cell>
          <cell r="G1796">
            <v>0</v>
          </cell>
        </row>
        <row r="1797">
          <cell r="C1797" t="str">
            <v>Ximaêng traéng</v>
          </cell>
          <cell r="G1797">
            <v>0</v>
          </cell>
        </row>
        <row r="1798">
          <cell r="C1798" t="str">
            <v>Vaät lieäu khaùc</v>
          </cell>
          <cell r="G1798">
            <v>0</v>
          </cell>
        </row>
        <row r="1799">
          <cell r="C1799" t="str">
            <v>Nhaân coâng baäc 4,0/7</v>
          </cell>
          <cell r="G1799">
            <v>0</v>
          </cell>
        </row>
        <row r="1800">
          <cell r="C1800" t="str">
            <v>Maùy vaän thaêng 0.8 T</v>
          </cell>
          <cell r="G1800">
            <v>0</v>
          </cell>
        </row>
        <row r="1821">
          <cell r="C1821" t="str">
            <v xml:space="preserve">Gaïch men söù 25x40cm </v>
          </cell>
          <cell r="G1821">
            <v>0</v>
          </cell>
        </row>
        <row r="1822">
          <cell r="C1822" t="str">
            <v>Ximaêng  PC30</v>
          </cell>
          <cell r="G1822">
            <v>0</v>
          </cell>
        </row>
        <row r="1823">
          <cell r="C1823" t="str">
            <v>Caùt vaøng</v>
          </cell>
          <cell r="G1823">
            <v>0</v>
          </cell>
        </row>
        <row r="1824">
          <cell r="C1824" t="str">
            <v>Ximaêng traéng</v>
          </cell>
          <cell r="G1824">
            <v>0</v>
          </cell>
        </row>
        <row r="1825">
          <cell r="C1825" t="str">
            <v>Vaät lieäu khaùc</v>
          </cell>
          <cell r="G1825">
            <v>0</v>
          </cell>
        </row>
        <row r="1826">
          <cell r="C1826" t="str">
            <v>Nhaân coâng baäc 4,0/7</v>
          </cell>
          <cell r="G1826">
            <v>0</v>
          </cell>
        </row>
        <row r="1827">
          <cell r="C1827" t="str">
            <v>Maùy vaän thaêng 0.8 T</v>
          </cell>
          <cell r="G1827">
            <v>0</v>
          </cell>
        </row>
        <row r="1829">
          <cell r="C1829" t="str">
            <v xml:space="preserve">Gaïch men söù 25x40cm </v>
          </cell>
          <cell r="G1829">
            <v>0</v>
          </cell>
        </row>
        <row r="1830">
          <cell r="C1830" t="str">
            <v>Ximaêng  PC30</v>
          </cell>
          <cell r="G1830">
            <v>0</v>
          </cell>
        </row>
        <row r="1831">
          <cell r="C1831" t="str">
            <v>Caùt vaøng</v>
          </cell>
          <cell r="G1831">
            <v>0</v>
          </cell>
        </row>
        <row r="1832">
          <cell r="C1832" t="str">
            <v>Ximaêng traéng</v>
          </cell>
          <cell r="G1832">
            <v>0</v>
          </cell>
        </row>
        <row r="1833">
          <cell r="C1833" t="str">
            <v>Vaät lieäu khaùc</v>
          </cell>
          <cell r="G1833">
            <v>0</v>
          </cell>
        </row>
        <row r="1834">
          <cell r="C1834" t="str">
            <v>Nhaân coâng baäc 4,0/7</v>
          </cell>
          <cell r="G1834">
            <v>0</v>
          </cell>
        </row>
        <row r="1835">
          <cell r="C1835" t="str">
            <v>Maùy vaän thaêng 0.8 T</v>
          </cell>
          <cell r="G1835">
            <v>0</v>
          </cell>
        </row>
        <row r="1837">
          <cell r="C1837" t="str">
            <v xml:space="preserve">Gaïch men söù 10x40cm </v>
          </cell>
          <cell r="G1837">
            <v>0</v>
          </cell>
        </row>
        <row r="1838">
          <cell r="C1838" t="str">
            <v>Ximaêng  PC30</v>
          </cell>
          <cell r="G1838">
            <v>0</v>
          </cell>
        </row>
        <row r="1839">
          <cell r="C1839" t="str">
            <v>Caùt vaøng</v>
          </cell>
          <cell r="G1839">
            <v>0</v>
          </cell>
        </row>
        <row r="1840">
          <cell r="C1840" t="str">
            <v>Ximaêng traéng</v>
          </cell>
          <cell r="G1840">
            <v>0</v>
          </cell>
        </row>
        <row r="1841">
          <cell r="C1841" t="str">
            <v>Vaät lieäu khaùc</v>
          </cell>
          <cell r="G1841">
            <v>0</v>
          </cell>
        </row>
        <row r="1842">
          <cell r="C1842" t="str">
            <v>Nhaân coâng baäc 4,0/7</v>
          </cell>
          <cell r="G1842">
            <v>0</v>
          </cell>
        </row>
        <row r="1843">
          <cell r="C1843" t="str">
            <v>Maùy vaän thaêng 0.8 T</v>
          </cell>
          <cell r="G1843">
            <v>0</v>
          </cell>
        </row>
        <row r="1848">
          <cell r="C1848" t="str">
            <v xml:space="preserve">Gaïch men söù 20x15cm </v>
          </cell>
          <cell r="G1848">
            <v>0</v>
          </cell>
        </row>
        <row r="1849">
          <cell r="C1849" t="str">
            <v>Ximaêng  PC30</v>
          </cell>
          <cell r="G1849">
            <v>0</v>
          </cell>
        </row>
        <row r="1850">
          <cell r="C1850" t="str">
            <v>Caùt vaøng</v>
          </cell>
          <cell r="G1850">
            <v>0</v>
          </cell>
        </row>
        <row r="1851">
          <cell r="C1851" t="str">
            <v>Ximaêng traéng</v>
          </cell>
          <cell r="G1851">
            <v>0</v>
          </cell>
        </row>
        <row r="1852">
          <cell r="C1852" t="str">
            <v>Vaät lieäu khaùc</v>
          </cell>
          <cell r="G1852">
            <v>0</v>
          </cell>
        </row>
        <row r="1853">
          <cell r="C1853" t="str">
            <v>Nhaân coâng baäc 4,0/7</v>
          </cell>
          <cell r="G1853">
            <v>0</v>
          </cell>
        </row>
        <row r="1854">
          <cell r="C1854" t="str">
            <v>Maùy vaän thaêng 0.8 T</v>
          </cell>
          <cell r="G1854">
            <v>0</v>
          </cell>
        </row>
        <row r="1856">
          <cell r="C1856" t="str">
            <v xml:space="preserve">Gaïch men söù 20x15cm </v>
          </cell>
          <cell r="G1856">
            <v>0</v>
          </cell>
        </row>
        <row r="1857">
          <cell r="C1857" t="str">
            <v>Ximaêng  PC30</v>
          </cell>
          <cell r="G1857">
            <v>0</v>
          </cell>
        </row>
        <row r="1858">
          <cell r="C1858" t="str">
            <v>Caùt vaøng</v>
          </cell>
          <cell r="G1858">
            <v>0</v>
          </cell>
        </row>
        <row r="1859">
          <cell r="C1859" t="str">
            <v>Ximaêng traéng</v>
          </cell>
          <cell r="G1859">
            <v>0</v>
          </cell>
        </row>
        <row r="1860">
          <cell r="C1860" t="str">
            <v>Vaät lieäu khaùc</v>
          </cell>
          <cell r="G1860">
            <v>0</v>
          </cell>
        </row>
        <row r="1861">
          <cell r="C1861" t="str">
            <v>Nhaân coâng baäc 4,0/7</v>
          </cell>
          <cell r="G1861">
            <v>0</v>
          </cell>
        </row>
        <row r="1862">
          <cell r="C1862" t="str">
            <v>Maùy vaän thaêng 0.8 T</v>
          </cell>
          <cell r="G1862">
            <v>0</v>
          </cell>
        </row>
        <row r="1881">
          <cell r="C1881" t="str">
            <v xml:space="preserve">Gaïch men söù 20x20cm </v>
          </cell>
          <cell r="G1881">
            <v>0</v>
          </cell>
        </row>
        <row r="1882">
          <cell r="C1882" t="str">
            <v>Ximaêng  PC30</v>
          </cell>
          <cell r="G1882">
            <v>0</v>
          </cell>
        </row>
        <row r="1883">
          <cell r="C1883" t="str">
            <v>Caùt vaøng</v>
          </cell>
          <cell r="G1883">
            <v>0</v>
          </cell>
        </row>
        <row r="1884">
          <cell r="C1884" t="str">
            <v>Ximaêng traéng</v>
          </cell>
          <cell r="G1884">
            <v>0</v>
          </cell>
        </row>
        <row r="1885">
          <cell r="C1885" t="str">
            <v>Vaät lieäu khaùc</v>
          </cell>
          <cell r="G1885">
            <v>0</v>
          </cell>
        </row>
        <row r="1886">
          <cell r="C1886" t="str">
            <v>Nhaân coâng baäc 4,0/7</v>
          </cell>
          <cell r="G1886">
            <v>0</v>
          </cell>
        </row>
        <row r="1887">
          <cell r="C1887" t="str">
            <v>Maùy vaän thaêng 0.8 T</v>
          </cell>
          <cell r="G1887">
            <v>0</v>
          </cell>
        </row>
        <row r="1889">
          <cell r="C1889" t="str">
            <v xml:space="preserve">Gaïch men söù 20x20cm </v>
          </cell>
          <cell r="G1889">
            <v>0</v>
          </cell>
        </row>
        <row r="1890">
          <cell r="C1890" t="str">
            <v>Ximaêng  PC30</v>
          </cell>
          <cell r="G1890">
            <v>0</v>
          </cell>
        </row>
        <row r="1891">
          <cell r="C1891" t="str">
            <v>Caùt vaøng</v>
          </cell>
          <cell r="G1891">
            <v>0</v>
          </cell>
        </row>
        <row r="1892">
          <cell r="C1892" t="str">
            <v>Ximaêng traéng</v>
          </cell>
          <cell r="G1892">
            <v>0</v>
          </cell>
        </row>
        <row r="1893">
          <cell r="C1893" t="str">
            <v>Vaät lieäu khaùc</v>
          </cell>
          <cell r="G1893">
            <v>0</v>
          </cell>
        </row>
        <row r="1894">
          <cell r="C1894" t="str">
            <v>Nhaân coâng baäc 4,0/7</v>
          </cell>
          <cell r="G1894">
            <v>0</v>
          </cell>
        </row>
        <row r="1895">
          <cell r="C1895" t="str">
            <v>Maùy vaän thaêng 0.8 T</v>
          </cell>
          <cell r="G1895">
            <v>0</v>
          </cell>
        </row>
        <row r="1897">
          <cell r="C1897" t="str">
            <v xml:space="preserve">Gaïch men söù 20x30cm </v>
          </cell>
          <cell r="G1897">
            <v>0</v>
          </cell>
        </row>
        <row r="1898">
          <cell r="C1898" t="str">
            <v>Ximaêng  PC30</v>
          </cell>
          <cell r="G1898">
            <v>0</v>
          </cell>
        </row>
        <row r="1899">
          <cell r="C1899" t="str">
            <v>Caùt vaøng</v>
          </cell>
          <cell r="G1899">
            <v>0</v>
          </cell>
        </row>
        <row r="1900">
          <cell r="C1900" t="str">
            <v>Ximaêng traéng</v>
          </cell>
          <cell r="G1900">
            <v>0</v>
          </cell>
        </row>
        <row r="1901">
          <cell r="C1901" t="str">
            <v>Vaät lieäu khaùc</v>
          </cell>
          <cell r="G1901">
            <v>0</v>
          </cell>
        </row>
        <row r="1902">
          <cell r="C1902" t="str">
            <v>Nhaân coâng baäc 4,0/7</v>
          </cell>
          <cell r="G1902">
            <v>0</v>
          </cell>
        </row>
        <row r="1903">
          <cell r="C1903" t="str">
            <v>Maùy vaän thaêng 0.8 T</v>
          </cell>
          <cell r="G1903">
            <v>0</v>
          </cell>
        </row>
        <row r="1905">
          <cell r="C1905" t="str">
            <v xml:space="preserve">Gaïch men söù 20x30cm </v>
          </cell>
          <cell r="G1905">
            <v>0</v>
          </cell>
        </row>
        <row r="1906">
          <cell r="C1906" t="str">
            <v>Ximaêng  PC30</v>
          </cell>
          <cell r="G1906">
            <v>0</v>
          </cell>
        </row>
        <row r="1907">
          <cell r="C1907" t="str">
            <v>Caùt vaøng</v>
          </cell>
          <cell r="G1907">
            <v>0</v>
          </cell>
        </row>
        <row r="1908">
          <cell r="C1908" t="str">
            <v>Ximaêng traéng</v>
          </cell>
          <cell r="G1908">
            <v>0</v>
          </cell>
        </row>
        <row r="1909">
          <cell r="C1909" t="str">
            <v>Vaät lieäu khaùc</v>
          </cell>
          <cell r="G1909">
            <v>0</v>
          </cell>
        </row>
        <row r="1910">
          <cell r="C1910" t="str">
            <v>Nhaân coâng baäc 4,0/7</v>
          </cell>
          <cell r="G1910">
            <v>0</v>
          </cell>
        </row>
        <row r="1911">
          <cell r="C1911" t="str">
            <v>Maùy vaän thaêng 0.8 T</v>
          </cell>
          <cell r="G1911">
            <v>0</v>
          </cell>
        </row>
        <row r="1913">
          <cell r="C1913" t="str">
            <v xml:space="preserve">Gaïch  6x20cm </v>
          </cell>
          <cell r="G1913">
            <v>0</v>
          </cell>
        </row>
        <row r="1914">
          <cell r="C1914" t="str">
            <v>Ximaêng  PC30</v>
          </cell>
          <cell r="G1914">
            <v>0</v>
          </cell>
        </row>
        <row r="1915">
          <cell r="C1915" t="str">
            <v>Caùt vaøng</v>
          </cell>
          <cell r="G1915">
            <v>0</v>
          </cell>
        </row>
        <row r="1916">
          <cell r="C1916" t="str">
            <v>Ximaêng traéng</v>
          </cell>
          <cell r="G1916">
            <v>0</v>
          </cell>
        </row>
        <row r="1917">
          <cell r="C1917" t="str">
            <v>Vaät lieäu khaùc</v>
          </cell>
          <cell r="G1917">
            <v>0</v>
          </cell>
        </row>
        <row r="1918">
          <cell r="C1918" t="str">
            <v>Nhaân coâng baäc 4,0/7</v>
          </cell>
          <cell r="G1918">
            <v>0</v>
          </cell>
        </row>
        <row r="1919">
          <cell r="C1919" t="str">
            <v>Maùy vaän thaêng 0.8 T</v>
          </cell>
          <cell r="G1919">
            <v>0</v>
          </cell>
        </row>
        <row r="1921">
          <cell r="C1921" t="str">
            <v xml:space="preserve">Gaïch men söù 20x30cm </v>
          </cell>
          <cell r="G1921">
            <v>0</v>
          </cell>
        </row>
        <row r="1922">
          <cell r="C1922" t="str">
            <v>Ximaêng  PC30</v>
          </cell>
          <cell r="G1922">
            <v>0</v>
          </cell>
        </row>
        <row r="1923">
          <cell r="C1923" t="str">
            <v>Caùt vaøng</v>
          </cell>
          <cell r="G1923">
            <v>0</v>
          </cell>
        </row>
        <row r="1924">
          <cell r="C1924" t="str">
            <v>Ximaêng traéng</v>
          </cell>
          <cell r="G1924">
            <v>0</v>
          </cell>
        </row>
        <row r="1925">
          <cell r="C1925" t="str">
            <v>Vaät lieäu khaùc</v>
          </cell>
          <cell r="G1925">
            <v>0</v>
          </cell>
        </row>
        <row r="1926">
          <cell r="C1926" t="str">
            <v>Nhaân coâng baäc 4,0/7</v>
          </cell>
          <cell r="G1926">
            <v>0</v>
          </cell>
        </row>
        <row r="1927">
          <cell r="C1927" t="str">
            <v>Maùy vaän thaêng 0.8 T</v>
          </cell>
          <cell r="G1927">
            <v>0</v>
          </cell>
        </row>
        <row r="1929">
          <cell r="C1929" t="str">
            <v xml:space="preserve">Gaïch men söù 20x30cm </v>
          </cell>
          <cell r="G1929">
            <v>0</v>
          </cell>
        </row>
        <row r="1930">
          <cell r="C1930" t="str">
            <v>Ximaêng  PC30</v>
          </cell>
          <cell r="G1930">
            <v>0</v>
          </cell>
        </row>
        <row r="1931">
          <cell r="C1931" t="str">
            <v>Caùt vaøng</v>
          </cell>
          <cell r="G1931">
            <v>0</v>
          </cell>
        </row>
        <row r="1932">
          <cell r="C1932" t="str">
            <v>Ximaêng traéng</v>
          </cell>
          <cell r="G1932">
            <v>0</v>
          </cell>
        </row>
        <row r="1933">
          <cell r="C1933" t="str">
            <v>Vaät lieäu khaùc</v>
          </cell>
          <cell r="G1933">
            <v>0</v>
          </cell>
        </row>
        <row r="1934">
          <cell r="C1934" t="str">
            <v>Nhaân coâng baäc 4,0/7</v>
          </cell>
          <cell r="G1934">
            <v>0</v>
          </cell>
        </row>
        <row r="1935">
          <cell r="C1935" t="str">
            <v>Maùy vaän thaêng 0.8 T</v>
          </cell>
          <cell r="G1935">
            <v>0</v>
          </cell>
        </row>
        <row r="1937">
          <cell r="C1937" t="str">
            <v xml:space="preserve">Gaïch men söù 20x30cm </v>
          </cell>
          <cell r="G1937">
            <v>0</v>
          </cell>
        </row>
        <row r="1938">
          <cell r="C1938" t="str">
            <v>Ximaêng  PC30</v>
          </cell>
          <cell r="G1938">
            <v>0</v>
          </cell>
        </row>
        <row r="1939">
          <cell r="C1939" t="str">
            <v>Caùt vaøng</v>
          </cell>
          <cell r="G1939">
            <v>0</v>
          </cell>
        </row>
        <row r="1940">
          <cell r="C1940" t="str">
            <v>Ximaêng traéng</v>
          </cell>
          <cell r="G1940">
            <v>0</v>
          </cell>
        </row>
        <row r="1941">
          <cell r="C1941" t="str">
            <v>Vaät lieäu khaùc</v>
          </cell>
          <cell r="G1941">
            <v>0</v>
          </cell>
        </row>
        <row r="1942">
          <cell r="C1942" t="str">
            <v>Nhaân coâng baäc 4,0/7</v>
          </cell>
          <cell r="G1942">
            <v>0</v>
          </cell>
        </row>
        <row r="1943">
          <cell r="C1943" t="str">
            <v>Maùy vaän thaêng 0.8 T</v>
          </cell>
          <cell r="G1943">
            <v>0</v>
          </cell>
        </row>
        <row r="1945">
          <cell r="C1945" t="str">
            <v xml:space="preserve">Gaïch goám traùng men 3x10cm </v>
          </cell>
          <cell r="G1945">
            <v>0</v>
          </cell>
        </row>
        <row r="1946">
          <cell r="C1946" t="str">
            <v>Ximaêng  PC30</v>
          </cell>
          <cell r="G1946">
            <v>0</v>
          </cell>
        </row>
        <row r="1947">
          <cell r="C1947" t="str">
            <v>Caùt vaøng</v>
          </cell>
          <cell r="G1947">
            <v>0</v>
          </cell>
        </row>
        <row r="1948">
          <cell r="C1948" t="str">
            <v>Ximaêng traéng</v>
          </cell>
          <cell r="G1948">
            <v>0</v>
          </cell>
        </row>
        <row r="1949">
          <cell r="C1949" t="str">
            <v>Vaät lieäu khaùc</v>
          </cell>
          <cell r="G1949">
            <v>0</v>
          </cell>
        </row>
        <row r="1950">
          <cell r="C1950" t="str">
            <v>Nhaân coâng baäc 4,0/7</v>
          </cell>
          <cell r="G1950">
            <v>0</v>
          </cell>
        </row>
        <row r="1952">
          <cell r="C1952" t="str">
            <v xml:space="preserve">Gaïch goám traùng men 3x10cm </v>
          </cell>
          <cell r="G1952">
            <v>0</v>
          </cell>
        </row>
        <row r="1953">
          <cell r="C1953" t="str">
            <v>Ximaêng  PC30</v>
          </cell>
          <cell r="G1953">
            <v>0</v>
          </cell>
        </row>
        <row r="1954">
          <cell r="C1954" t="str">
            <v>Caùt vaøng</v>
          </cell>
          <cell r="G1954">
            <v>0</v>
          </cell>
        </row>
        <row r="1955">
          <cell r="C1955" t="str">
            <v>Ximaêng traéng</v>
          </cell>
          <cell r="G1955">
            <v>0</v>
          </cell>
        </row>
        <row r="1956">
          <cell r="C1956" t="str">
            <v>Vaät lieäu khaùc</v>
          </cell>
          <cell r="G1956">
            <v>0</v>
          </cell>
        </row>
        <row r="1957">
          <cell r="C1957" t="str">
            <v>Nhaân coâng baäc 4,0/7</v>
          </cell>
          <cell r="G1957">
            <v>0</v>
          </cell>
        </row>
        <row r="1959">
          <cell r="C1959" t="str">
            <v xml:space="preserve">Gaïch goám traùng men 3x10cm </v>
          </cell>
          <cell r="G1959">
            <v>0</v>
          </cell>
        </row>
        <row r="1960">
          <cell r="C1960" t="str">
            <v>Ximaêng  PC30</v>
          </cell>
          <cell r="G1960">
            <v>0</v>
          </cell>
        </row>
        <row r="1961">
          <cell r="C1961" t="str">
            <v>Caùt vaøng</v>
          </cell>
          <cell r="G1961">
            <v>0</v>
          </cell>
        </row>
        <row r="1962">
          <cell r="C1962" t="str">
            <v>Ximaêng traéng</v>
          </cell>
          <cell r="G1962">
            <v>0</v>
          </cell>
        </row>
        <row r="1963">
          <cell r="C1963" t="str">
            <v>Vaät lieäu khaùc</v>
          </cell>
          <cell r="G1963">
            <v>0</v>
          </cell>
        </row>
        <row r="1964">
          <cell r="C1964" t="str">
            <v>Nhaân coâng baäc 4,0/7</v>
          </cell>
          <cell r="G1964">
            <v>0</v>
          </cell>
        </row>
        <row r="1965">
          <cell r="C1965" t="str">
            <v>Maùy vaän thaêng 0.8 T</v>
          </cell>
          <cell r="G1965">
            <v>0</v>
          </cell>
        </row>
        <row r="1967">
          <cell r="C1967" t="str">
            <v xml:space="preserve">Gaïch goám traùng men 3x10cm </v>
          </cell>
          <cell r="G1967">
            <v>0</v>
          </cell>
        </row>
        <row r="1968">
          <cell r="C1968" t="str">
            <v>Ximaêng  PC30</v>
          </cell>
          <cell r="G1968">
            <v>0</v>
          </cell>
        </row>
        <row r="1969">
          <cell r="C1969" t="str">
            <v>Caùt vaøng</v>
          </cell>
          <cell r="G1969">
            <v>0</v>
          </cell>
        </row>
        <row r="1970">
          <cell r="C1970" t="str">
            <v>Ximaêng traéng</v>
          </cell>
          <cell r="G1970">
            <v>0</v>
          </cell>
        </row>
        <row r="1971">
          <cell r="C1971" t="str">
            <v>Vaät lieäu khaùc</v>
          </cell>
          <cell r="G1971">
            <v>0</v>
          </cell>
        </row>
        <row r="1972">
          <cell r="C1972" t="str">
            <v>Nhaân coâng baäc 4,0/7</v>
          </cell>
          <cell r="G1972">
            <v>0</v>
          </cell>
        </row>
        <row r="1973">
          <cell r="C1973" t="str">
            <v>Maùy vaän thaêng 0.8 T</v>
          </cell>
          <cell r="G1973">
            <v>0</v>
          </cell>
        </row>
        <row r="1975">
          <cell r="C1975" t="str">
            <v xml:space="preserve"> Gaïch vó   </v>
          </cell>
          <cell r="G1975">
            <v>0</v>
          </cell>
        </row>
        <row r="1976">
          <cell r="C1976" t="str">
            <v>Ximaêng  PC30</v>
          </cell>
          <cell r="G1976">
            <v>0</v>
          </cell>
        </row>
        <row r="1977">
          <cell r="C1977" t="str">
            <v>Caùt vaøng</v>
          </cell>
          <cell r="G1977">
            <v>0</v>
          </cell>
        </row>
        <row r="1978">
          <cell r="C1978" t="str">
            <v>Ximaêng traéng</v>
          </cell>
          <cell r="G1978">
            <v>0</v>
          </cell>
        </row>
        <row r="1979">
          <cell r="C1979" t="str">
            <v>Vaät lieäu khaùc</v>
          </cell>
          <cell r="G1979">
            <v>0</v>
          </cell>
        </row>
        <row r="1980">
          <cell r="C1980" t="str">
            <v>Nhaân coâng baäc 4,0/7</v>
          </cell>
          <cell r="G1980">
            <v>0</v>
          </cell>
        </row>
        <row r="1981">
          <cell r="C1981" t="str">
            <v>Maùy vaän thaêng 0.8 T</v>
          </cell>
          <cell r="G1981">
            <v>0</v>
          </cell>
        </row>
        <row r="1983">
          <cell r="C1983" t="str">
            <v xml:space="preserve"> Gaïch vó   </v>
          </cell>
          <cell r="G1983">
            <v>0</v>
          </cell>
        </row>
        <row r="1984">
          <cell r="C1984" t="str">
            <v>Ximaêng  PC30</v>
          </cell>
          <cell r="G1984">
            <v>0</v>
          </cell>
        </row>
        <row r="1985">
          <cell r="C1985" t="str">
            <v>Caùt vaøng</v>
          </cell>
          <cell r="G1985">
            <v>0</v>
          </cell>
        </row>
        <row r="1986">
          <cell r="C1986" t="str">
            <v>Ximaêng traéng</v>
          </cell>
          <cell r="G1986">
            <v>0</v>
          </cell>
        </row>
        <row r="1987">
          <cell r="C1987" t="str">
            <v>Vaät lieäu khaùc</v>
          </cell>
          <cell r="G1987">
            <v>0</v>
          </cell>
        </row>
        <row r="1988">
          <cell r="C1988" t="str">
            <v>Nhaân coâng baäc 4,0/7</v>
          </cell>
          <cell r="G1988">
            <v>0</v>
          </cell>
        </row>
        <row r="1989">
          <cell r="C1989" t="str">
            <v>Maùy vaän thaêng 0.8 T</v>
          </cell>
          <cell r="G1989">
            <v>0</v>
          </cell>
        </row>
        <row r="1992">
          <cell r="C1992" t="str">
            <v xml:space="preserve">Ñaù hoa cöông </v>
          </cell>
          <cell r="G1992">
            <v>0</v>
          </cell>
        </row>
        <row r="1993">
          <cell r="C1993" t="str">
            <v>Ximaêng  PC30</v>
          </cell>
          <cell r="G1993">
            <v>0</v>
          </cell>
        </row>
        <row r="1994">
          <cell r="C1994" t="str">
            <v>Caùt vaøng</v>
          </cell>
          <cell r="G1994">
            <v>0</v>
          </cell>
        </row>
        <row r="1995">
          <cell r="C1995" t="str">
            <v>Ximaêng traéng</v>
          </cell>
          <cell r="G1995">
            <v>0</v>
          </cell>
        </row>
        <row r="1996">
          <cell r="C1996" t="str">
            <v>Vaät lieäu khaùc</v>
          </cell>
          <cell r="G1996">
            <v>0</v>
          </cell>
        </row>
        <row r="1997">
          <cell r="C1997" t="str">
            <v>Nhaân coâng baäc 4,0/7</v>
          </cell>
          <cell r="G1997">
            <v>0</v>
          </cell>
        </row>
        <row r="1999">
          <cell r="C1999" t="str">
            <v>Ñaù</v>
          </cell>
          <cell r="G1999">
            <v>0</v>
          </cell>
        </row>
        <row r="2000">
          <cell r="C2000" t="str">
            <v>Ximaêng  PC30</v>
          </cell>
          <cell r="G2000">
            <v>0</v>
          </cell>
        </row>
        <row r="2001">
          <cell r="C2001" t="str">
            <v>Caùt vaøng</v>
          </cell>
          <cell r="G2001">
            <v>0</v>
          </cell>
        </row>
        <row r="2002">
          <cell r="C2002" t="str">
            <v>Ximaêng traéng</v>
          </cell>
          <cell r="G2002">
            <v>0</v>
          </cell>
        </row>
        <row r="2003">
          <cell r="C2003" t="str">
            <v>Moùc saét</v>
          </cell>
          <cell r="G2003">
            <v>0</v>
          </cell>
        </row>
        <row r="2004">
          <cell r="C2004" t="str">
            <v>theùp troøn</v>
          </cell>
          <cell r="G2004">
            <v>0</v>
          </cell>
        </row>
        <row r="2005">
          <cell r="C2005" t="str">
            <v>Vaät lieäu khaùc</v>
          </cell>
          <cell r="G2005">
            <v>0</v>
          </cell>
        </row>
        <row r="2006">
          <cell r="C2006" t="str">
            <v>Nhaân coâng baäc 4,0/7</v>
          </cell>
          <cell r="G2006">
            <v>0</v>
          </cell>
        </row>
        <row r="2007">
          <cell r="C2007" t="str">
            <v>Maùy vaän thaêng 0.8 T</v>
          </cell>
          <cell r="G2007">
            <v>0</v>
          </cell>
        </row>
        <row r="2009">
          <cell r="C2009" t="str">
            <v>Ñaù</v>
          </cell>
          <cell r="G2009">
            <v>0</v>
          </cell>
        </row>
        <row r="2010">
          <cell r="C2010" t="str">
            <v>Ximaêng  PC30</v>
          </cell>
          <cell r="G2010">
            <v>0</v>
          </cell>
        </row>
        <row r="2011">
          <cell r="C2011" t="str">
            <v>Caùt vaøng</v>
          </cell>
          <cell r="G2011">
            <v>0</v>
          </cell>
        </row>
        <row r="2012">
          <cell r="C2012" t="str">
            <v>Ximaêng traéng</v>
          </cell>
          <cell r="G2012">
            <v>0</v>
          </cell>
        </row>
        <row r="2013">
          <cell r="C2013" t="str">
            <v>Moùc saét</v>
          </cell>
          <cell r="G2013">
            <v>0</v>
          </cell>
        </row>
        <row r="2014">
          <cell r="C2014" t="str">
            <v>theùp troøn</v>
          </cell>
          <cell r="G2014">
            <v>0</v>
          </cell>
        </row>
        <row r="2015">
          <cell r="C2015" t="str">
            <v>Vaät lieäu khaùc</v>
          </cell>
          <cell r="G2015">
            <v>0</v>
          </cell>
        </row>
        <row r="2016">
          <cell r="C2016" t="str">
            <v>Nhaân coâng baäc 4,0/7</v>
          </cell>
          <cell r="G2016">
            <v>0</v>
          </cell>
        </row>
        <row r="2017">
          <cell r="C2017" t="str">
            <v>Maùy vaän thaêng 0.8 T</v>
          </cell>
          <cell r="G2017">
            <v>0</v>
          </cell>
        </row>
        <row r="2019">
          <cell r="C2019" t="str">
            <v>Ñaù</v>
          </cell>
          <cell r="G2019">
            <v>0</v>
          </cell>
        </row>
        <row r="2020">
          <cell r="C2020" t="str">
            <v>Ximaêng  PC30</v>
          </cell>
          <cell r="G2020">
            <v>0</v>
          </cell>
        </row>
        <row r="2021">
          <cell r="C2021" t="str">
            <v>Caùt vaøng</v>
          </cell>
          <cell r="G2021">
            <v>0</v>
          </cell>
        </row>
        <row r="2022">
          <cell r="C2022" t="str">
            <v>Ximaêng traéng</v>
          </cell>
          <cell r="G2022">
            <v>0</v>
          </cell>
        </row>
        <row r="2023">
          <cell r="C2023" t="str">
            <v>Vaät lieäu khaùc</v>
          </cell>
          <cell r="G2023">
            <v>0</v>
          </cell>
        </row>
        <row r="2024">
          <cell r="C2024" t="str">
            <v>Nhaân coâng baäc 4,0/7</v>
          </cell>
          <cell r="G2024">
            <v>0</v>
          </cell>
        </row>
        <row r="2025">
          <cell r="C2025" t="str">
            <v>Maùy vaän thaêng 0.8 T</v>
          </cell>
          <cell r="G2025">
            <v>0</v>
          </cell>
        </row>
        <row r="2027">
          <cell r="C2027" t="str">
            <v>Ñaù</v>
          </cell>
          <cell r="G2027">
            <v>0</v>
          </cell>
        </row>
        <row r="2028">
          <cell r="C2028" t="str">
            <v>Ximaêng  PC30</v>
          </cell>
          <cell r="G2028">
            <v>0</v>
          </cell>
        </row>
        <row r="2029">
          <cell r="C2029" t="str">
            <v>Caùt vaøng</v>
          </cell>
          <cell r="G2029">
            <v>0</v>
          </cell>
        </row>
        <row r="2030">
          <cell r="C2030" t="str">
            <v>Ximaêng traéng</v>
          </cell>
          <cell r="G2030">
            <v>0</v>
          </cell>
        </row>
        <row r="2031">
          <cell r="C2031" t="str">
            <v>Moùc saét</v>
          </cell>
          <cell r="G2031">
            <v>0</v>
          </cell>
        </row>
        <row r="2032">
          <cell r="C2032" t="str">
            <v>theùp troøn</v>
          </cell>
          <cell r="G2032">
            <v>0</v>
          </cell>
        </row>
        <row r="2033">
          <cell r="C2033" t="str">
            <v>Vaät lieäu khaùc</v>
          </cell>
          <cell r="G2033">
            <v>0</v>
          </cell>
        </row>
        <row r="2034">
          <cell r="C2034" t="str">
            <v>Nhaân coâng baäc 4,0/7</v>
          </cell>
          <cell r="G2034">
            <v>0</v>
          </cell>
        </row>
        <row r="2036">
          <cell r="C2036" t="str">
            <v>Ñaù</v>
          </cell>
          <cell r="G2036">
            <v>0</v>
          </cell>
        </row>
        <row r="2037">
          <cell r="C2037" t="str">
            <v>Ximaêng  PC30</v>
          </cell>
          <cell r="G2037">
            <v>0</v>
          </cell>
        </row>
        <row r="2038">
          <cell r="C2038" t="str">
            <v>Caùt vaøng</v>
          </cell>
          <cell r="G2038">
            <v>0</v>
          </cell>
        </row>
        <row r="2039">
          <cell r="C2039" t="str">
            <v>Ximaêng traéng</v>
          </cell>
          <cell r="G2039">
            <v>0</v>
          </cell>
        </row>
        <row r="2040">
          <cell r="C2040" t="str">
            <v>Moùc saét</v>
          </cell>
          <cell r="G2040">
            <v>0</v>
          </cell>
        </row>
        <row r="2041">
          <cell r="C2041" t="str">
            <v>theùp troøn</v>
          </cell>
          <cell r="G2041">
            <v>0</v>
          </cell>
        </row>
        <row r="2042">
          <cell r="C2042" t="str">
            <v>Vaät lieäu khaùc</v>
          </cell>
          <cell r="G2042">
            <v>0</v>
          </cell>
        </row>
        <row r="2043">
          <cell r="C2043" t="str">
            <v>Nhaân coâng baäc 4,0/7</v>
          </cell>
          <cell r="G2043">
            <v>0</v>
          </cell>
        </row>
        <row r="2046">
          <cell r="C2046" t="str">
            <v>Ximaêng  PC30</v>
          </cell>
          <cell r="G2046">
            <v>0</v>
          </cell>
        </row>
        <row r="2047">
          <cell r="C2047" t="str">
            <v>Caùt vaøng</v>
          </cell>
          <cell r="G2047">
            <v>0</v>
          </cell>
        </row>
        <row r="2048">
          <cell r="C2048" t="str">
            <v>Vöõa</v>
          </cell>
          <cell r="G2048">
            <v>0</v>
          </cell>
        </row>
        <row r="2049">
          <cell r="C2049" t="str">
            <v>Nhaân coâng baäc 3,7/7</v>
          </cell>
          <cell r="G2049">
            <v>0</v>
          </cell>
        </row>
        <row r="2050">
          <cell r="C2050" t="str">
            <v>Maùy troän 80l</v>
          </cell>
          <cell r="G2050">
            <v>0</v>
          </cell>
        </row>
        <row r="2051">
          <cell r="C2051" t="str">
            <v>Maùy vaän thaêng 0.8 T</v>
          </cell>
          <cell r="G2051">
            <v>0</v>
          </cell>
        </row>
        <row r="2053">
          <cell r="C2053" t="str">
            <v>Ximaêng  PC30</v>
          </cell>
          <cell r="G2053">
            <v>0</v>
          </cell>
        </row>
        <row r="2054">
          <cell r="C2054" t="str">
            <v>Caùt vaøng</v>
          </cell>
          <cell r="G2054">
            <v>0</v>
          </cell>
        </row>
        <row r="2055">
          <cell r="C2055" t="str">
            <v>Vöõa</v>
          </cell>
          <cell r="G2055">
            <v>0</v>
          </cell>
        </row>
        <row r="2056">
          <cell r="C2056" t="str">
            <v>Nhaân coâng baäc 3,7/7</v>
          </cell>
          <cell r="G2056">
            <v>0</v>
          </cell>
        </row>
        <row r="2057">
          <cell r="C2057" t="str">
            <v>Maùy troän 80l</v>
          </cell>
          <cell r="G2057">
            <v>0</v>
          </cell>
        </row>
        <row r="2059">
          <cell r="C2059" t="str">
            <v>Ximaêng  PC30</v>
          </cell>
          <cell r="G2059">
            <v>0</v>
          </cell>
        </row>
        <row r="2060">
          <cell r="C2060" t="str">
            <v>Caùt vaøng</v>
          </cell>
          <cell r="G2060">
            <v>0</v>
          </cell>
        </row>
        <row r="2061">
          <cell r="C2061" t="str">
            <v>Vöõa</v>
          </cell>
          <cell r="G2061">
            <v>0</v>
          </cell>
        </row>
        <row r="2062">
          <cell r="C2062" t="str">
            <v>Nhaân coâng baäc 3,7/7</v>
          </cell>
          <cell r="G2062">
            <v>0</v>
          </cell>
        </row>
        <row r="2063">
          <cell r="C2063" t="str">
            <v>Maùy troän 80l</v>
          </cell>
          <cell r="G2063">
            <v>0</v>
          </cell>
        </row>
        <row r="2064">
          <cell r="C2064" t="str">
            <v>Maùy vaän thaêng 0.8 T</v>
          </cell>
          <cell r="G2064">
            <v>0</v>
          </cell>
        </row>
        <row r="2066">
          <cell r="C2066" t="str">
            <v>Ximaêng  PC30</v>
          </cell>
          <cell r="G2066">
            <v>0</v>
          </cell>
        </row>
        <row r="2067">
          <cell r="C2067" t="str">
            <v>Caùt vaøng</v>
          </cell>
          <cell r="G2067">
            <v>0</v>
          </cell>
        </row>
        <row r="2068">
          <cell r="C2068" t="str">
            <v>Vöõa</v>
          </cell>
          <cell r="G2068">
            <v>0</v>
          </cell>
        </row>
        <row r="2069">
          <cell r="C2069" t="str">
            <v>Nhaân coâng baäc 3,7/7</v>
          </cell>
          <cell r="G2069">
            <v>0</v>
          </cell>
        </row>
        <row r="2070">
          <cell r="C2070" t="str">
            <v>Maùy troän 80l</v>
          </cell>
          <cell r="G2070">
            <v>0</v>
          </cell>
        </row>
        <row r="2072">
          <cell r="C2072" t="str">
            <v>Ximaêng  PC30</v>
          </cell>
          <cell r="G2072">
            <v>0</v>
          </cell>
        </row>
        <row r="2073">
          <cell r="C2073" t="str">
            <v>Caùt vaøng</v>
          </cell>
          <cell r="G2073">
            <v>0</v>
          </cell>
        </row>
        <row r="2074">
          <cell r="C2074" t="str">
            <v>Vöõa</v>
          </cell>
          <cell r="G2074">
            <v>0</v>
          </cell>
        </row>
        <row r="2075">
          <cell r="C2075" t="str">
            <v>Nhaân coâng baäc 3,7/7</v>
          </cell>
          <cell r="G2075">
            <v>0</v>
          </cell>
        </row>
        <row r="2076">
          <cell r="C2076" t="str">
            <v>Maùy troän 80l</v>
          </cell>
          <cell r="G2076">
            <v>0</v>
          </cell>
        </row>
        <row r="2078">
          <cell r="C2078" t="str">
            <v>Ñaù traéng</v>
          </cell>
          <cell r="G2078">
            <v>20783.2392</v>
          </cell>
        </row>
        <row r="2079">
          <cell r="C2079" t="str">
            <v>Boät ñaù</v>
          </cell>
          <cell r="G2079">
            <v>9698.8449600000004</v>
          </cell>
        </row>
        <row r="2080">
          <cell r="C2080" t="str">
            <v>Boät maàu</v>
          </cell>
          <cell r="G2080">
            <v>122.35571999999999</v>
          </cell>
        </row>
        <row r="2081">
          <cell r="C2081" t="str">
            <v>Ximaêng traéng</v>
          </cell>
          <cell r="G2081">
            <v>9747.0979199999983</v>
          </cell>
        </row>
        <row r="2082">
          <cell r="C2082" t="str">
            <v>Nhaân coâng baäc 3,7/7</v>
          </cell>
          <cell r="G2082">
            <v>2619.4463999999998</v>
          </cell>
        </row>
        <row r="2084">
          <cell r="C2084" t="str">
            <v>Ñaù traéng</v>
          </cell>
          <cell r="G2084">
            <v>0</v>
          </cell>
        </row>
        <row r="2085">
          <cell r="C2085" t="str">
            <v>Boät ñaù</v>
          </cell>
          <cell r="G2085">
            <v>0</v>
          </cell>
        </row>
        <row r="2086">
          <cell r="C2086" t="str">
            <v>Boät maàu</v>
          </cell>
          <cell r="G2086">
            <v>0</v>
          </cell>
        </row>
        <row r="2087">
          <cell r="C2087" t="str">
            <v>Ximaêng traéng</v>
          </cell>
          <cell r="G2087">
            <v>0</v>
          </cell>
        </row>
        <row r="2088">
          <cell r="C2088" t="str">
            <v>Nhaân coâng baäc 3,7/7</v>
          </cell>
          <cell r="G2088">
            <v>0</v>
          </cell>
        </row>
        <row r="2090">
          <cell r="C2090" t="str">
            <v>Ñaù traéng</v>
          </cell>
          <cell r="G2090">
            <v>1265.55</v>
          </cell>
        </row>
        <row r="2091">
          <cell r="C2091" t="str">
            <v>Boät ñaù</v>
          </cell>
          <cell r="G2091">
            <v>728.65</v>
          </cell>
        </row>
        <row r="2092">
          <cell r="C2092" t="str">
            <v>Boät maàu</v>
          </cell>
          <cell r="G2092">
            <v>8.0534999999999997</v>
          </cell>
        </row>
        <row r="2093">
          <cell r="C2093" t="str">
            <v>Ximaêng traéng</v>
          </cell>
          <cell r="G2093">
            <v>728.65</v>
          </cell>
        </row>
        <row r="2094">
          <cell r="C2094" t="str">
            <v>Nhaân coâng baäc 3,7/7</v>
          </cell>
          <cell r="G2094">
            <v>212.459</v>
          </cell>
        </row>
        <row r="2096">
          <cell r="C2096" t="str">
            <v xml:space="preserve"> Gaïch khía 20x20</v>
          </cell>
          <cell r="G2096">
            <v>0</v>
          </cell>
        </row>
        <row r="2097">
          <cell r="C2097" t="str">
            <v>Ximaêng  PC30</v>
          </cell>
          <cell r="G2097">
            <v>0</v>
          </cell>
        </row>
        <row r="2098">
          <cell r="C2098" t="str">
            <v>Caùt vaøng</v>
          </cell>
          <cell r="G2098">
            <v>0</v>
          </cell>
        </row>
        <row r="2099">
          <cell r="C2099" t="str">
            <v>Ximaêng  PC30</v>
          </cell>
          <cell r="G2099">
            <v>0</v>
          </cell>
        </row>
        <row r="2100">
          <cell r="C2100" t="str">
            <v>Nhaân coâng baäc 3,7/7</v>
          </cell>
          <cell r="G2100">
            <v>0</v>
          </cell>
        </row>
        <row r="2102">
          <cell r="C2102" t="str">
            <v xml:space="preserve"> Gaïch ximaêng 20x20</v>
          </cell>
          <cell r="G2102">
            <v>0</v>
          </cell>
        </row>
        <row r="2103">
          <cell r="C2103" t="str">
            <v>Ximaêng  PC30</v>
          </cell>
          <cell r="G2103">
            <v>0</v>
          </cell>
        </row>
        <row r="2104">
          <cell r="C2104" t="str">
            <v>Caùt vaøng</v>
          </cell>
          <cell r="G2104">
            <v>0</v>
          </cell>
        </row>
        <row r="2105">
          <cell r="C2105" t="str">
            <v>Ximaêng traéng</v>
          </cell>
          <cell r="G2105">
            <v>0</v>
          </cell>
        </row>
        <row r="2106">
          <cell r="C2106" t="str">
            <v>Vaät lieäu khaùc</v>
          </cell>
          <cell r="G2106">
            <v>0</v>
          </cell>
        </row>
        <row r="2107">
          <cell r="C2107" t="str">
            <v>Nhaân coâng baäc 3,7/7</v>
          </cell>
          <cell r="G2107">
            <v>0</v>
          </cell>
        </row>
        <row r="2108">
          <cell r="C2108" t="str">
            <v>Maùy vaän thaêng 0.8 T</v>
          </cell>
        </row>
        <row r="2110">
          <cell r="C2110" t="str">
            <v xml:space="preserve"> Gaïch ximaêng 20x20</v>
          </cell>
          <cell r="G2110">
            <v>0</v>
          </cell>
        </row>
        <row r="2111">
          <cell r="C2111" t="str">
            <v>Ximaêng  PC30</v>
          </cell>
          <cell r="G2111">
            <v>0</v>
          </cell>
        </row>
        <row r="2112">
          <cell r="C2112" t="str">
            <v>Caùt vaøng</v>
          </cell>
          <cell r="G2112">
            <v>0</v>
          </cell>
        </row>
        <row r="2113">
          <cell r="C2113" t="str">
            <v>Ximaêng traéng</v>
          </cell>
          <cell r="G2113">
            <v>0</v>
          </cell>
        </row>
        <row r="2114">
          <cell r="C2114" t="str">
            <v>Vaät lieäu khaùc</v>
          </cell>
          <cell r="G2114">
            <v>0</v>
          </cell>
        </row>
        <row r="2115">
          <cell r="C2115" t="str">
            <v>Nhaân coâng baäc 3,7/7</v>
          </cell>
          <cell r="G2115">
            <v>0</v>
          </cell>
        </row>
        <row r="2116">
          <cell r="C2116" t="str">
            <v>Maùy vaän thaêng 0.8 T</v>
          </cell>
        </row>
        <row r="2118">
          <cell r="C2118" t="str">
            <v xml:space="preserve"> Gaïch ximaêng 10x10</v>
          </cell>
          <cell r="G2118">
            <v>0</v>
          </cell>
        </row>
        <row r="2119">
          <cell r="C2119" t="str">
            <v>Ximaêng  PC30</v>
          </cell>
          <cell r="G2119">
            <v>0</v>
          </cell>
        </row>
        <row r="2120">
          <cell r="C2120" t="str">
            <v>Caùt vaøng</v>
          </cell>
          <cell r="G2120">
            <v>0</v>
          </cell>
        </row>
        <row r="2121">
          <cell r="C2121" t="str">
            <v>Ximaêng traéng</v>
          </cell>
          <cell r="G2121">
            <v>0</v>
          </cell>
        </row>
        <row r="2122">
          <cell r="C2122" t="str">
            <v>Vaät lieäu khaùc</v>
          </cell>
        </row>
        <row r="2123">
          <cell r="C2123" t="str">
            <v>Nhaân coâng baäc 3,7/7</v>
          </cell>
          <cell r="G2123">
            <v>0</v>
          </cell>
        </row>
        <row r="2124">
          <cell r="C2124" t="str">
            <v>Maùy vaän thaêng 0.8 T</v>
          </cell>
        </row>
        <row r="2126">
          <cell r="C2126" t="str">
            <v xml:space="preserve"> Gaïch ximaêng 10x10</v>
          </cell>
          <cell r="G2126">
            <v>0</v>
          </cell>
        </row>
        <row r="2127">
          <cell r="C2127" t="str">
            <v>Ximaêng  PC30</v>
          </cell>
          <cell r="G2127">
            <v>0</v>
          </cell>
        </row>
        <row r="2128">
          <cell r="C2128" t="str">
            <v>Caùt vaøng</v>
          </cell>
          <cell r="G2128">
            <v>0</v>
          </cell>
        </row>
        <row r="2129">
          <cell r="C2129" t="str">
            <v>Ximaêng traéng</v>
          </cell>
          <cell r="G2129">
            <v>0</v>
          </cell>
        </row>
        <row r="2130">
          <cell r="C2130" t="str">
            <v>Vaät lieäu khaùc</v>
          </cell>
        </row>
        <row r="2131">
          <cell r="C2131" t="str">
            <v>Nhaân coâng baäc 3,7/7</v>
          </cell>
          <cell r="G2131">
            <v>0</v>
          </cell>
        </row>
        <row r="2132">
          <cell r="C2132" t="str">
            <v>Maùy vaän thaêng 0.8 T</v>
          </cell>
          <cell r="G2132">
            <v>0</v>
          </cell>
        </row>
        <row r="2135">
          <cell r="C2135" t="str">
            <v xml:space="preserve">Gaïch men söù 15x15 </v>
          </cell>
          <cell r="G2135">
            <v>0</v>
          </cell>
        </row>
        <row r="2136">
          <cell r="C2136" t="str">
            <v>Ximaêng  PC30</v>
          </cell>
          <cell r="G2136">
            <v>0</v>
          </cell>
        </row>
        <row r="2137">
          <cell r="C2137" t="str">
            <v>Caùt vaøng</v>
          </cell>
          <cell r="G2137">
            <v>0</v>
          </cell>
        </row>
        <row r="2138">
          <cell r="C2138" t="str">
            <v>Ximaêng traéng</v>
          </cell>
          <cell r="G2138">
            <v>0</v>
          </cell>
        </row>
        <row r="2139">
          <cell r="C2139" t="str">
            <v>Vaät lieäu khaùc</v>
          </cell>
          <cell r="G2139">
            <v>0</v>
          </cell>
        </row>
        <row r="2140">
          <cell r="C2140" t="str">
            <v>Nhaân coâng baäc 3,7/7</v>
          </cell>
          <cell r="G2140">
            <v>0</v>
          </cell>
        </row>
        <row r="2141">
          <cell r="C2141" t="str">
            <v>Maùy vaän thaêng 0.8 T</v>
          </cell>
          <cell r="G2141">
            <v>0</v>
          </cell>
        </row>
        <row r="2143">
          <cell r="C2143" t="str">
            <v xml:space="preserve">Gaïch men söù 15x15 </v>
          </cell>
          <cell r="G2143">
            <v>0</v>
          </cell>
        </row>
        <row r="2144">
          <cell r="C2144" t="str">
            <v>Ximaêng  PC30</v>
          </cell>
          <cell r="G2144">
            <v>0</v>
          </cell>
        </row>
        <row r="2145">
          <cell r="C2145" t="str">
            <v>Caùt vaøng</v>
          </cell>
          <cell r="G2145">
            <v>0</v>
          </cell>
        </row>
        <row r="2146">
          <cell r="C2146" t="str">
            <v>Ximaêng traéng</v>
          </cell>
          <cell r="G2146">
            <v>0</v>
          </cell>
        </row>
        <row r="2147">
          <cell r="C2147" t="str">
            <v>Vaät lieäu khaùc</v>
          </cell>
          <cell r="G2147">
            <v>0</v>
          </cell>
        </row>
        <row r="2148">
          <cell r="C2148" t="str">
            <v>Nhaân coâng baäc 3,7/7</v>
          </cell>
          <cell r="G2148">
            <v>0</v>
          </cell>
        </row>
        <row r="2149">
          <cell r="C2149" t="str">
            <v>Maùy vaän thaêng 0.8 T</v>
          </cell>
          <cell r="G2149">
            <v>0</v>
          </cell>
        </row>
        <row r="2151">
          <cell r="C2151" t="str">
            <v>Gaïch men söù 11x11</v>
          </cell>
          <cell r="G2151">
            <v>0</v>
          </cell>
        </row>
        <row r="2152">
          <cell r="C2152" t="str">
            <v>Ximaêng  PC30</v>
          </cell>
          <cell r="G2152">
            <v>0</v>
          </cell>
        </row>
        <row r="2153">
          <cell r="C2153" t="str">
            <v>Caùt vaøng</v>
          </cell>
          <cell r="G2153">
            <v>0</v>
          </cell>
        </row>
        <row r="2154">
          <cell r="C2154" t="str">
            <v>Ximaêng traéng</v>
          </cell>
          <cell r="G2154">
            <v>0</v>
          </cell>
        </row>
        <row r="2155">
          <cell r="C2155" t="str">
            <v>Vaät lieäu khaùc</v>
          </cell>
          <cell r="G2155">
            <v>0</v>
          </cell>
        </row>
        <row r="2156">
          <cell r="C2156" t="str">
            <v>Nhaân coâng baäc 3,7/7</v>
          </cell>
          <cell r="G2156">
            <v>0</v>
          </cell>
        </row>
        <row r="2157">
          <cell r="C2157" t="str">
            <v>Maùy vaän thaêng 0.8 T</v>
          </cell>
          <cell r="G2157">
            <v>0</v>
          </cell>
        </row>
        <row r="2159">
          <cell r="C2159" t="str">
            <v>Gaïch men söù 11x11</v>
          </cell>
          <cell r="G2159">
            <v>0</v>
          </cell>
        </row>
        <row r="2160">
          <cell r="C2160" t="str">
            <v>Ximaêng  PC30</v>
          </cell>
          <cell r="G2160">
            <v>0</v>
          </cell>
        </row>
        <row r="2161">
          <cell r="C2161" t="str">
            <v>Caùt vaøng</v>
          </cell>
          <cell r="G2161">
            <v>0</v>
          </cell>
        </row>
        <row r="2162">
          <cell r="C2162" t="str">
            <v>Ximaêng traéng</v>
          </cell>
          <cell r="G2162">
            <v>0</v>
          </cell>
        </row>
        <row r="2163">
          <cell r="C2163" t="str">
            <v>Vaät lieäu khaùc</v>
          </cell>
          <cell r="G2163">
            <v>0</v>
          </cell>
        </row>
        <row r="2164">
          <cell r="C2164" t="str">
            <v>Nhaân coâng baäc 3,7/7</v>
          </cell>
          <cell r="G2164">
            <v>0</v>
          </cell>
        </row>
        <row r="2165">
          <cell r="C2165" t="str">
            <v>Maùy vaän thaêng 0.8 T</v>
          </cell>
          <cell r="G2165">
            <v>0</v>
          </cell>
        </row>
        <row r="2167">
          <cell r="C2167" t="str">
            <v xml:space="preserve">Gaïch vì </v>
          </cell>
          <cell r="G2167">
            <v>0</v>
          </cell>
        </row>
        <row r="2168">
          <cell r="C2168" t="str">
            <v>Ximaêng  PC30</v>
          </cell>
          <cell r="G2168">
            <v>0</v>
          </cell>
        </row>
        <row r="2169">
          <cell r="C2169" t="str">
            <v>Caùt vaøng</v>
          </cell>
          <cell r="G2169">
            <v>0</v>
          </cell>
        </row>
        <row r="2170">
          <cell r="C2170" t="str">
            <v>Ximaêng traéng</v>
          </cell>
          <cell r="G2170">
            <v>0</v>
          </cell>
        </row>
        <row r="2171">
          <cell r="C2171" t="str">
            <v>Vaät lieäu khaùc</v>
          </cell>
          <cell r="G2171">
            <v>0</v>
          </cell>
        </row>
        <row r="2172">
          <cell r="C2172" t="str">
            <v>Nhaân coâng baäc 3,7/7</v>
          </cell>
          <cell r="G2172">
            <v>0</v>
          </cell>
        </row>
        <row r="2173">
          <cell r="C2173" t="str">
            <v>Maùy vaän thaêng 0.8 T</v>
          </cell>
          <cell r="G2173">
            <v>0</v>
          </cell>
        </row>
        <row r="2175">
          <cell r="C2175" t="str">
            <v xml:space="preserve">Gaïch vì </v>
          </cell>
          <cell r="G2175">
            <v>0</v>
          </cell>
        </row>
        <row r="2176">
          <cell r="C2176" t="str">
            <v>Ximaêng  PC30</v>
          </cell>
          <cell r="G2176">
            <v>0</v>
          </cell>
        </row>
        <row r="2177">
          <cell r="C2177" t="str">
            <v>Caùt vaøng</v>
          </cell>
          <cell r="G2177">
            <v>0</v>
          </cell>
        </row>
        <row r="2178">
          <cell r="C2178" t="str">
            <v>Ximaêng traéng</v>
          </cell>
          <cell r="G2178">
            <v>0</v>
          </cell>
        </row>
        <row r="2179">
          <cell r="C2179" t="str">
            <v>Vaät lieäu khaùc</v>
          </cell>
          <cell r="G2179">
            <v>0</v>
          </cell>
        </row>
        <row r="2180">
          <cell r="C2180" t="str">
            <v>Nhaân coâng baäc 3,7/7</v>
          </cell>
          <cell r="G2180">
            <v>0</v>
          </cell>
        </row>
        <row r="2181">
          <cell r="C2181" t="str">
            <v>Maùy vaän thaêng 0.8 T</v>
          </cell>
          <cell r="G2181">
            <v>0</v>
          </cell>
        </row>
        <row r="2185">
          <cell r="C2185" t="str">
            <v>Gaïch men söù 20x20cm</v>
          </cell>
          <cell r="G2185">
            <v>4717</v>
          </cell>
        </row>
        <row r="2186">
          <cell r="C2186" t="str">
            <v>Ximaêng  PC30</v>
          </cell>
          <cell r="G2186">
            <v>1509.58151</v>
          </cell>
        </row>
        <row r="2187">
          <cell r="C2187" t="str">
            <v>Caùt vaøng</v>
          </cell>
          <cell r="G2187">
            <v>5.1415300000000013</v>
          </cell>
        </row>
        <row r="2188">
          <cell r="C2188" t="str">
            <v>Ximaêng traéng</v>
          </cell>
          <cell r="G2188">
            <v>84.906000000000006</v>
          </cell>
        </row>
        <row r="2189">
          <cell r="C2189" t="str">
            <v>Vaät lieäu khaùc</v>
          </cell>
          <cell r="G2189">
            <v>94.34</v>
          </cell>
        </row>
        <row r="2190">
          <cell r="C2190" t="str">
            <v>Nhaân coâng baäc 4,0/7</v>
          </cell>
          <cell r="G2190">
            <v>94.34</v>
          </cell>
        </row>
        <row r="2191">
          <cell r="C2191" t="str">
            <v>Maùy vaän thaêng 0.8 T</v>
          </cell>
          <cell r="G2191">
            <v>0</v>
          </cell>
        </row>
        <row r="2193">
          <cell r="C2193" t="str">
            <v>Gaïch men söù 20x20cm</v>
          </cell>
          <cell r="G2193">
            <v>0</v>
          </cell>
        </row>
        <row r="2194">
          <cell r="C2194" t="str">
            <v>Ximaêng  PC30</v>
          </cell>
          <cell r="G2194">
            <v>0</v>
          </cell>
        </row>
        <row r="2195">
          <cell r="C2195" t="str">
            <v>Caùt vaøng</v>
          </cell>
          <cell r="G2195">
            <v>0</v>
          </cell>
        </row>
        <row r="2196">
          <cell r="C2196" t="str">
            <v>Ximaêng traéng</v>
          </cell>
          <cell r="G2196">
            <v>0</v>
          </cell>
        </row>
        <row r="2197">
          <cell r="C2197" t="str">
            <v>Vaät lieäu khaùc</v>
          </cell>
          <cell r="G2197">
            <v>0</v>
          </cell>
        </row>
        <row r="2198">
          <cell r="C2198" t="str">
            <v>Nhaân coâng baäc 4,0/7</v>
          </cell>
          <cell r="G2198">
            <v>0</v>
          </cell>
        </row>
        <row r="2199">
          <cell r="C2199" t="str">
            <v>Maùy vaän thaêng 0.8 T</v>
          </cell>
          <cell r="G2199">
            <v>0</v>
          </cell>
        </row>
        <row r="2206">
          <cell r="C2206" t="str">
            <v>Gaïch ceramic 30 x 30cm , Ñoàng Taâm</v>
          </cell>
          <cell r="G2206">
            <v>0</v>
          </cell>
        </row>
        <row r="2207">
          <cell r="C2207" t="str">
            <v>Ximaêng  PC30</v>
          </cell>
          <cell r="G2207">
            <v>0</v>
          </cell>
        </row>
        <row r="2208">
          <cell r="C2208" t="str">
            <v>Caùt vaøng</v>
          </cell>
          <cell r="G2208">
            <v>0</v>
          </cell>
        </row>
        <row r="2209">
          <cell r="C2209" t="str">
            <v>Vöõa</v>
          </cell>
          <cell r="G2209">
            <v>0</v>
          </cell>
        </row>
        <row r="2210">
          <cell r="C2210" t="str">
            <v>Ximaêng traéng</v>
          </cell>
          <cell r="G2210">
            <v>0</v>
          </cell>
        </row>
        <row r="2211">
          <cell r="C2211" t="str">
            <v>Vaät lieäu khaùc</v>
          </cell>
          <cell r="G2211">
            <v>0</v>
          </cell>
        </row>
        <row r="2212">
          <cell r="C2212" t="str">
            <v>Nhaân coâng baäc 4,0/7</v>
          </cell>
          <cell r="G2212">
            <v>0</v>
          </cell>
        </row>
        <row r="2213">
          <cell r="C2213" t="str">
            <v>Maùy vaän thaêng 0.8 T</v>
          </cell>
          <cell r="G2213">
            <v>0</v>
          </cell>
        </row>
        <row r="2232">
          <cell r="C2232" t="str">
            <v xml:space="preserve">Gaïch  30 x 30cm </v>
          </cell>
          <cell r="G2232">
            <v>0</v>
          </cell>
        </row>
        <row r="2233">
          <cell r="C2233" t="str">
            <v>Ximaêng  PC30</v>
          </cell>
          <cell r="G2233">
            <v>0</v>
          </cell>
        </row>
        <row r="2234">
          <cell r="C2234" t="str">
            <v>Caùt vaøng</v>
          </cell>
          <cell r="G2234">
            <v>0</v>
          </cell>
        </row>
        <row r="2235">
          <cell r="C2235" t="str">
            <v>Ximaêng  PC30</v>
          </cell>
          <cell r="G2235">
            <v>0</v>
          </cell>
        </row>
        <row r="2236">
          <cell r="C2236" t="str">
            <v>Vaät lieäu khaùc</v>
          </cell>
          <cell r="G2236">
            <v>0</v>
          </cell>
        </row>
        <row r="2237">
          <cell r="C2237" t="str">
            <v>Nhaân coâng baäc 4,0/7</v>
          </cell>
          <cell r="G2237">
            <v>0</v>
          </cell>
        </row>
        <row r="2238">
          <cell r="C2238" t="str">
            <v>Maùy vaän thaêng 0.8 T</v>
          </cell>
          <cell r="G2238">
            <v>0</v>
          </cell>
        </row>
        <row r="2240">
          <cell r="C2240" t="str">
            <v xml:space="preserve">Gaïch ñaát nung 30 x 30cm </v>
          </cell>
          <cell r="G2240">
            <v>0</v>
          </cell>
        </row>
        <row r="2241">
          <cell r="C2241" t="str">
            <v>Ximaêng  PC30</v>
          </cell>
          <cell r="G2241">
            <v>0</v>
          </cell>
        </row>
        <row r="2242">
          <cell r="C2242" t="str">
            <v>Caùt vaøng</v>
          </cell>
          <cell r="G2242">
            <v>0</v>
          </cell>
        </row>
        <row r="2243">
          <cell r="C2243" t="str">
            <v>Ximaêng  PC30</v>
          </cell>
          <cell r="G2243">
            <v>0</v>
          </cell>
        </row>
        <row r="2244">
          <cell r="C2244" t="str">
            <v>Vaät lieäu khaùc</v>
          </cell>
          <cell r="G2244">
            <v>0</v>
          </cell>
        </row>
        <row r="2245">
          <cell r="C2245" t="str">
            <v>Nhaân coâng baäc 4,0/7</v>
          </cell>
          <cell r="G2245">
            <v>0</v>
          </cell>
        </row>
        <row r="2246">
          <cell r="C2246" t="str">
            <v>Maùy vaän thaêng 0.8 T</v>
          </cell>
          <cell r="G2246">
            <v>0</v>
          </cell>
        </row>
        <row r="2253">
          <cell r="C2253" t="str">
            <v>Goã xeû chaân töôøng 2x10</v>
          </cell>
          <cell r="G2253">
            <v>0</v>
          </cell>
        </row>
        <row r="2254">
          <cell r="C2254" t="str">
            <v>Vaät lieäu khaùc</v>
          </cell>
          <cell r="G2254">
            <v>0</v>
          </cell>
        </row>
        <row r="2255">
          <cell r="C2255" t="str">
            <v>Nhaân coâng baäc 4,5/7</v>
          </cell>
          <cell r="G2255">
            <v>0</v>
          </cell>
        </row>
        <row r="2257">
          <cell r="C2257" t="str">
            <v>Goã xeû chaân töôøng 2x20</v>
          </cell>
          <cell r="G2257">
            <v>0</v>
          </cell>
        </row>
        <row r="2258">
          <cell r="C2258" t="str">
            <v>Vaät lieäu khaùc</v>
          </cell>
          <cell r="G2258">
            <v>0</v>
          </cell>
        </row>
        <row r="2259">
          <cell r="C2259" t="str">
            <v>Nhaân coâng baäc 4,5/7</v>
          </cell>
          <cell r="G2259">
            <v>0</v>
          </cell>
        </row>
        <row r="2261">
          <cell r="C2261" t="str">
            <v>Goã xeû tay vòn caàu thang 8x10</v>
          </cell>
          <cell r="G2261">
            <v>0</v>
          </cell>
        </row>
        <row r="2262">
          <cell r="C2262" t="str">
            <v>Vaät lieäu khaùc</v>
          </cell>
          <cell r="G2262">
            <v>0</v>
          </cell>
        </row>
        <row r="2263">
          <cell r="C2263" t="str">
            <v>Nhaân coâng baäc 4,5/7</v>
          </cell>
          <cell r="G2263">
            <v>0</v>
          </cell>
        </row>
        <row r="2265">
          <cell r="C2265" t="str">
            <v>Goã xeû tay vòn caàu thang 8x14</v>
          </cell>
          <cell r="G2265">
            <v>0</v>
          </cell>
        </row>
        <row r="2266">
          <cell r="C2266" t="str">
            <v>Vaät lieäu khaùc</v>
          </cell>
          <cell r="G2266">
            <v>0</v>
          </cell>
        </row>
        <row r="2267">
          <cell r="C2267" t="str">
            <v>Nhaân coâng baäc 4,5/7</v>
          </cell>
          <cell r="G2267">
            <v>0</v>
          </cell>
        </row>
        <row r="2269">
          <cell r="C2269" t="str">
            <v xml:space="preserve">Goã xeû </v>
          </cell>
          <cell r="G2269">
            <v>0</v>
          </cell>
        </row>
        <row r="2270">
          <cell r="C2270" t="str">
            <v>Ñinh</v>
          </cell>
          <cell r="G2270">
            <v>0</v>
          </cell>
        </row>
        <row r="2271">
          <cell r="C2271" t="str">
            <v>Nhaân coâng baäc 4,5/7</v>
          </cell>
          <cell r="G2271">
            <v>0</v>
          </cell>
        </row>
        <row r="2273">
          <cell r="C2273" t="str">
            <v xml:space="preserve">Goã xeû </v>
          </cell>
          <cell r="G2273">
            <v>0</v>
          </cell>
        </row>
        <row r="2274">
          <cell r="C2274" t="str">
            <v>Ñinh</v>
          </cell>
          <cell r="G2274">
            <v>0</v>
          </cell>
        </row>
        <row r="2275">
          <cell r="C2275" t="str">
            <v>Nhaân coâng baäc 4,5/7</v>
          </cell>
          <cell r="G2275">
            <v>0</v>
          </cell>
        </row>
        <row r="2282">
          <cell r="C2282" t="str">
            <v>Ximaêng PC30</v>
          </cell>
          <cell r="G2282">
            <v>0</v>
          </cell>
        </row>
        <row r="2283">
          <cell r="C2283" t="str">
            <v>Vaät lieäu khaùc</v>
          </cell>
          <cell r="G2283">
            <v>0</v>
          </cell>
        </row>
        <row r="2284">
          <cell r="C2284" t="str">
            <v>Nhaân coâng baäc 3,5/7</v>
          </cell>
          <cell r="G2284">
            <v>0</v>
          </cell>
        </row>
        <row r="2286">
          <cell r="C2286" t="str">
            <v>Mastic</v>
          </cell>
          <cell r="G2286">
            <v>909.68400000000008</v>
          </cell>
        </row>
        <row r="2287">
          <cell r="C2287" t="str">
            <v>Giaáy nhaùp</v>
          </cell>
          <cell r="G2287">
            <v>45.484200000000001</v>
          </cell>
        </row>
        <row r="2288">
          <cell r="C2288" t="str">
            <v>Nhaân coâng baäc  4,0/7</v>
          </cell>
          <cell r="G2288">
            <v>682.26300000000003</v>
          </cell>
        </row>
        <row r="2290">
          <cell r="C2290" t="str">
            <v>Sôn epoxy</v>
          </cell>
          <cell r="G2290">
            <v>49.25224</v>
          </cell>
        </row>
        <row r="2291">
          <cell r="C2291" t="str">
            <v>Nhaân coâng baäc  4,0/7</v>
          </cell>
          <cell r="G2291">
            <v>9.5360720000000008</v>
          </cell>
        </row>
        <row r="2293">
          <cell r="C2293" t="str">
            <v>Sôn daàu</v>
          </cell>
          <cell r="G2293">
            <v>0</v>
          </cell>
        </row>
        <row r="2294">
          <cell r="C2294" t="str">
            <v>Xaêng</v>
          </cell>
          <cell r="G2294">
            <v>0</v>
          </cell>
        </row>
        <row r="2295">
          <cell r="C2295" t="str">
            <v>Vaät lieäu khaùc</v>
          </cell>
          <cell r="G2295">
            <v>0</v>
          </cell>
        </row>
        <row r="2296">
          <cell r="C2296" t="str">
            <v>Nhaân coâng baäc 3,5/7</v>
          </cell>
          <cell r="G2296">
            <v>0</v>
          </cell>
        </row>
        <row r="2298">
          <cell r="C2298" t="str">
            <v>Sôn nöôùc (Maxilite)</v>
          </cell>
          <cell r="G2298">
            <v>795.97349999999994</v>
          </cell>
        </row>
        <row r="2299">
          <cell r="C2299" t="str">
            <v>Vaät lieäu khaùc</v>
          </cell>
          <cell r="G2299">
            <v>2274.21</v>
          </cell>
        </row>
        <row r="2300">
          <cell r="C2300" t="str">
            <v>Nhaân coâng baäc 4,0/7</v>
          </cell>
          <cell r="G2300">
            <v>122.80734</v>
          </cell>
        </row>
        <row r="2302">
          <cell r="C2302" t="str">
            <v>Sôn nöôùc (Silicat)</v>
          </cell>
          <cell r="G2302">
            <v>0</v>
          </cell>
        </row>
        <row r="2303">
          <cell r="C2303" t="str">
            <v>Vaät lieäu khaùc</v>
          </cell>
          <cell r="G2303">
            <v>0</v>
          </cell>
        </row>
        <row r="2304">
          <cell r="C2304" t="str">
            <v>Nhaân coâng baäc 4,0/7</v>
          </cell>
          <cell r="G2304">
            <v>0</v>
          </cell>
        </row>
        <row r="2306">
          <cell r="C2306" t="str">
            <v>Flinkote</v>
          </cell>
          <cell r="G2306">
            <v>86.4</v>
          </cell>
        </row>
        <row r="2307">
          <cell r="C2307" t="str">
            <v>Vaät lieäu khaùc</v>
          </cell>
          <cell r="G2307">
            <v>1152</v>
          </cell>
        </row>
        <row r="2308">
          <cell r="C2308" t="str">
            <v>Nhaân coâng baäc 3,0/7</v>
          </cell>
          <cell r="G2308">
            <v>3.456</v>
          </cell>
        </row>
        <row r="2310">
          <cell r="C2310" t="str">
            <v>Phaán taùlíc (phaán tan)</v>
          </cell>
          <cell r="G2310">
            <v>0</v>
          </cell>
        </row>
        <row r="2311">
          <cell r="C2311" t="str">
            <v>Boät maàu</v>
          </cell>
          <cell r="G2311">
            <v>0</v>
          </cell>
        </row>
        <row r="2312">
          <cell r="C2312" t="str">
            <v>Giaáy nhaùm thoâ</v>
          </cell>
          <cell r="G2312">
            <v>0</v>
          </cell>
        </row>
        <row r="2313">
          <cell r="C2313" t="str">
            <v>Giaáy nhaùm mòn</v>
          </cell>
          <cell r="G2313">
            <v>0</v>
          </cell>
        </row>
        <row r="2314">
          <cell r="C2314" t="str">
            <v>Caïnh kiãún (Vecni)</v>
          </cell>
          <cell r="G2314">
            <v>0</v>
          </cell>
        </row>
        <row r="2315">
          <cell r="C2315" t="str">
            <v>Coàn 90 ÂÄÜ</v>
          </cell>
          <cell r="G2315">
            <v>0</v>
          </cell>
        </row>
        <row r="2316">
          <cell r="C2316" t="str">
            <v>Vaät lieäu khaùc</v>
          </cell>
          <cell r="G2316">
            <v>0</v>
          </cell>
        </row>
        <row r="2317">
          <cell r="C2317" t="str">
            <v>Nhaân coâng baäc 4,5/7</v>
          </cell>
          <cell r="G2317">
            <v>0</v>
          </cell>
        </row>
        <row r="2321">
          <cell r="C2321" t="str">
            <v>ÑIEÄN</v>
          </cell>
        </row>
        <row r="2323">
          <cell r="C2323" t="str">
            <v>Ñeøn oáng 0,6m coù chao chuïp, 1 boùng vaø phuû kín</v>
          </cell>
          <cell r="G2323">
            <v>3</v>
          </cell>
        </row>
        <row r="2324">
          <cell r="C2324" t="str">
            <v>Vaät lieäu phuï (/N)</v>
          </cell>
          <cell r="G2324">
            <v>6</v>
          </cell>
        </row>
        <row r="2325">
          <cell r="C2325" t="str">
            <v>Nhaân coâng baäc 3,0/7</v>
          </cell>
          <cell r="G2325">
            <v>0.86999999999999988</v>
          </cell>
        </row>
        <row r="2327">
          <cell r="C2327" t="str">
            <v>Ñeøn oáng 1,2m coù chao chuïp, 1 boùng vaø phuû kín</v>
          </cell>
          <cell r="G2327">
            <v>20</v>
          </cell>
        </row>
        <row r="2328">
          <cell r="C2328" t="str">
            <v>Vaät lieäu phuï (/N)</v>
          </cell>
          <cell r="G2328">
            <v>40</v>
          </cell>
        </row>
        <row r="2329">
          <cell r="C2329" t="str">
            <v>Nhaân coâng baäc 3,0/7</v>
          </cell>
          <cell r="G2329">
            <v>6.8000000000000007</v>
          </cell>
        </row>
        <row r="2331">
          <cell r="C2331" t="str">
            <v>Ñeøn oáng 1,2m coù chao chuïp, 2 boùng vaø phuû kín</v>
          </cell>
          <cell r="G2331">
            <v>147</v>
          </cell>
        </row>
        <row r="2332">
          <cell r="C2332" t="str">
            <v>Vaät lieäu phuï (/N)</v>
          </cell>
          <cell r="G2332">
            <v>294</v>
          </cell>
        </row>
        <row r="2333">
          <cell r="C2333" t="str">
            <v>Nhaân coâng baäc 3,0/7</v>
          </cell>
          <cell r="G2333">
            <v>70.56</v>
          </cell>
        </row>
        <row r="2335">
          <cell r="C2335" t="str">
            <v>Ñeøn oáng 1,2m coù chao chuïp, 4 boùng vaø phuû kín</v>
          </cell>
          <cell r="G2335">
            <v>0</v>
          </cell>
        </row>
        <row r="2336">
          <cell r="C2336" t="str">
            <v>Vaät lieäu phuï (/N)</v>
          </cell>
          <cell r="G2336">
            <v>0</v>
          </cell>
        </row>
        <row r="2337">
          <cell r="C2337" t="str">
            <v>Nhaân coâng baäc 3,0/7</v>
          </cell>
          <cell r="G2337">
            <v>0</v>
          </cell>
        </row>
        <row r="2339">
          <cell r="C2339" t="str">
            <v>Quaït traàn</v>
          </cell>
          <cell r="G2339">
            <v>0</v>
          </cell>
        </row>
        <row r="2340">
          <cell r="C2340" t="str">
            <v>Hoäp soá</v>
          </cell>
          <cell r="G2340">
            <v>0</v>
          </cell>
        </row>
        <row r="2341">
          <cell r="C2341" t="str">
            <v>Vaät lieäu phuï (/N)</v>
          </cell>
          <cell r="G2341">
            <v>0</v>
          </cell>
        </row>
        <row r="2342">
          <cell r="C2342" t="str">
            <v>Nhaân coâng baäc 3,0/7</v>
          </cell>
          <cell r="G2342">
            <v>0</v>
          </cell>
        </row>
        <row r="2343">
          <cell r="C2343" t="str">
            <v>Maùy khoan caàm tay</v>
          </cell>
          <cell r="G2343">
            <v>0</v>
          </cell>
        </row>
        <row r="2345">
          <cell r="C2345" t="str">
            <v>Quaït treo töôøng</v>
          </cell>
          <cell r="G2345">
            <v>0</v>
          </cell>
        </row>
        <row r="2346">
          <cell r="C2346" t="str">
            <v>Vaät lieäu phuï (/N)</v>
          </cell>
          <cell r="G2346">
            <v>0</v>
          </cell>
        </row>
        <row r="2347">
          <cell r="C2347" t="str">
            <v>Nhaân coâng baäc 3,0/7</v>
          </cell>
          <cell r="G2347">
            <v>0</v>
          </cell>
        </row>
        <row r="2348">
          <cell r="C2348" t="str">
            <v>Maùy khoan caàm tay</v>
          </cell>
          <cell r="G2348">
            <v>0</v>
          </cell>
        </row>
        <row r="2350">
          <cell r="C2350" t="str">
            <v>OÁng nhöïa D&lt;16mm</v>
          </cell>
          <cell r="G2350">
            <v>469.2</v>
          </cell>
        </row>
        <row r="2351">
          <cell r="C2351" t="str">
            <v>Vaät lieäu phuï (/N)</v>
          </cell>
          <cell r="G2351">
            <v>6900</v>
          </cell>
        </row>
        <row r="2352">
          <cell r="C2352" t="str">
            <v>Nhaân coâng baäc 3,0/7</v>
          </cell>
          <cell r="G2352">
            <v>92</v>
          </cell>
        </row>
        <row r="2354">
          <cell r="C2354" t="str">
            <v>OÁng nhöïa D&lt;27mm</v>
          </cell>
          <cell r="G2354">
            <v>1020</v>
          </cell>
        </row>
        <row r="2355">
          <cell r="C2355" t="str">
            <v>Vaät lieäu phuï (/N)</v>
          </cell>
          <cell r="G2355">
            <v>15000</v>
          </cell>
        </row>
        <row r="2356">
          <cell r="C2356" t="str">
            <v>Nhaân coâng baäc 3,0/7</v>
          </cell>
          <cell r="G2356">
            <v>260</v>
          </cell>
        </row>
        <row r="2358">
          <cell r="C2358" t="str">
            <v>OÁng nhöïa D&lt;34mm</v>
          </cell>
          <cell r="G2358">
            <v>928.2</v>
          </cell>
        </row>
        <row r="2359">
          <cell r="C2359" t="str">
            <v>Vaät lieäu phuï (/N)</v>
          </cell>
          <cell r="G2359">
            <v>13650</v>
          </cell>
        </row>
        <row r="2360">
          <cell r="C2360" t="str">
            <v>Nhaân coâng baäc 3,0/7</v>
          </cell>
          <cell r="G2360">
            <v>263.89999999999998</v>
          </cell>
        </row>
        <row r="2362">
          <cell r="C2362" t="str">
            <v>OÁng nhöïa D&lt;50mm</v>
          </cell>
          <cell r="G2362">
            <v>887.4</v>
          </cell>
        </row>
        <row r="2363">
          <cell r="C2363" t="str">
            <v>Vaät lieäu phuï (/N)</v>
          </cell>
          <cell r="G2363">
            <v>13050</v>
          </cell>
        </row>
        <row r="2364">
          <cell r="C2364" t="str">
            <v>Nhaân coâng baäc 3,0/7</v>
          </cell>
          <cell r="G2364">
            <v>304.5</v>
          </cell>
        </row>
        <row r="2366">
          <cell r="C2366" t="str">
            <v>Hoäp noái vaø hoäp phaân daây KT&gt;=(60x60)mm2</v>
          </cell>
          <cell r="G2366">
            <v>34</v>
          </cell>
        </row>
        <row r="2367">
          <cell r="C2367" t="str">
            <v>Vaät lieäu phuï (/N)</v>
          </cell>
          <cell r="G2367">
            <v>170</v>
          </cell>
        </row>
        <row r="2368">
          <cell r="C2368" t="str">
            <v>Nhaân coâng baäc 3,0/7</v>
          </cell>
          <cell r="G2368">
            <v>12.92</v>
          </cell>
        </row>
        <row r="2369">
          <cell r="C2369" t="str">
            <v>Maùy khoan caàm tay</v>
          </cell>
          <cell r="G2369">
            <v>0.68</v>
          </cell>
        </row>
        <row r="2371">
          <cell r="C2371" t="str">
            <v>Daây daãn S&lt;=10mm2</v>
          </cell>
          <cell r="G2371">
            <v>3993.3</v>
          </cell>
        </row>
        <row r="2372">
          <cell r="C2372" t="str">
            <v>Vaät lieäu phuï (/N)</v>
          </cell>
          <cell r="G2372">
            <v>7830</v>
          </cell>
        </row>
        <row r="2373">
          <cell r="C2373" t="str">
            <v>Nhaân coâng baäc 3,0/7</v>
          </cell>
          <cell r="G2373">
            <v>101.78999999999999</v>
          </cell>
        </row>
        <row r="2375">
          <cell r="C2375" t="str">
            <v>Daây daãn S&lt;=38mm2</v>
          </cell>
          <cell r="G2375">
            <v>0</v>
          </cell>
        </row>
        <row r="2376">
          <cell r="C2376" t="str">
            <v>Vaät lieäu phuï (/N)</v>
          </cell>
          <cell r="G2376">
            <v>0</v>
          </cell>
        </row>
        <row r="2377">
          <cell r="C2377" t="str">
            <v>Nhaân coâng baäc 3,0/7</v>
          </cell>
          <cell r="G2377">
            <v>0</v>
          </cell>
        </row>
        <row r="2379">
          <cell r="C2379" t="str">
            <v>Baûng goã KT&lt;=(300x400)mm2</v>
          </cell>
          <cell r="G2379">
            <v>0</v>
          </cell>
        </row>
        <row r="2380">
          <cell r="C2380" t="str">
            <v>Vaät lieäu phuï (/N)</v>
          </cell>
          <cell r="G2380">
            <v>0</v>
          </cell>
        </row>
        <row r="2381">
          <cell r="C2381" t="str">
            <v>Nhaân coâng baäc 3,0/7</v>
          </cell>
          <cell r="G2381">
            <v>0</v>
          </cell>
        </row>
        <row r="2382">
          <cell r="C2382" t="str">
            <v>Maùy khoan caàm tay</v>
          </cell>
          <cell r="G2382">
            <v>0</v>
          </cell>
        </row>
        <row r="2384">
          <cell r="C2384" t="str">
            <v>Caàu chì</v>
          </cell>
          <cell r="G2384">
            <v>19.094999999999999</v>
          </cell>
        </row>
        <row r="2385">
          <cell r="C2385" t="str">
            <v>Hoäp toân hay hoäp nhöïa</v>
          </cell>
          <cell r="G2385">
            <v>19</v>
          </cell>
        </row>
        <row r="2386">
          <cell r="C2386" t="str">
            <v>Vaät lieäu phuï (/N)</v>
          </cell>
          <cell r="G2386">
            <v>114</v>
          </cell>
        </row>
        <row r="2387">
          <cell r="C2387" t="str">
            <v>Nhaân coâng baäc 3,0/7</v>
          </cell>
          <cell r="G2387">
            <v>2.85</v>
          </cell>
        </row>
        <row r="2389">
          <cell r="C2389" t="str">
            <v>Caàu chì</v>
          </cell>
          <cell r="G2389">
            <v>38.19</v>
          </cell>
        </row>
        <row r="2390">
          <cell r="C2390" t="str">
            <v>Hoäp toân hay hoäp nhöïa</v>
          </cell>
          <cell r="G2390">
            <v>38</v>
          </cell>
        </row>
        <row r="2391">
          <cell r="C2391" t="str">
            <v>Vaät lieäu phuï (/N)</v>
          </cell>
          <cell r="G2391">
            <v>228</v>
          </cell>
        </row>
        <row r="2392">
          <cell r="C2392" t="str">
            <v>Nhaân coâng baäc 3,0/7</v>
          </cell>
          <cell r="G2392">
            <v>5.7</v>
          </cell>
        </row>
        <row r="2394">
          <cell r="C2394" t="str">
            <v>Automat 1.pha - i&lt;=10A</v>
          </cell>
          <cell r="G2394">
            <v>19</v>
          </cell>
        </row>
        <row r="2395">
          <cell r="C2395" t="str">
            <v>Vaät lieäu phuï (/N)</v>
          </cell>
          <cell r="G2395">
            <v>95</v>
          </cell>
        </row>
        <row r="2396">
          <cell r="C2396" t="str">
            <v>Nhaân coâng baäc 4,0/7</v>
          </cell>
          <cell r="G2396">
            <v>3.61</v>
          </cell>
        </row>
        <row r="2398">
          <cell r="C2398" t="str">
            <v>Automat 1.pha - i&lt;=50A</v>
          </cell>
          <cell r="G2398">
            <v>15</v>
          </cell>
        </row>
        <row r="2399">
          <cell r="C2399" t="str">
            <v>Vaät lieäu phuï (/N)</v>
          </cell>
          <cell r="G2399">
            <v>45</v>
          </cell>
        </row>
        <row r="2400">
          <cell r="C2400" t="str">
            <v>Nhaân coâng baäc 4,0/7</v>
          </cell>
          <cell r="G2400">
            <v>3.75</v>
          </cell>
        </row>
        <row r="2402">
          <cell r="C2402" t="str">
            <v>Automat 3.pha - i&lt;=50A</v>
          </cell>
          <cell r="G2402">
            <v>8</v>
          </cell>
        </row>
        <row r="2403">
          <cell r="C2403" t="str">
            <v>Vaät lieäu phuï (/N)</v>
          </cell>
          <cell r="G2403">
            <v>16</v>
          </cell>
        </row>
        <row r="2404">
          <cell r="C2404" t="str">
            <v>Nhaân coâng baäc 4,0/7</v>
          </cell>
          <cell r="G2404">
            <v>4</v>
          </cell>
        </row>
        <row r="2406">
          <cell r="C2406" t="str">
            <v>Automat 3.pha - i&lt;=100A</v>
          </cell>
          <cell r="G2406">
            <v>5</v>
          </cell>
        </row>
        <row r="2407">
          <cell r="C2407" t="str">
            <v>Vaät lieäu phuï (/N)</v>
          </cell>
          <cell r="G2407">
            <v>5</v>
          </cell>
        </row>
        <row r="2408">
          <cell r="C2408" t="str">
            <v>Nhaân coâng baäc 4,0/7</v>
          </cell>
          <cell r="G2408">
            <v>3.5</v>
          </cell>
        </row>
        <row r="2410">
          <cell r="C2410" t="str">
            <v xml:space="preserve"> Linh kieän baùo chaùy</v>
          </cell>
          <cell r="G2410">
            <v>12</v>
          </cell>
        </row>
        <row r="2411">
          <cell r="C2411" t="str">
            <v xml:space="preserve"> Nhaân coâng 4,0/7</v>
          </cell>
          <cell r="G2411">
            <v>3</v>
          </cell>
        </row>
        <row r="2412">
          <cell r="G2412">
            <v>0</v>
          </cell>
        </row>
        <row r="2414">
          <cell r="C2414" t="str">
            <v>Coïc choáng seùt (daøi L&lt;=2,5m)</v>
          </cell>
          <cell r="G2414">
            <v>0</v>
          </cell>
        </row>
        <row r="2415">
          <cell r="C2415" t="str">
            <v>Vaät lieäu phuï (/N)</v>
          </cell>
          <cell r="G2415">
            <v>0</v>
          </cell>
        </row>
        <row r="2416">
          <cell r="C2416" t="str">
            <v>Nhaân coâng baäc 3,0/7</v>
          </cell>
          <cell r="G2416">
            <v>0</v>
          </cell>
        </row>
        <row r="2418">
          <cell r="C2418" t="str">
            <v>Coïc choáng seùt (daøi L&lt;=2,5m)</v>
          </cell>
          <cell r="G2418">
            <v>0</v>
          </cell>
        </row>
        <row r="2419">
          <cell r="C2419" t="str">
            <v>Vaät lieäu phuï (/N)</v>
          </cell>
          <cell r="G2419">
            <v>0</v>
          </cell>
        </row>
        <row r="2420">
          <cell r="C2420" t="str">
            <v>Nhaân coâng baäc 3,0/7</v>
          </cell>
          <cell r="G2420">
            <v>0</v>
          </cell>
        </row>
        <row r="2422">
          <cell r="C2422" t="str">
            <v>Coïc choáng seùt (daøi L&lt;=2,5m)</v>
          </cell>
          <cell r="G2422">
            <v>5</v>
          </cell>
        </row>
        <row r="2423">
          <cell r="C2423" t="str">
            <v>Vaät lieäu phuï (/N)</v>
          </cell>
          <cell r="G2423">
            <v>5</v>
          </cell>
        </row>
        <row r="2424">
          <cell r="C2424" t="str">
            <v>Nhaân coâng baäc 3,0/7</v>
          </cell>
          <cell r="G2424">
            <v>2</v>
          </cell>
        </row>
        <row r="2426">
          <cell r="C2426" t="str">
            <v xml:space="preserve"> Theùp troøn (hoaëc theùp deïp)</v>
          </cell>
          <cell r="G2426">
            <v>116.15</v>
          </cell>
        </row>
        <row r="2427">
          <cell r="C2427" t="str">
            <v xml:space="preserve"> Que haøn</v>
          </cell>
          <cell r="G2427">
            <v>2.3000000000000003</v>
          </cell>
        </row>
        <row r="2428">
          <cell r="C2428" t="str">
            <v xml:space="preserve"> Nhaân coâng 3,0/7</v>
          </cell>
          <cell r="G2428">
            <v>14.26</v>
          </cell>
        </row>
        <row r="2429">
          <cell r="C2429" t="str">
            <v xml:space="preserve"> Maùy haøn 14KW</v>
          </cell>
          <cell r="G2429">
            <v>0.57500000000000007</v>
          </cell>
        </row>
        <row r="2430">
          <cell r="G2430">
            <v>0</v>
          </cell>
        </row>
        <row r="2431">
          <cell r="C2431" t="str">
            <v xml:space="preserve"> Theùp troøn (hoaëc theùp deïp)</v>
          </cell>
          <cell r="G2431">
            <v>0</v>
          </cell>
        </row>
        <row r="2432">
          <cell r="C2432" t="str">
            <v xml:space="preserve"> Que haøn</v>
          </cell>
          <cell r="G2432">
            <v>0</v>
          </cell>
        </row>
        <row r="2433">
          <cell r="C2433" t="str">
            <v xml:space="preserve"> Nhaân coâng 3,0/7</v>
          </cell>
          <cell r="G2433">
            <v>0</v>
          </cell>
        </row>
        <row r="2434">
          <cell r="C2434" t="str">
            <v xml:space="preserve"> Maùy haøn 14KW</v>
          </cell>
          <cell r="G2434">
            <v>0</v>
          </cell>
        </row>
        <row r="2436">
          <cell r="C2436" t="str">
            <v xml:space="preserve"> Theùp troøn (hoaëc theùp deïp)</v>
          </cell>
          <cell r="G2436">
            <v>126.25</v>
          </cell>
        </row>
        <row r="2437">
          <cell r="C2437" t="str">
            <v xml:space="preserve"> Que haøn</v>
          </cell>
          <cell r="G2437">
            <v>2.5</v>
          </cell>
        </row>
        <row r="2438">
          <cell r="C2438" t="str">
            <v xml:space="preserve"> Nhaân coâng 3,0/7</v>
          </cell>
          <cell r="G2438">
            <v>32.875</v>
          </cell>
        </row>
        <row r="2439">
          <cell r="C2439" t="str">
            <v xml:space="preserve"> Maùy haøn 14KW</v>
          </cell>
          <cell r="G2439">
            <v>0.625</v>
          </cell>
        </row>
        <row r="2441">
          <cell r="C2441" t="str">
            <v>Kim thu loâi L =0.5m</v>
          </cell>
        </row>
        <row r="2442">
          <cell r="C2442" t="str">
            <v>Vaät lieäu phuï (/N)</v>
          </cell>
        </row>
        <row r="2443">
          <cell r="C2443" t="str">
            <v>Nhaân coâng baäc 3,5/7</v>
          </cell>
        </row>
        <row r="2444">
          <cell r="C2444" t="str">
            <v>Maùy haøn 14KW</v>
          </cell>
        </row>
        <row r="2446">
          <cell r="C2446" t="str">
            <v>Kim thu loâi L =1.0m</v>
          </cell>
        </row>
        <row r="2447">
          <cell r="C2447" t="str">
            <v>Vaät lieäu phuï (/N)</v>
          </cell>
        </row>
        <row r="2448">
          <cell r="C2448" t="str">
            <v>Nhaân coâng baäc 3,5/7</v>
          </cell>
        </row>
        <row r="2449">
          <cell r="C2449" t="str">
            <v>Maùy haøn 14KW</v>
          </cell>
        </row>
        <row r="2451">
          <cell r="C2451" t="str">
            <v>Kim thu loâi L =1.5m</v>
          </cell>
        </row>
        <row r="2452">
          <cell r="C2452" t="str">
            <v>Vaät lieäu phuï (/N)</v>
          </cell>
        </row>
        <row r="2453">
          <cell r="C2453" t="str">
            <v>Nhaân coâng baäc 3,5/7</v>
          </cell>
        </row>
        <row r="2454">
          <cell r="C2454" t="str">
            <v>Maùy haøn 14KW</v>
          </cell>
        </row>
        <row r="2456">
          <cell r="C2456" t="str">
            <v>Kim thu loâi L =2,0m</v>
          </cell>
          <cell r="G2456">
            <v>1</v>
          </cell>
        </row>
        <row r="2457">
          <cell r="C2457" t="str">
            <v>Vaät lieäu phuï (/N)</v>
          </cell>
          <cell r="G2457">
            <v>10</v>
          </cell>
        </row>
        <row r="2458">
          <cell r="C2458" t="str">
            <v>Nhaân coâng baäc 3,5/7</v>
          </cell>
          <cell r="G2458">
            <v>1.4</v>
          </cell>
        </row>
        <row r="2459">
          <cell r="C2459" t="str">
            <v>Maùy haøn 14KW</v>
          </cell>
          <cell r="G2459">
            <v>0.23</v>
          </cell>
        </row>
        <row r="2463">
          <cell r="C2463" t="str">
            <v>NÖÔÙC</v>
          </cell>
        </row>
        <row r="2465">
          <cell r="C2465" t="str">
            <v>Xí xoåm</v>
          </cell>
          <cell r="G2465">
            <v>10</v>
          </cell>
        </row>
        <row r="2466">
          <cell r="C2466" t="str">
            <v>Vaät lieäu phuï (/N)</v>
          </cell>
          <cell r="G2466">
            <v>20</v>
          </cell>
        </row>
        <row r="2467">
          <cell r="C2467" t="str">
            <v>Nhaân coâng baäc 3,5/7</v>
          </cell>
          <cell r="G2467">
            <v>15</v>
          </cell>
        </row>
        <row r="2469">
          <cell r="C2469" t="str">
            <v>LAVABO</v>
          </cell>
          <cell r="G2469">
            <v>14</v>
          </cell>
        </row>
        <row r="2470">
          <cell r="C2470" t="str">
            <v>Vaät lieäu phuï (/N)</v>
          </cell>
          <cell r="G2470">
            <v>12.6</v>
          </cell>
        </row>
        <row r="2471">
          <cell r="C2471" t="str">
            <v>Nhaân coâng baäc  3,5/7</v>
          </cell>
          <cell r="G2471">
            <v>8.4</v>
          </cell>
        </row>
        <row r="2473">
          <cell r="C2473" t="str">
            <v>Pheåu thu D50mm</v>
          </cell>
          <cell r="G2473">
            <v>28</v>
          </cell>
        </row>
        <row r="2474">
          <cell r="C2474" t="str">
            <v>Vaät lieäu phuï (/N)</v>
          </cell>
          <cell r="G2474">
            <v>4.4800000000000004</v>
          </cell>
        </row>
        <row r="2475">
          <cell r="C2475" t="str">
            <v>Nhaân coâng baäc 3,5/7</v>
          </cell>
          <cell r="G2475">
            <v>4.4800000000000004</v>
          </cell>
        </row>
        <row r="2477">
          <cell r="C2477" t="str">
            <v>Phãùu thu D100mm</v>
          </cell>
          <cell r="G2477">
            <v>38</v>
          </cell>
        </row>
        <row r="2478">
          <cell r="C2478" t="str">
            <v>Vaät lieäu phuï (/N)</v>
          </cell>
          <cell r="G2478">
            <v>3.42</v>
          </cell>
        </row>
        <row r="2479">
          <cell r="C2479" t="str">
            <v>Nhaân coâng baäc  3,5/7</v>
          </cell>
          <cell r="G2479">
            <v>7.22</v>
          </cell>
        </row>
        <row r="2481">
          <cell r="C2481" t="str">
            <v>Boàn chöùa V&lt;=1m3</v>
          </cell>
          <cell r="G2481">
            <v>0</v>
          </cell>
        </row>
        <row r="2482">
          <cell r="C2482" t="str">
            <v>Vaät lieäu phuï (/N)</v>
          </cell>
          <cell r="G2482">
            <v>0</v>
          </cell>
        </row>
        <row r="2483">
          <cell r="C2483" t="str">
            <v>Nhaân coâng baäc 4,0/7</v>
          </cell>
          <cell r="G2483">
            <v>0</v>
          </cell>
        </row>
        <row r="2485">
          <cell r="C2485" t="str">
            <v>ÄÚOÁng nhöïa D&lt;=20mm</v>
          </cell>
          <cell r="G2485">
            <v>153</v>
          </cell>
        </row>
        <row r="2486">
          <cell r="C2486" t="str">
            <v>Maêng soâng nhöïa D&lt;=20mm</v>
          </cell>
          <cell r="G2486">
            <v>37.5</v>
          </cell>
        </row>
        <row r="2487">
          <cell r="C2487" t="str">
            <v>Coàn röûa</v>
          </cell>
          <cell r="G2487">
            <v>0.126</v>
          </cell>
        </row>
        <row r="2488">
          <cell r="C2488" t="str">
            <v>Nhöïa daùn</v>
          </cell>
          <cell r="G2488">
            <v>0.15000000000000002</v>
          </cell>
        </row>
        <row r="2489">
          <cell r="C2489" t="str">
            <v>Vaät lieäu phuï (/N)</v>
          </cell>
          <cell r="G2489">
            <v>1.5</v>
          </cell>
        </row>
        <row r="2490">
          <cell r="C2490" t="str">
            <v>Nhaân coâng baäc 3,5/7</v>
          </cell>
          <cell r="G2490">
            <v>14.549999999999999</v>
          </cell>
        </row>
        <row r="2492">
          <cell r="C2492" t="str">
            <v>ÄOÁng nhöïa D&lt;=25mm</v>
          </cell>
          <cell r="G2492">
            <v>102</v>
          </cell>
        </row>
        <row r="2493">
          <cell r="C2493" t="str">
            <v>Maêng soâng nhöïa D&lt;=25mm</v>
          </cell>
          <cell r="G2493">
            <v>25</v>
          </cell>
        </row>
        <row r="2494">
          <cell r="C2494" t="str">
            <v>Coàn röûa</v>
          </cell>
          <cell r="G2494">
            <v>0.104</v>
          </cell>
        </row>
        <row r="2495">
          <cell r="C2495" t="str">
            <v>Nhöïa daùn</v>
          </cell>
          <cell r="G2495">
            <v>0.12</v>
          </cell>
        </row>
        <row r="2496">
          <cell r="C2496" t="str">
            <v>Vaät lieäu khaùc (/N)</v>
          </cell>
          <cell r="G2496">
            <v>1</v>
          </cell>
        </row>
        <row r="2497">
          <cell r="C2497" t="str">
            <v>Nhaân coâng baäc 3,5/7</v>
          </cell>
          <cell r="G2497">
            <v>10.45</v>
          </cell>
        </row>
        <row r="2499">
          <cell r="C2499" t="str">
            <v>ÄÚOÁng nhöïa D&lt;=32mm</v>
          </cell>
          <cell r="G2499">
            <v>122.40000000000002</v>
          </cell>
        </row>
        <row r="2500">
          <cell r="C2500" t="str">
            <v>Maêng soâng nhöïa D&lt;=32mm</v>
          </cell>
          <cell r="G2500">
            <v>30.000000000000004</v>
          </cell>
        </row>
        <row r="2501">
          <cell r="C2501" t="str">
            <v>Coàn röûa</v>
          </cell>
          <cell r="G2501">
            <v>0.19920000000000004</v>
          </cell>
        </row>
        <row r="2502">
          <cell r="C2502" t="str">
            <v>Nhöïa daùn</v>
          </cell>
          <cell r="G2502">
            <v>0.22560000000000002</v>
          </cell>
        </row>
        <row r="2503">
          <cell r="C2503" t="str">
            <v>Vaät lieäu khaùc (/N)</v>
          </cell>
          <cell r="G2503">
            <v>1.2000000000000002</v>
          </cell>
        </row>
        <row r="2504">
          <cell r="C2504" t="str">
            <v>Nhaân coâng baäc 3,5/7</v>
          </cell>
          <cell r="G2504">
            <v>12.300000000000002</v>
          </cell>
        </row>
        <row r="2506">
          <cell r="C2506" t="str">
            <v>ÄÚOÁng nhöïa D&lt;=40mm</v>
          </cell>
          <cell r="G2506">
            <v>195.22799999999998</v>
          </cell>
        </row>
        <row r="2507">
          <cell r="C2507" t="str">
            <v>Maêng soâng nhöïa D&lt;=40mm</v>
          </cell>
          <cell r="G2507">
            <v>47.85</v>
          </cell>
        </row>
        <row r="2508">
          <cell r="C2508" t="str">
            <v>Coàn röûa</v>
          </cell>
          <cell r="G2508">
            <v>0.34451999999999999</v>
          </cell>
        </row>
        <row r="2509">
          <cell r="C2509" t="str">
            <v>Nhöïa daùn</v>
          </cell>
          <cell r="G2509">
            <v>0.45935999999999999</v>
          </cell>
        </row>
        <row r="2510">
          <cell r="C2510" t="str">
            <v>Vaät lieäu khaùc (/N)</v>
          </cell>
          <cell r="G2510">
            <v>1.9139999999999999</v>
          </cell>
        </row>
        <row r="2511">
          <cell r="C2511" t="str">
            <v>Nhaân coâng baäc 3,5/7</v>
          </cell>
          <cell r="G2511">
            <v>24.116399999999999</v>
          </cell>
        </row>
        <row r="2513">
          <cell r="C2513" t="str">
            <v>ÄÚOÁng nhöïa D&lt;=50mm</v>
          </cell>
          <cell r="G2513">
            <v>25.5</v>
          </cell>
        </row>
        <row r="2514">
          <cell r="C2514" t="str">
            <v>Maêng soâng nhöïa D&lt;=50mm</v>
          </cell>
          <cell r="G2514">
            <v>6.25</v>
          </cell>
        </row>
        <row r="2515">
          <cell r="C2515" t="str">
            <v>Coàn röûa</v>
          </cell>
          <cell r="G2515">
            <v>5.5E-2</v>
          </cell>
        </row>
        <row r="2516">
          <cell r="C2516" t="str">
            <v>Nhöïa daùn</v>
          </cell>
          <cell r="G2516">
            <v>7.7499999999999999E-2</v>
          </cell>
        </row>
        <row r="2517">
          <cell r="C2517" t="str">
            <v>Vaät lieäu khaùc (/N)</v>
          </cell>
          <cell r="G2517">
            <v>0.25</v>
          </cell>
        </row>
        <row r="2518">
          <cell r="C2518" t="str">
            <v>Nhán cäng báûc 3,5/7</v>
          </cell>
          <cell r="G2518">
            <v>4</v>
          </cell>
        </row>
        <row r="2520">
          <cell r="C2520" t="str">
            <v>OÁng nhöïa D25mm</v>
          </cell>
          <cell r="G2520">
            <v>15</v>
          </cell>
        </row>
        <row r="2521">
          <cell r="C2521" t="str">
            <v>Maêng soâng nhöïa D25mm</v>
          </cell>
          <cell r="G2521">
            <v>30</v>
          </cell>
        </row>
        <row r="2522">
          <cell r="C2522" t="str">
            <v>Coàn röûa</v>
          </cell>
          <cell r="G2522">
            <v>0.15</v>
          </cell>
        </row>
        <row r="2523">
          <cell r="C2523" t="str">
            <v>Nhöïa daùn</v>
          </cell>
          <cell r="G2523">
            <v>0.22499999999999998</v>
          </cell>
        </row>
        <row r="2524">
          <cell r="C2524" t="str">
            <v>Vaät lieäu khaùc (/N)</v>
          </cell>
          <cell r="G2524">
            <v>15</v>
          </cell>
        </row>
        <row r="2525">
          <cell r="C2525" t="str">
            <v>Nhaân coâng baäc  3,5/7</v>
          </cell>
          <cell r="G2525">
            <v>1.0799999999999998</v>
          </cell>
        </row>
        <row r="2527">
          <cell r="C2527" t="str">
            <v>OÁng nhöïa D32mm</v>
          </cell>
          <cell r="G2527">
            <v>30</v>
          </cell>
        </row>
        <row r="2528">
          <cell r="C2528" t="str">
            <v>Maêng soâng nhöïa D32mm</v>
          </cell>
          <cell r="G2528">
            <v>60</v>
          </cell>
        </row>
        <row r="2529">
          <cell r="C2529" t="str">
            <v>Coàn röûa</v>
          </cell>
          <cell r="G2529">
            <v>0.38999999999999996</v>
          </cell>
        </row>
        <row r="2530">
          <cell r="C2530" t="str">
            <v>Nhöïa daùn</v>
          </cell>
          <cell r="G2530">
            <v>0.56999999999999995</v>
          </cell>
        </row>
        <row r="2531">
          <cell r="C2531" t="str">
            <v>Vaät lieäu khaùc (/N)</v>
          </cell>
          <cell r="G2531">
            <v>30</v>
          </cell>
        </row>
        <row r="2532">
          <cell r="C2532" t="str">
            <v>Nhaân coâng baäc 3,5/7</v>
          </cell>
          <cell r="G2532">
            <v>2.37</v>
          </cell>
        </row>
        <row r="2534">
          <cell r="C2534" t="str">
            <v>Coân nhöïa D40mm</v>
          </cell>
          <cell r="G2534">
            <v>10</v>
          </cell>
        </row>
        <row r="2535">
          <cell r="C2535" t="str">
            <v>Maêng soâng nhöïa D40mm</v>
          </cell>
          <cell r="G2535">
            <v>20</v>
          </cell>
        </row>
        <row r="2536">
          <cell r="C2536" t="str">
            <v>Coàn röûa</v>
          </cell>
          <cell r="G2536">
            <v>0.14000000000000001</v>
          </cell>
        </row>
        <row r="2537">
          <cell r="C2537" t="str">
            <v>Nhöïa daùn</v>
          </cell>
          <cell r="G2537">
            <v>0.2</v>
          </cell>
        </row>
        <row r="2538">
          <cell r="C2538" t="str">
            <v>Vaät lieäu khaùc (/N)</v>
          </cell>
          <cell r="G2538">
            <v>10</v>
          </cell>
        </row>
        <row r="2539">
          <cell r="C2539" t="str">
            <v>Nhaân coâng baäc  3,5/7</v>
          </cell>
          <cell r="G2539">
            <v>1</v>
          </cell>
        </row>
        <row r="2541">
          <cell r="C2541" t="str">
            <v>Coân nhöïa D50mm</v>
          </cell>
          <cell r="G2541">
            <v>6</v>
          </cell>
        </row>
        <row r="2542">
          <cell r="C2542" t="str">
            <v>Maêng soâng nhöïa D50mm</v>
          </cell>
          <cell r="G2542">
            <v>12</v>
          </cell>
        </row>
        <row r="2543">
          <cell r="C2543" t="str">
            <v>Coàn röûa</v>
          </cell>
          <cell r="G2543">
            <v>9.6000000000000002E-2</v>
          </cell>
        </row>
        <row r="2544">
          <cell r="C2544" t="str">
            <v>Nhöïa daùn</v>
          </cell>
          <cell r="G2544">
            <v>0.13800000000000001</v>
          </cell>
        </row>
        <row r="2545">
          <cell r="C2545" t="str">
            <v>Vaät lieäu khaùc (/N)</v>
          </cell>
          <cell r="G2545">
            <v>6</v>
          </cell>
        </row>
        <row r="2546">
          <cell r="C2546" t="str">
            <v>Nhaân coâng baäc  3,5/7</v>
          </cell>
          <cell r="G2546">
            <v>0.66</v>
          </cell>
        </row>
        <row r="2548">
          <cell r="C2548" t="str">
            <v>Cuùt nhöïa D20mm</v>
          </cell>
          <cell r="G2548">
            <v>40</v>
          </cell>
        </row>
        <row r="2549">
          <cell r="C2549" t="str">
            <v>Maêng soâng nhöïa D20mm</v>
          </cell>
          <cell r="G2549">
            <v>80</v>
          </cell>
        </row>
        <row r="2550">
          <cell r="C2550" t="str">
            <v>Coàn röûa</v>
          </cell>
          <cell r="G2550">
            <v>0.32</v>
          </cell>
        </row>
        <row r="2551">
          <cell r="C2551" t="str">
            <v>Nhöïa daùn</v>
          </cell>
          <cell r="G2551">
            <v>0.48</v>
          </cell>
        </row>
        <row r="2552">
          <cell r="C2552" t="str">
            <v>Vaät lieäu khaùc (/N)</v>
          </cell>
          <cell r="G2552">
            <v>40</v>
          </cell>
        </row>
        <row r="2553">
          <cell r="C2553" t="str">
            <v>Nhaân coâng baäc 3,5/7</v>
          </cell>
          <cell r="G2553">
            <v>2.56</v>
          </cell>
        </row>
        <row r="2555">
          <cell r="C2555" t="str">
            <v>Cuùt nhöïa D25mm</v>
          </cell>
          <cell r="G2555">
            <v>16</v>
          </cell>
        </row>
        <row r="2556">
          <cell r="C2556" t="str">
            <v>Maêng soâng nhöïa D25mm</v>
          </cell>
          <cell r="G2556">
            <v>32</v>
          </cell>
        </row>
        <row r="2557">
          <cell r="C2557" t="str">
            <v>Coàn röûa</v>
          </cell>
          <cell r="G2557">
            <v>0.16</v>
          </cell>
        </row>
        <row r="2558">
          <cell r="C2558" t="str">
            <v>Nhöïa daùn</v>
          </cell>
          <cell r="G2558">
            <v>0.24</v>
          </cell>
        </row>
        <row r="2559">
          <cell r="C2559" t="str">
            <v>Vaät lieäu khaùc (/N)</v>
          </cell>
          <cell r="G2559">
            <v>16</v>
          </cell>
        </row>
        <row r="2560">
          <cell r="C2560" t="str">
            <v>Nhaân coâng baäc 3,5/7</v>
          </cell>
          <cell r="G2560">
            <v>1.1519999999999999</v>
          </cell>
        </row>
        <row r="2562">
          <cell r="C2562" t="str">
            <v>Cuùt nhöïa D32mm</v>
          </cell>
          <cell r="G2562">
            <v>20</v>
          </cell>
        </row>
        <row r="2563">
          <cell r="C2563" t="str">
            <v>Maêng soâng nhöïa  D32mm</v>
          </cell>
          <cell r="G2563">
            <v>40</v>
          </cell>
        </row>
        <row r="2564">
          <cell r="C2564" t="str">
            <v>Coàn röûa</v>
          </cell>
          <cell r="G2564">
            <v>0.26</v>
          </cell>
        </row>
        <row r="2565">
          <cell r="C2565" t="str">
            <v>Nhöïa daùn</v>
          </cell>
          <cell r="G2565">
            <v>0.38</v>
          </cell>
        </row>
        <row r="2566">
          <cell r="C2566" t="str">
            <v>Vaät lieäu khaùc (/N)</v>
          </cell>
          <cell r="G2566">
            <v>20</v>
          </cell>
        </row>
        <row r="2567">
          <cell r="C2567" t="str">
            <v>Nhaân coâng baäc 3,5/7</v>
          </cell>
          <cell r="G2567">
            <v>1.58</v>
          </cell>
        </row>
        <row r="2569">
          <cell r="C2569" t="str">
            <v>Cuùt nhöïa D40mm</v>
          </cell>
          <cell r="G2569">
            <v>0</v>
          </cell>
        </row>
        <row r="2570">
          <cell r="C2570" t="str">
            <v>Maêng soâng nhöïa D40mm</v>
          </cell>
          <cell r="G2570">
            <v>0</v>
          </cell>
        </row>
        <row r="2571">
          <cell r="C2571" t="str">
            <v>Coàn röûa</v>
          </cell>
          <cell r="G2571">
            <v>0</v>
          </cell>
        </row>
        <row r="2572">
          <cell r="C2572" t="str">
            <v>Nhöïa daùn</v>
          </cell>
          <cell r="G2572">
            <v>0</v>
          </cell>
        </row>
        <row r="2573">
          <cell r="C2573" t="str">
            <v>Vaät lieäu khaùc (/N)</v>
          </cell>
          <cell r="G2573">
            <v>0</v>
          </cell>
        </row>
        <row r="2574">
          <cell r="C2574" t="str">
            <v>Nhaân coâng baäc  3,5/7</v>
          </cell>
          <cell r="G2574">
            <v>0</v>
          </cell>
        </row>
        <row r="2576">
          <cell r="C2576" t="str">
            <v>Cuùt nhöïa D50mm</v>
          </cell>
          <cell r="G2576">
            <v>0</v>
          </cell>
        </row>
        <row r="2577">
          <cell r="C2577" t="str">
            <v>Maêng soâng nhöïa D50mm</v>
          </cell>
          <cell r="G2577">
            <v>0</v>
          </cell>
        </row>
        <row r="2578">
          <cell r="C2578" t="str">
            <v>Coàn röûa</v>
          </cell>
          <cell r="G2578">
            <v>0</v>
          </cell>
        </row>
        <row r="2579">
          <cell r="C2579" t="str">
            <v>Nhöïa daùn</v>
          </cell>
          <cell r="G2579">
            <v>0</v>
          </cell>
        </row>
        <row r="2580">
          <cell r="C2580" t="str">
            <v>Vaät lieäu khaùc (/N)</v>
          </cell>
          <cell r="G2580">
            <v>0</v>
          </cell>
        </row>
        <row r="2581">
          <cell r="C2581" t="str">
            <v>Nhaân coâng baäc  3,5/7</v>
          </cell>
          <cell r="G2581">
            <v>0</v>
          </cell>
        </row>
        <row r="2583">
          <cell r="C2583" t="str">
            <v>Teâ (T) nhöïa D25mm</v>
          </cell>
          <cell r="G2583">
            <v>25</v>
          </cell>
        </row>
        <row r="2584">
          <cell r="C2584" t="str">
            <v>Maêng soâng nhöïa D25mm</v>
          </cell>
          <cell r="G2584">
            <v>75</v>
          </cell>
        </row>
        <row r="2585">
          <cell r="C2585" t="str">
            <v>Coàn röûa</v>
          </cell>
          <cell r="G2585">
            <v>0.375</v>
          </cell>
        </row>
        <row r="2586">
          <cell r="C2586" t="str">
            <v>Nhöïa daùn</v>
          </cell>
          <cell r="G2586">
            <v>0.54999999999999993</v>
          </cell>
        </row>
        <row r="2587">
          <cell r="C2587" t="str">
            <v>Vaät lieäu khaùc (/N)</v>
          </cell>
          <cell r="G2587">
            <v>25</v>
          </cell>
        </row>
        <row r="2588">
          <cell r="C2588" t="str">
            <v>Nhaân coâng baäc  3,5/7</v>
          </cell>
          <cell r="G2588">
            <v>2.7</v>
          </cell>
        </row>
        <row r="2590">
          <cell r="C2590" t="str">
            <v>Teâ (T) nhöïa D32mm</v>
          </cell>
          <cell r="G2590">
            <v>8</v>
          </cell>
        </row>
        <row r="2591">
          <cell r="C2591" t="str">
            <v>Maêng soâng nhöïa D32mm</v>
          </cell>
          <cell r="G2591">
            <v>24</v>
          </cell>
        </row>
        <row r="2592">
          <cell r="C2592" t="str">
            <v>Coàn röûa</v>
          </cell>
          <cell r="G2592">
            <v>0.152</v>
          </cell>
        </row>
        <row r="2593">
          <cell r="C2593" t="str">
            <v>Nhöïa daùn</v>
          </cell>
          <cell r="G2593">
            <v>0.224</v>
          </cell>
        </row>
        <row r="2594">
          <cell r="C2594" t="str">
            <v>Vaät lieäu khaùc (/N)</v>
          </cell>
          <cell r="G2594">
            <v>8</v>
          </cell>
        </row>
        <row r="2595">
          <cell r="C2595" t="str">
            <v>Nhaân coâng baäc 3,5/7</v>
          </cell>
          <cell r="G2595">
            <v>0.94399999999999995</v>
          </cell>
        </row>
        <row r="2597">
          <cell r="C2597" t="str">
            <v>Teâ (T) nhöïa  D&lt;50mm</v>
          </cell>
          <cell r="G2597">
            <v>2</v>
          </cell>
        </row>
        <row r="2598">
          <cell r="C2598" t="str">
            <v>Maêng soâng nhöïa D50mm</v>
          </cell>
          <cell r="G2598">
            <v>6</v>
          </cell>
        </row>
        <row r="2599">
          <cell r="C2599" t="str">
            <v>Coàn röûa</v>
          </cell>
          <cell r="G2599">
            <v>4.8000000000000001E-2</v>
          </cell>
        </row>
        <row r="2600">
          <cell r="C2600" t="str">
            <v>Nhöïa daùn</v>
          </cell>
          <cell r="G2600">
            <v>6.8000000000000005E-2</v>
          </cell>
        </row>
        <row r="2601">
          <cell r="C2601" t="str">
            <v>Vaät lieäu khaùc (/N)</v>
          </cell>
          <cell r="G2601">
            <v>2</v>
          </cell>
        </row>
        <row r="2602">
          <cell r="C2602" t="str">
            <v>Nhaân coâng baäc  3,5/7</v>
          </cell>
          <cell r="G2602">
            <v>0.33</v>
          </cell>
        </row>
      </sheetData>
      <sheetData sheetId="2"/>
      <sheetData sheetId="3"/>
      <sheetData sheetId="4"/>
      <sheetData sheetId="5" refreshError="1"/>
      <sheetData sheetId="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u TPhuoc-DC"/>
      <sheetName val="cau TPhuoc-DC (2)"/>
      <sheetName val="Gia KS"/>
      <sheetName val="ptn"/>
      <sheetName val="303+303"/>
      <sheetName val="Tra_bang"/>
      <sheetName val="dtct cong"/>
      <sheetName val="TDTKP"/>
      <sheetName val="DK-KH"/>
      <sheetName val="DO AM DT"/>
      <sheetName val="THKPKTNEW"/>
      <sheetName val="DTCT"/>
      <sheetName val="DCTKKTTPhuoc-HD"/>
      <sheetName val="ptdg_duong"/>
      <sheetName val="Don gia-cau"/>
      <sheetName val="DTCT-TB"/>
    </sheetNames>
    <sheetDataSet>
      <sheetData sheetId="0" refreshError="1"/>
      <sheetData sheetId="1" refreshError="1"/>
      <sheetData sheetId="2" refreshError="1">
        <row r="8">
          <cell r="A8" t="str">
            <v>09.2.005</v>
          </cell>
          <cell r="B8" t="str">
            <v xml:space="preserve">Thuû chuÈn h¹ng IV </v>
          </cell>
          <cell r="C8">
            <v>5</v>
          </cell>
          <cell r="D8" t="str">
            <v>Km</v>
          </cell>
          <cell r="E8">
            <v>6950</v>
          </cell>
          <cell r="F8">
            <v>442436</v>
          </cell>
          <cell r="G8">
            <v>24548</v>
          </cell>
          <cell r="H8">
            <v>832479.01360000006</v>
          </cell>
        </row>
        <row r="9">
          <cell r="A9" t="str">
            <v>08.2.005</v>
          </cell>
          <cell r="B9" t="str">
            <v>Tø gi¸c tr¾c ®Þa</v>
          </cell>
          <cell r="C9">
            <v>5</v>
          </cell>
          <cell r="D9" t="str">
            <v>®iÓm</v>
          </cell>
          <cell r="E9">
            <v>72783</v>
          </cell>
          <cell r="F9">
            <v>2248640</v>
          </cell>
          <cell r="G9">
            <v>455673</v>
          </cell>
          <cell r="H9">
            <v>4646023.5766000003</v>
          </cell>
        </row>
        <row r="10">
          <cell r="A10" t="str">
            <v>09.3.005</v>
          </cell>
          <cell r="B10" t="str">
            <v>Thuû chuÈn kü thuËt</v>
          </cell>
          <cell r="C10">
            <v>5</v>
          </cell>
          <cell r="D10" t="str">
            <v>Km</v>
          </cell>
          <cell r="E10">
            <v>812</v>
          </cell>
          <cell r="F10">
            <v>270092</v>
          </cell>
          <cell r="G10">
            <v>15106</v>
          </cell>
          <cell r="H10">
            <v>504699.72919999994</v>
          </cell>
        </row>
        <row r="11">
          <cell r="A11" t="str">
            <v>08.6.005</v>
          </cell>
          <cell r="B11" t="str">
            <v>§­êng chuyÒn cÊp 2</v>
          </cell>
          <cell r="C11">
            <v>5</v>
          </cell>
          <cell r="D11" t="str">
            <v>§iÓm</v>
          </cell>
          <cell r="E11">
            <v>13037</v>
          </cell>
          <cell r="F11">
            <v>499026</v>
          </cell>
          <cell r="G11">
            <v>53786</v>
          </cell>
          <cell r="H11">
            <v>974068.15320000006</v>
          </cell>
        </row>
        <row r="12">
          <cell r="A12" t="str">
            <v>10.4.105</v>
          </cell>
          <cell r="B12" t="str">
            <v>§o vÏ b×nh ®å trªn c¹n TL1/2000 ddm 1m</v>
          </cell>
          <cell r="C12">
            <v>5</v>
          </cell>
          <cell r="D12" t="str">
            <v>100 Ha</v>
          </cell>
          <cell r="E12">
            <v>65778</v>
          </cell>
          <cell r="F12">
            <v>10289200</v>
          </cell>
          <cell r="G12">
            <v>883989</v>
          </cell>
          <cell r="H12">
            <v>19613483.403800003</v>
          </cell>
        </row>
        <row r="13">
          <cell r="A13" t="str">
            <v>11.4.105</v>
          </cell>
          <cell r="B13" t="str">
            <v>§o vÏ b×nh ®å d­íi n­íc TL1/2000 ddm 1m</v>
          </cell>
          <cell r="C13">
            <v>5</v>
          </cell>
          <cell r="D13" t="str">
            <v>100 Ha</v>
          </cell>
          <cell r="E13">
            <v>65778</v>
          </cell>
          <cell r="F13">
            <v>13375960</v>
          </cell>
          <cell r="G13">
            <v>709150</v>
          </cell>
          <cell r="H13">
            <v>24977522.530000001</v>
          </cell>
        </row>
        <row r="14">
          <cell r="A14" t="str">
            <v>10.3.105</v>
          </cell>
          <cell r="B14" t="str">
            <v>§o vÏ b×nh ®å trªn c¹n TL1/1000 ddm 1m</v>
          </cell>
          <cell r="C14">
            <v>5</v>
          </cell>
          <cell r="D14" t="str">
            <v>100 Ha</v>
          </cell>
          <cell r="E14">
            <v>225851</v>
          </cell>
          <cell r="F14">
            <v>20063940</v>
          </cell>
          <cell r="G14">
            <v>2218984</v>
          </cell>
          <cell r="H14">
            <v>38911393.592800006</v>
          </cell>
        </row>
        <row r="15">
          <cell r="A15" t="str">
            <v>11.3.105</v>
          </cell>
          <cell r="B15" t="str">
            <v>§o vÏ b×nh ®å d­íi n­íc TL1/1000 ddm 1m</v>
          </cell>
          <cell r="C15">
            <v>5</v>
          </cell>
          <cell r="D15" t="str">
            <v>100 Ha</v>
          </cell>
          <cell r="E15">
            <v>193651</v>
          </cell>
          <cell r="F15">
            <v>26083122</v>
          </cell>
          <cell r="G15">
            <v>1756449</v>
          </cell>
          <cell r="H15">
            <v>49199220.359800003</v>
          </cell>
        </row>
        <row r="16">
          <cell r="A16" t="str">
            <v>10.2.205</v>
          </cell>
          <cell r="B16" t="str">
            <v>§o vÏ b×nh ®å trªn c¹n TL1/500 ddm 1m</v>
          </cell>
          <cell r="C16">
            <v>5</v>
          </cell>
          <cell r="D16" t="str">
            <v>Ha</v>
          </cell>
          <cell r="E16">
            <v>10348</v>
          </cell>
          <cell r="F16">
            <v>576195</v>
          </cell>
          <cell r="G16">
            <v>54530</v>
          </cell>
          <cell r="H16">
            <v>1111120.196</v>
          </cell>
        </row>
        <row r="17">
          <cell r="A17" t="str">
            <v>11.2.205</v>
          </cell>
          <cell r="B17" t="str">
            <v>§o vÏ b×nh ®å d­íi n­íc TL1/500 ddm 1m</v>
          </cell>
          <cell r="C17">
            <v>5</v>
          </cell>
          <cell r="D17" t="str">
            <v>Ha</v>
          </cell>
          <cell r="E17">
            <v>10348</v>
          </cell>
          <cell r="F17">
            <v>749054</v>
          </cell>
          <cell r="G17">
            <v>43782</v>
          </cell>
          <cell r="H17">
            <v>1410421.7323999999</v>
          </cell>
        </row>
        <row r="18">
          <cell r="A18" t="str">
            <v>11.7.305</v>
          </cell>
          <cell r="B18" t="str">
            <v>§o vÏ tr¾c däc lßng s«ng</v>
          </cell>
          <cell r="C18">
            <v>5</v>
          </cell>
          <cell r="D18" t="str">
            <v>100 m</v>
          </cell>
          <cell r="E18">
            <v>50090</v>
          </cell>
          <cell r="F18">
            <v>204498</v>
          </cell>
          <cell r="G18">
            <v>33458</v>
          </cell>
          <cell r="H18">
            <v>459548.85960000003</v>
          </cell>
        </row>
        <row r="19">
          <cell r="A19" t="str">
            <v>11.7.405</v>
          </cell>
          <cell r="B19" t="str">
            <v>§o vÏ tr¾c ngang s«ng</v>
          </cell>
          <cell r="C19">
            <v>5</v>
          </cell>
          <cell r="D19" t="str">
            <v>100 m</v>
          </cell>
          <cell r="E19">
            <v>29285</v>
          </cell>
          <cell r="F19">
            <v>262375</v>
          </cell>
          <cell r="G19">
            <v>45073</v>
          </cell>
          <cell r="H19">
            <v>554963.64659999998</v>
          </cell>
        </row>
        <row r="20">
          <cell r="A20" t="str">
            <v>11.7.205</v>
          </cell>
          <cell r="B20" t="str">
            <v>§o vÏ tr¾c ngang trªn c¹n</v>
          </cell>
          <cell r="C20">
            <v>5</v>
          </cell>
          <cell r="D20" t="str">
            <v>100 m</v>
          </cell>
          <cell r="E20">
            <v>32590</v>
          </cell>
          <cell r="F20">
            <v>174916</v>
          </cell>
          <cell r="G20">
            <v>27366</v>
          </cell>
          <cell r="H20">
            <v>380782.54920000001</v>
          </cell>
        </row>
        <row r="21">
          <cell r="A21" t="str">
            <v>08.1.005</v>
          </cell>
          <cell r="B21" t="str">
            <v>Tam gi¸c h¹ng IV</v>
          </cell>
          <cell r="C21">
            <v>5</v>
          </cell>
          <cell r="D21" t="str">
            <v>®iÓm</v>
          </cell>
          <cell r="E21">
            <v>95629</v>
          </cell>
          <cell r="F21">
            <v>2895124</v>
          </cell>
          <cell r="G21">
            <v>502581</v>
          </cell>
          <cell r="H21">
            <v>5888407.5581999999</v>
          </cell>
        </row>
        <row r="22">
          <cell r="A22" t="str">
            <v>03.1.001</v>
          </cell>
          <cell r="B22" t="str">
            <v>Khoan m¸y cÊp ®Êt ®¸ I-III trªn c¹n (®é s©u ®Õn 30m)</v>
          </cell>
          <cell r="C22" t="str">
            <v>®é s©u ®Õn 30m</v>
          </cell>
          <cell r="D22" t="str">
            <v>m</v>
          </cell>
          <cell r="E22">
            <v>72411</v>
          </cell>
          <cell r="F22">
            <v>86429</v>
          </cell>
          <cell r="G22">
            <v>77705</v>
          </cell>
          <cell r="H22">
            <v>320633.72899999999</v>
          </cell>
        </row>
        <row r="23">
          <cell r="A23" t="str">
            <v>03.1.002</v>
          </cell>
          <cell r="B23" t="str">
            <v>Khoan m¸y cÊp ®Êt ®¸ IV-VI trªn c¹n (®é s©u ®Õn 30m)</v>
          </cell>
          <cell r="C23" t="str">
            <v>®é s©u ®Õn 30m</v>
          </cell>
          <cell r="D23" t="str">
            <v>m</v>
          </cell>
          <cell r="E23">
            <v>96522</v>
          </cell>
          <cell r="F23">
            <v>116268</v>
          </cell>
          <cell r="G23">
            <v>171767</v>
          </cell>
          <cell r="H23">
            <v>506646.38740000012</v>
          </cell>
        </row>
        <row r="24">
          <cell r="A24" t="str">
            <v>04.1.001</v>
          </cell>
          <cell r="B24" t="str">
            <v>Khoan m¸y cÊp ®Êt ®¸ I-III d­íi n­íc (®é s©u ®Õn 30m)</v>
          </cell>
          <cell r="C24" t="str">
            <v>®é s©u ®Õn 30m</v>
          </cell>
          <cell r="D24" t="str">
            <v>m</v>
          </cell>
          <cell r="E24">
            <v>78807</v>
          </cell>
          <cell r="F24">
            <v>137387</v>
          </cell>
          <cell r="G24">
            <v>94063</v>
          </cell>
          <cell r="H24">
            <v>437793.04859999998</v>
          </cell>
        </row>
        <row r="25">
          <cell r="A25" t="str">
            <v>04.1.002</v>
          </cell>
          <cell r="B25" t="str">
            <v>Khoan m¸y cÊp ®Êt ®¸ IV-VI d­íi n­íc (®é s©u ®Õn 30m)</v>
          </cell>
          <cell r="C25" t="str">
            <v>®é s©u ®Õn 30m</v>
          </cell>
          <cell r="D25" t="str">
            <v>m</v>
          </cell>
          <cell r="E25">
            <v>104712</v>
          </cell>
          <cell r="F25">
            <v>183004</v>
          </cell>
          <cell r="G25">
            <v>208575</v>
          </cell>
          <cell r="H25">
            <v>677333.69299999997</v>
          </cell>
        </row>
        <row r="26">
          <cell r="A26" t="str">
            <v>03.2.001</v>
          </cell>
          <cell r="B26" t="str">
            <v>Khoan m¸y cÊp ®Êt ®¸ I-III trªn c¹n (®é s©u ®Õn 60m)</v>
          </cell>
          <cell r="C26" t="str">
            <v>®é s©u ®Õn 60m</v>
          </cell>
          <cell r="D26" t="str">
            <v>m</v>
          </cell>
          <cell r="E26">
            <v>72575</v>
          </cell>
          <cell r="F26">
            <v>99502</v>
          </cell>
          <cell r="G26">
            <v>81794</v>
          </cell>
          <cell r="H26">
            <v>349002.85879999999</v>
          </cell>
        </row>
        <row r="27">
          <cell r="A27" t="str">
            <v>03.2.002</v>
          </cell>
          <cell r="B27" t="str">
            <v>Khoan m¸y cÊp ®Êt ®¸ IV-VI trªn c¹n (®é s©u ®Õn 60m)</v>
          </cell>
          <cell r="C27" t="str">
            <v>®é s©u ®Õn 60m</v>
          </cell>
          <cell r="D27" t="str">
            <v>m</v>
          </cell>
          <cell r="E27">
            <v>97042</v>
          </cell>
          <cell r="F27">
            <v>133794</v>
          </cell>
          <cell r="G27">
            <v>184037</v>
          </cell>
          <cell r="H27">
            <v>552696.07339999999</v>
          </cell>
        </row>
        <row r="28">
          <cell r="A28" t="str">
            <v>04.2.001</v>
          </cell>
          <cell r="B28" t="str">
            <v>Khoan m¸y cÊp ®Êt ®¸ I-III d­íi n­íc (®é s©u ®Õn 60m)</v>
          </cell>
          <cell r="C28" t="str">
            <v>®é s©u ®Õn 60m</v>
          </cell>
          <cell r="D28" t="str">
            <v>m</v>
          </cell>
          <cell r="E28">
            <v>79112</v>
          </cell>
          <cell r="F28">
            <v>148972</v>
          </cell>
          <cell r="G28">
            <v>98153</v>
          </cell>
          <cell r="H28">
            <v>463631.39659999998</v>
          </cell>
        </row>
        <row r="29">
          <cell r="A29" t="str">
            <v>04.2.002</v>
          </cell>
          <cell r="B29" t="str">
            <v>Khoan m¸y cÊp ®Êt ®¸ IV-VI d­íi n­íc (®é s©u ®Õn 60m)</v>
          </cell>
          <cell r="C29" t="str">
            <v>®é s©u ®Õn 60m</v>
          </cell>
          <cell r="D29" t="str">
            <v>m</v>
          </cell>
          <cell r="E29">
            <v>106620</v>
          </cell>
          <cell r="F29">
            <v>200691</v>
          </cell>
          <cell r="G29">
            <v>220844</v>
          </cell>
          <cell r="H29">
            <v>725143.6468000001</v>
          </cell>
        </row>
        <row r="30">
          <cell r="A30" t="str">
            <v>03.3.001</v>
          </cell>
          <cell r="B30" t="str">
            <v>Khoan m¸y cÊp ®Êt ®¸ I-III trªn c¹n (®é s©u ®Õn 100m)</v>
          </cell>
          <cell r="C30" t="str">
            <v>®é s©u ®Õn 100m</v>
          </cell>
          <cell r="D30" t="str">
            <v>m</v>
          </cell>
          <cell r="E30">
            <v>73160</v>
          </cell>
          <cell r="F30">
            <v>108497</v>
          </cell>
          <cell r="G30">
            <v>89973</v>
          </cell>
          <cell r="H30">
            <v>375108.57060000004</v>
          </cell>
        </row>
        <row r="31">
          <cell r="A31" t="str">
            <v>03.3.002</v>
          </cell>
          <cell r="B31" t="str">
            <v>Khoan m¸y cÊp ®Êt ®¸ IV-VI trªn c¹n (®é s©u ®Õn 100m)</v>
          </cell>
          <cell r="C31" t="str">
            <v>®é s©u ®Õn 100m</v>
          </cell>
          <cell r="D31" t="str">
            <v>m</v>
          </cell>
          <cell r="E31">
            <v>98907</v>
          </cell>
          <cell r="F31">
            <v>147848</v>
          </cell>
          <cell r="G31">
            <v>208575</v>
          </cell>
          <cell r="H31">
            <v>607829.28099999996</v>
          </cell>
        </row>
        <row r="32">
          <cell r="A32" t="str">
            <v>04.3.001</v>
          </cell>
          <cell r="B32" t="str">
            <v>Khoan m¸y cÊp ®Êt ®¸ I-III d­íi n­íc (®é s©u ®Õn 100m)</v>
          </cell>
          <cell r="C32" t="str">
            <v>®é s©u ®Õn 100m</v>
          </cell>
          <cell r="D32" t="str">
            <v>m</v>
          </cell>
          <cell r="E32">
            <v>79894</v>
          </cell>
          <cell r="F32">
            <v>157405</v>
          </cell>
          <cell r="G32">
            <v>110422</v>
          </cell>
          <cell r="H32">
            <v>493572.08240000001</v>
          </cell>
        </row>
        <row r="33">
          <cell r="A33" t="str">
            <v>04.3.002</v>
          </cell>
          <cell r="B33" t="str">
            <v>Khoan m¸y cÊp ®Êt ®¸ IV-VI d­íi n­íc (®é s©u ®Õn 100m)</v>
          </cell>
          <cell r="C33" t="str">
            <v>®é s©u ®Õn 100m</v>
          </cell>
          <cell r="D33" t="str">
            <v>m</v>
          </cell>
          <cell r="E33">
            <v>109037</v>
          </cell>
          <cell r="F33">
            <v>212496</v>
          </cell>
          <cell r="G33">
            <v>249472</v>
          </cell>
          <cell r="H33">
            <v>781448.1544</v>
          </cell>
        </row>
        <row r="34">
          <cell r="A34" t="str">
            <v>01.1.101</v>
          </cell>
          <cell r="B34" t="str">
            <v>Hè ®µo ®Þa chÊt cÊp ®Êt I-III (®é s©u ®Õn 2m)</v>
          </cell>
          <cell r="C34" t="str">
            <v>§µo kh«ng chèng</v>
          </cell>
          <cell r="D34" t="str">
            <v>m3</v>
          </cell>
          <cell r="E34">
            <v>24211</v>
          </cell>
          <cell r="F34">
            <v>63279</v>
          </cell>
          <cell r="H34">
            <v>139692.41800000001</v>
          </cell>
        </row>
        <row r="35">
          <cell r="A35" t="str">
            <v>01.1.102</v>
          </cell>
          <cell r="B35" t="str">
            <v>Hè ®µo ®Þa chÊt cÊp ®Êt IV-V (®é s©u ®Õn 2m)</v>
          </cell>
          <cell r="C35" t="str">
            <v>§µo kh«ng chèng</v>
          </cell>
          <cell r="D35" t="str">
            <v>m3</v>
          </cell>
          <cell r="E35">
            <v>24211</v>
          </cell>
          <cell r="F35">
            <v>94918</v>
          </cell>
          <cell r="H35">
            <v>196705.89600000001</v>
          </cell>
        </row>
        <row r="36">
          <cell r="A36" t="str">
            <v>01.1.201</v>
          </cell>
          <cell r="B36" t="str">
            <v>Hè ®µo ®Þa chÊt cÊp ®Êt I-III (®é s©u ®Õn 4m)</v>
          </cell>
          <cell r="C36" t="str">
            <v>§µo kh«ng chèng</v>
          </cell>
          <cell r="D36" t="str">
            <v>m3</v>
          </cell>
          <cell r="E36">
            <v>25220</v>
          </cell>
          <cell r="F36">
            <v>72828</v>
          </cell>
          <cell r="H36">
            <v>157969.25600000002</v>
          </cell>
        </row>
        <row r="37">
          <cell r="A37" t="str">
            <v>01.1.202</v>
          </cell>
          <cell r="B37" t="str">
            <v>Hè ®µo ®Þa chÊt cÊp ®Êt IV-V (®é s©u ®Õn 4m)</v>
          </cell>
          <cell r="C37" t="str">
            <v>§µo kh«ng chèng</v>
          </cell>
          <cell r="D37" t="str">
            <v>m3</v>
          </cell>
          <cell r="E37">
            <v>25220</v>
          </cell>
          <cell r="F37">
            <v>109376</v>
          </cell>
          <cell r="H37">
            <v>223828.75200000001</v>
          </cell>
        </row>
        <row r="38">
          <cell r="A38" t="str">
            <v>12.1.701</v>
          </cell>
          <cell r="B38" t="str">
            <v>ThÝ nghiÖm chØ tiªu c¬ lý mÉu ®¸</v>
          </cell>
          <cell r="D38" t="str">
            <v>mÉu</v>
          </cell>
          <cell r="E38">
            <v>28037</v>
          </cell>
          <cell r="F38">
            <v>172344</v>
          </cell>
          <cell r="G38">
            <v>147154</v>
          </cell>
          <cell r="H38">
            <v>507185.17480000004</v>
          </cell>
        </row>
        <row r="39">
          <cell r="A39" t="str">
            <v>12.1.301a</v>
          </cell>
          <cell r="B39" t="str">
            <v>ThÝ nghiÖm chØ tiªu c¬ lý mÉu ®Êt nguyªn d¹ng</v>
          </cell>
          <cell r="D39" t="str">
            <v>mÉu</v>
          </cell>
          <cell r="E39">
            <v>29557</v>
          </cell>
          <cell r="F39">
            <v>162005</v>
          </cell>
          <cell r="G39">
            <v>86559</v>
          </cell>
          <cell r="H39">
            <v>421438.64780000004</v>
          </cell>
        </row>
        <row r="40">
          <cell r="A40" t="str">
            <v>12.1.301b</v>
          </cell>
          <cell r="B40" t="str">
            <v>ThÝ nghiÖm chØ tiªu c¬ lý (9 chØ tiªu)</v>
          </cell>
          <cell r="D40" t="str">
            <v>mÉu</v>
          </cell>
          <cell r="E40">
            <v>29557</v>
          </cell>
          <cell r="F40">
            <v>89102.75</v>
          </cell>
          <cell r="G40">
            <v>47607.450000000004</v>
          </cell>
          <cell r="H40">
            <v>245889.94529</v>
          </cell>
        </row>
        <row r="41">
          <cell r="A41" t="str">
            <v>13.1.401</v>
          </cell>
          <cell r="B41" t="str">
            <v>ThÝ nghiÖm SPT</v>
          </cell>
          <cell r="D41" t="str">
            <v>LÇn</v>
          </cell>
          <cell r="E41">
            <v>79467</v>
          </cell>
          <cell r="F41">
            <v>30868</v>
          </cell>
          <cell r="G41">
            <v>49577</v>
          </cell>
          <cell r="H41">
            <v>196089.38940000001</v>
          </cell>
        </row>
        <row r="42">
          <cell r="A42" t="str">
            <v>12.1.401a</v>
          </cell>
          <cell r="B42" t="str">
            <v>X¸c ®Þnh chØ tiªu mÉu ®Êt 3 trôc (mÉu CU)</v>
          </cell>
          <cell r="D42" t="str">
            <v>mÉu</v>
          </cell>
          <cell r="E42">
            <v>225226</v>
          </cell>
          <cell r="F42">
            <v>463014</v>
          </cell>
          <cell r="G42">
            <v>2340183</v>
          </cell>
          <cell r="H42">
            <v>3727326.3465999998</v>
          </cell>
        </row>
        <row r="43">
          <cell r="A43" t="str">
            <v>12.1.401b</v>
          </cell>
          <cell r="B43" t="str">
            <v>X¸c ®Þnh chØ tiªu mÉu ®Êt 3 trôc (mÉu UU)</v>
          </cell>
          <cell r="D43" t="str">
            <v>mÉu</v>
          </cell>
          <cell r="E43">
            <v>225226</v>
          </cell>
          <cell r="F43">
            <v>231507</v>
          </cell>
          <cell r="G43">
            <v>1170091.5</v>
          </cell>
          <cell r="H43">
            <v>1983032.9533000002</v>
          </cell>
        </row>
        <row r="44">
          <cell r="A44" t="str">
            <v>13.1.111</v>
          </cell>
          <cell r="B44" t="str">
            <v>Móc n­íc thÝ nghiÖm trong lç khoan</v>
          </cell>
          <cell r="D44" t="str">
            <v>lÇn móc</v>
          </cell>
          <cell r="E44">
            <v>10736</v>
          </cell>
          <cell r="F44">
            <v>180061</v>
          </cell>
          <cell r="G44">
            <v>44460</v>
          </cell>
          <cell r="H44">
            <v>386276.614</v>
          </cell>
        </row>
        <row r="45">
          <cell r="A45" t="str">
            <v>12.1.100</v>
          </cell>
          <cell r="B45" t="str">
            <v>X¸c ®Þnh chØ tiªu ho¸ lý cña mÉu n­íc toµn phÇn</v>
          </cell>
          <cell r="D45" t="str">
            <v>mÉu</v>
          </cell>
          <cell r="E45">
            <v>38361</v>
          </cell>
          <cell r="F45">
            <v>128615</v>
          </cell>
          <cell r="G45">
            <v>100861</v>
          </cell>
          <cell r="H45">
            <v>386823.4362</v>
          </cell>
        </row>
        <row r="46">
          <cell r="A46" t="str">
            <v>13.1.301</v>
          </cell>
          <cell r="B46" t="str">
            <v>ThÝ nghiÖm c¾t c¸nh</v>
          </cell>
          <cell r="D46" t="str">
            <v>®iÓm</v>
          </cell>
          <cell r="E46">
            <v>5431</v>
          </cell>
          <cell r="F46">
            <v>51446</v>
          </cell>
          <cell r="G46">
            <v>34113</v>
          </cell>
          <cell r="H46">
            <v>137153.5166</v>
          </cell>
        </row>
        <row r="47">
          <cell r="A47" t="str">
            <v>13.1.101</v>
          </cell>
          <cell r="B47" t="str">
            <v>ThÝ nghiÖm xuyªn tÜnh</v>
          </cell>
          <cell r="D47" t="str">
            <v>m xuyªn</v>
          </cell>
          <cell r="E47">
            <v>4384</v>
          </cell>
          <cell r="F47">
            <v>30868</v>
          </cell>
          <cell r="G47">
            <v>30100</v>
          </cell>
          <cell r="H47">
            <v>94410.596000000005</v>
          </cell>
        </row>
        <row r="48">
          <cell r="A48" t="str">
            <v>17.1.200</v>
          </cell>
          <cell r="B48" t="str">
            <v>Kh¶o s¸t ®­êng cÊp 2 §H cÊp 5 (TKKT)</v>
          </cell>
          <cell r="D48" t="str">
            <v>Km</v>
          </cell>
          <cell r="H48">
            <v>9749437.2807603981</v>
          </cell>
        </row>
        <row r="49">
          <cell r="A49" t="str">
            <v>17.1.200a</v>
          </cell>
          <cell r="B49" t="str">
            <v>Kh¶o s¸t ®­êng c«ng vô ®­êng cÊp 6 §H cÊp 5 (TKKT)</v>
          </cell>
          <cell r="D49" t="str">
            <v>Km</v>
          </cell>
          <cell r="H49">
            <v>6617373.7171735996</v>
          </cell>
        </row>
        <row r="50">
          <cell r="A50" t="str">
            <v>17.1.300</v>
          </cell>
          <cell r="B50" t="str">
            <v>Kh¶o s¸t ®­êng cÊp 2 §H cÊp 5 (BVTC)</v>
          </cell>
          <cell r="D50" t="str">
            <v>Km</v>
          </cell>
          <cell r="H50">
            <v>8476626.726511199</v>
          </cell>
        </row>
        <row r="51">
          <cell r="A51" t="str">
            <v>17.1.100</v>
          </cell>
          <cell r="B51" t="str">
            <v>Kh¶o s¸t ®­êng «t« b­íc BCNCKT (®­êng cÊp 2 §H cÊp 5)</v>
          </cell>
          <cell r="D51" t="str">
            <v>Km</v>
          </cell>
          <cell r="H51">
            <v>4789456.6053860001</v>
          </cell>
        </row>
        <row r="52">
          <cell r="A52" t="str">
            <v>17.6.139</v>
          </cell>
          <cell r="B52" t="str">
            <v>Quan tr¾c mùc n­íc s«ng cã ¶nh h­ëng thuû triÒu</v>
          </cell>
          <cell r="C52">
            <v>5</v>
          </cell>
          <cell r="D52" t="str">
            <v>Tr¹m/th¸ng</v>
          </cell>
          <cell r="E52">
            <v>2077711</v>
          </cell>
          <cell r="F52">
            <v>3657811</v>
          </cell>
          <cell r="G52">
            <v>74777</v>
          </cell>
          <cell r="H52">
            <v>8878561.1554000005</v>
          </cell>
        </row>
        <row r="53">
          <cell r="A53" t="str">
            <v>17.7.113</v>
          </cell>
          <cell r="B53" t="str">
            <v>Quan tr¾c l­u tèc dßng n­íc</v>
          </cell>
          <cell r="C53" t="str">
            <v>®­êng thñy trùc 3</v>
          </cell>
          <cell r="D53" t="str">
            <v>®/QT 1 kú triÒu</v>
          </cell>
          <cell r="E53">
            <v>3621384</v>
          </cell>
          <cell r="F53">
            <v>34170433.199999996</v>
          </cell>
          <cell r="G53">
            <v>13521671</v>
          </cell>
          <cell r="H53">
            <v>80750066.9146</v>
          </cell>
        </row>
        <row r="55">
          <cell r="A55" t="str">
            <v xml:space="preserve">Ghi chó : </v>
          </cell>
          <cell r="B55" t="str">
            <v>§¬n gi¸ = VL*1.06 + NC*1.802 + M*1.06*1.07</v>
          </cell>
        </row>
        <row r="56">
          <cell r="B56" t="str">
            <v>1.07 : HÖ sè vïng n­íc lî n­íc mÆn, vïng nói cao</v>
          </cell>
        </row>
        <row r="61">
          <cell r="H61">
            <v>0</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NC duong"/>
      <sheetName val="KT duong"/>
      <sheetName val="BV duong"/>
      <sheetName val="KS duong cu"/>
      <sheetName val="BD 1-500 (1m) can"/>
      <sheetName val="BD 1-500 (1m) nuoc"/>
      <sheetName val="BD 1-200(0.5) can"/>
      <sheetName val="CD can"/>
      <sheetName val="CD nuoc"/>
      <sheetName val="TN can"/>
      <sheetName val="TN nuoc"/>
      <sheetName val="Khong che do cao"/>
      <sheetName val="Khong che mat bang"/>
      <sheetName val="Ho dao sau 2m"/>
      <sheetName val="Ho dao sau 4m"/>
      <sheetName val="Khoan tren can"/>
      <sheetName val="Khoan duoi nuoc"/>
      <sheetName val="VL,NC"/>
      <sheetName val="TN-Bson Bthach"/>
      <sheetName val="chuyen gia"/>
      <sheetName val="luumau"/>
      <sheetName val="XXXXXXXX"/>
      <sheetName val="VL_NC"/>
      <sheetName val="Sheet3"/>
      <sheetName val="THV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B4" t="str">
            <v>VËt liÖu</v>
          </cell>
        </row>
        <row r="5">
          <cell r="A5">
            <v>1</v>
          </cell>
          <cell r="B5" t="str">
            <v>¸p kÕ (250bav)</v>
          </cell>
          <cell r="C5" t="str">
            <v>c¸i</v>
          </cell>
          <cell r="D5">
            <v>200000</v>
          </cell>
        </row>
        <row r="6">
          <cell r="A6">
            <v>2</v>
          </cell>
          <cell r="B6" t="str">
            <v>¸p kÕ (5-25-100bav)</v>
          </cell>
          <cell r="C6" t="str">
            <v>bé</v>
          </cell>
          <cell r="D6">
            <v>200000</v>
          </cell>
        </row>
        <row r="7">
          <cell r="A7">
            <v>3</v>
          </cell>
          <cell r="B7" t="str">
            <v>¸p kÕ b×nh h¬i (25bav)</v>
          </cell>
          <cell r="C7" t="str">
            <v>c¸i</v>
          </cell>
          <cell r="D7">
            <v>200000</v>
          </cell>
        </row>
        <row r="8">
          <cell r="A8">
            <v>4</v>
          </cell>
          <cell r="B8" t="str">
            <v>§¸ d¨m</v>
          </cell>
          <cell r="C8" t="str">
            <v>m3</v>
          </cell>
          <cell r="D8">
            <v>70000</v>
          </cell>
        </row>
        <row r="9">
          <cell r="A9">
            <v>5</v>
          </cell>
          <cell r="B9" t="str">
            <v>§¸ héc</v>
          </cell>
          <cell r="C9" t="str">
            <v>m3</v>
          </cell>
          <cell r="D9">
            <v>50000</v>
          </cell>
        </row>
        <row r="10">
          <cell r="A10">
            <v>6</v>
          </cell>
          <cell r="B10" t="str">
            <v>§¸ sái 1x2</v>
          </cell>
          <cell r="C10" t="str">
            <v>m3</v>
          </cell>
          <cell r="D10">
            <v>70000</v>
          </cell>
        </row>
        <row r="11">
          <cell r="A11">
            <v>7</v>
          </cell>
          <cell r="B11" t="str">
            <v>§µn ®o lón</v>
          </cell>
          <cell r="C11" t="str">
            <v>bé</v>
          </cell>
          <cell r="D11">
            <v>2000000</v>
          </cell>
        </row>
        <row r="12">
          <cell r="A12">
            <v>8</v>
          </cell>
          <cell r="B12" t="str">
            <v>§ång hå ®iÖn ®o v¹n n¨ng</v>
          </cell>
          <cell r="C12" t="str">
            <v>chiÕc</v>
          </cell>
          <cell r="D12">
            <v>500000</v>
          </cell>
        </row>
        <row r="13">
          <cell r="A13">
            <v>9</v>
          </cell>
          <cell r="B13" t="str">
            <v>§ång hå ®o ¸p lùc</v>
          </cell>
          <cell r="C13" t="str">
            <v>c¸i</v>
          </cell>
          <cell r="D13">
            <v>300000</v>
          </cell>
        </row>
        <row r="14">
          <cell r="A14">
            <v>10</v>
          </cell>
          <cell r="B14" t="str">
            <v>§ång hå ®o ¸p lùc 4kg/cm2</v>
          </cell>
          <cell r="C14" t="str">
            <v>c¸i</v>
          </cell>
          <cell r="D14">
            <v>300000</v>
          </cell>
        </row>
        <row r="15">
          <cell r="A15">
            <v>11</v>
          </cell>
          <cell r="B15" t="str">
            <v>§ång hå ®o ®iÖn</v>
          </cell>
          <cell r="C15" t="str">
            <v>chiÕc</v>
          </cell>
          <cell r="D15">
            <v>500000</v>
          </cell>
        </row>
        <row r="16">
          <cell r="A16">
            <v>12</v>
          </cell>
          <cell r="B16" t="str">
            <v>§ång hå ®Ó bµn</v>
          </cell>
          <cell r="C16" t="str">
            <v>c¸i</v>
          </cell>
          <cell r="D16">
            <v>15000</v>
          </cell>
        </row>
        <row r="17">
          <cell r="A17">
            <v>13</v>
          </cell>
          <cell r="B17" t="str">
            <v>§ång hå ®o biÕn d¹ng</v>
          </cell>
          <cell r="C17" t="str">
            <v>c¸i</v>
          </cell>
          <cell r="D17">
            <v>500000</v>
          </cell>
        </row>
        <row r="18">
          <cell r="A18">
            <v>14</v>
          </cell>
          <cell r="B18" t="str">
            <v>§ång hå ®o lón</v>
          </cell>
          <cell r="C18" t="str">
            <v>c¸i</v>
          </cell>
          <cell r="D18">
            <v>800000</v>
          </cell>
        </row>
        <row r="19">
          <cell r="A19">
            <v>15</v>
          </cell>
          <cell r="B19" t="str">
            <v>§ång hå ®o l­u l­îng 3m3/h</v>
          </cell>
          <cell r="C19" t="str">
            <v>c¸i</v>
          </cell>
          <cell r="D19">
            <v>150000</v>
          </cell>
        </row>
        <row r="20">
          <cell r="A20">
            <v>16</v>
          </cell>
          <cell r="B20" t="str">
            <v>§ång hå ®o møc n­íc</v>
          </cell>
          <cell r="C20" t="str">
            <v>c¸i</v>
          </cell>
          <cell r="D20">
            <v>200000</v>
          </cell>
        </row>
        <row r="21">
          <cell r="A21">
            <v>17</v>
          </cell>
          <cell r="B21" t="str">
            <v>§ång hå ®o n­íc</v>
          </cell>
          <cell r="C21" t="str">
            <v>c¸i</v>
          </cell>
          <cell r="D21">
            <v>300000</v>
          </cell>
        </row>
        <row r="22">
          <cell r="A22">
            <v>18</v>
          </cell>
          <cell r="B22" t="str">
            <v>§ång hå bÊm gi©y</v>
          </cell>
          <cell r="C22" t="str">
            <v>c¸i</v>
          </cell>
          <cell r="D22">
            <v>120000</v>
          </cell>
        </row>
        <row r="23">
          <cell r="A23">
            <v>19</v>
          </cell>
          <cell r="B23" t="str">
            <v>§ång hå l­u l­îng</v>
          </cell>
          <cell r="C23" t="str">
            <v>c¸i</v>
          </cell>
          <cell r="D23">
            <v>200000</v>
          </cell>
        </row>
        <row r="24">
          <cell r="A24">
            <v>20</v>
          </cell>
          <cell r="B24" t="str">
            <v>§Çu nèi cÇn</v>
          </cell>
          <cell r="C24" t="str">
            <v>bé</v>
          </cell>
          <cell r="D24">
            <v>180000</v>
          </cell>
        </row>
        <row r="25">
          <cell r="A25">
            <v>21</v>
          </cell>
          <cell r="B25" t="str">
            <v>§Çu nèi èng chèng</v>
          </cell>
          <cell r="C25" t="str">
            <v>c¸i</v>
          </cell>
          <cell r="D25">
            <v>40000</v>
          </cell>
        </row>
        <row r="26">
          <cell r="A26">
            <v>22</v>
          </cell>
          <cell r="B26" t="str">
            <v>§e ghÌ ®¸</v>
          </cell>
          <cell r="C26" t="str">
            <v>c¸i</v>
          </cell>
          <cell r="D26">
            <v>20000</v>
          </cell>
        </row>
        <row r="27">
          <cell r="A27">
            <v>23</v>
          </cell>
          <cell r="B27" t="str">
            <v xml:space="preserve">§iezel </v>
          </cell>
          <cell r="C27" t="str">
            <v>kg</v>
          </cell>
          <cell r="D27">
            <v>5000</v>
          </cell>
        </row>
        <row r="28">
          <cell r="A28">
            <v>24</v>
          </cell>
          <cell r="B28" t="str">
            <v>§inh</v>
          </cell>
          <cell r="C28" t="str">
            <v>kg</v>
          </cell>
          <cell r="D28">
            <v>5000</v>
          </cell>
        </row>
        <row r="29">
          <cell r="A29">
            <v>25</v>
          </cell>
          <cell r="B29" t="str">
            <v>§inh + d©y thÐp</v>
          </cell>
          <cell r="C29" t="str">
            <v>kg</v>
          </cell>
          <cell r="D29">
            <v>5000</v>
          </cell>
        </row>
        <row r="30">
          <cell r="A30">
            <v>26</v>
          </cell>
          <cell r="B30" t="str">
            <v>§inh ®Üa</v>
          </cell>
          <cell r="C30" t="str">
            <v>kg</v>
          </cell>
          <cell r="D30">
            <v>5000</v>
          </cell>
        </row>
        <row r="31">
          <cell r="A31">
            <v>27</v>
          </cell>
          <cell r="B31" t="str">
            <v>§inh 10 cm</v>
          </cell>
          <cell r="C31" t="str">
            <v>kg</v>
          </cell>
          <cell r="D31">
            <v>5000</v>
          </cell>
        </row>
        <row r="32">
          <cell r="A32">
            <v>28</v>
          </cell>
          <cell r="B32" t="str">
            <v>§inh 3 cm</v>
          </cell>
          <cell r="C32" t="str">
            <v>kg</v>
          </cell>
          <cell r="D32">
            <v>5000</v>
          </cell>
        </row>
        <row r="33">
          <cell r="A33">
            <v>29</v>
          </cell>
          <cell r="B33" t="str">
            <v>§inh ch÷ U</v>
          </cell>
          <cell r="C33" t="str">
            <v>kg</v>
          </cell>
          <cell r="D33">
            <v>5000</v>
          </cell>
        </row>
        <row r="34">
          <cell r="A34">
            <v>30</v>
          </cell>
          <cell r="B34" t="str">
            <v>§iÖn cùc ®ång</v>
          </cell>
          <cell r="C34" t="str">
            <v>c¸i</v>
          </cell>
          <cell r="D34">
            <v>30000</v>
          </cell>
        </row>
        <row r="35">
          <cell r="A35">
            <v>31</v>
          </cell>
          <cell r="B35" t="str">
            <v>§iÖn cùc kh«ng ph©n cùc</v>
          </cell>
          <cell r="C35" t="str">
            <v>c¸i</v>
          </cell>
          <cell r="D35">
            <v>400000</v>
          </cell>
        </row>
        <row r="36">
          <cell r="A36">
            <v>32</v>
          </cell>
          <cell r="B36" t="str">
            <v>§iÖn cùc s¾t</v>
          </cell>
          <cell r="C36" t="str">
            <v>c¸i</v>
          </cell>
          <cell r="D36">
            <v>15000</v>
          </cell>
        </row>
        <row r="37">
          <cell r="A37">
            <v>33</v>
          </cell>
          <cell r="B37" t="str">
            <v>§Þa bµn ®Þa chÊt</v>
          </cell>
          <cell r="C37" t="str">
            <v>c¸i</v>
          </cell>
          <cell r="D37">
            <v>350000</v>
          </cell>
        </row>
        <row r="38">
          <cell r="A38">
            <v>34</v>
          </cell>
          <cell r="B38" t="str">
            <v>§Üa s¾t tr¸ng men</v>
          </cell>
          <cell r="C38" t="str">
            <v>c¸i</v>
          </cell>
          <cell r="D38">
            <v>8000</v>
          </cell>
        </row>
        <row r="39">
          <cell r="A39">
            <v>35</v>
          </cell>
          <cell r="B39" t="str">
            <v>§ui ®iÖn</v>
          </cell>
          <cell r="C39" t="str">
            <v>c¸i</v>
          </cell>
          <cell r="D39">
            <v>500</v>
          </cell>
        </row>
        <row r="40">
          <cell r="A40">
            <v>36</v>
          </cell>
          <cell r="B40" t="str">
            <v>¶nh mµu (9x12)</v>
          </cell>
          <cell r="C40" t="str">
            <v>kiÓu</v>
          </cell>
          <cell r="D40">
            <v>5000</v>
          </cell>
        </row>
        <row r="41">
          <cell r="A41">
            <v>37</v>
          </cell>
          <cell r="B41" t="str">
            <v>¾c quy</v>
          </cell>
          <cell r="C41" t="str">
            <v>c¸i</v>
          </cell>
          <cell r="D41">
            <v>250000</v>
          </cell>
        </row>
        <row r="42">
          <cell r="A42">
            <v>38</v>
          </cell>
          <cell r="B42" t="str">
            <v>¾c quy (12Vx2) + (6Vx1)</v>
          </cell>
          <cell r="C42" t="str">
            <v>bé</v>
          </cell>
          <cell r="D42">
            <v>250000</v>
          </cell>
        </row>
        <row r="43">
          <cell r="A43">
            <v>39</v>
          </cell>
          <cell r="B43" t="str">
            <v>Ac quy 12v</v>
          </cell>
          <cell r="C43" t="str">
            <v>bé</v>
          </cell>
          <cell r="D43">
            <v>300000</v>
          </cell>
        </row>
        <row r="44">
          <cell r="A44">
            <v>40</v>
          </cell>
          <cell r="B44" t="str">
            <v>Ac quy 24v</v>
          </cell>
          <cell r="C44" t="str">
            <v>b×nh</v>
          </cell>
          <cell r="D44">
            <v>420000</v>
          </cell>
        </row>
        <row r="45">
          <cell r="A45">
            <v>41</v>
          </cell>
          <cell r="B45" t="str">
            <v>AxÝt axalic</v>
          </cell>
          <cell r="C45" t="str">
            <v>kg</v>
          </cell>
          <cell r="D45">
            <v>40000</v>
          </cell>
        </row>
        <row r="46">
          <cell r="A46">
            <v>42</v>
          </cell>
          <cell r="B46" t="str">
            <v>AxÝt nit¬ric ®Æc</v>
          </cell>
          <cell r="C46" t="str">
            <v>gam</v>
          </cell>
          <cell r="D46">
            <v>40</v>
          </cell>
        </row>
        <row r="47">
          <cell r="A47">
            <v>43</v>
          </cell>
          <cell r="B47" t="str">
            <v>B¨ng m¸y håi ©m</v>
          </cell>
          <cell r="C47" t="str">
            <v>cuén</v>
          </cell>
          <cell r="D47">
            <v>10000</v>
          </cell>
        </row>
        <row r="48">
          <cell r="A48">
            <v>44</v>
          </cell>
          <cell r="B48" t="str">
            <v>B¸t s¾t tr¸ng men</v>
          </cell>
          <cell r="C48" t="str">
            <v>c¸i</v>
          </cell>
          <cell r="D48">
            <v>8000</v>
          </cell>
        </row>
        <row r="49">
          <cell r="A49">
            <v>45</v>
          </cell>
          <cell r="B49" t="str">
            <v>B×nh bãp n­íc</v>
          </cell>
          <cell r="C49" t="str">
            <v>c¸i</v>
          </cell>
          <cell r="D49">
            <v>10000</v>
          </cell>
        </row>
        <row r="50">
          <cell r="A50">
            <v>46</v>
          </cell>
          <cell r="B50" t="str">
            <v>B×nh hót Èm</v>
          </cell>
          <cell r="C50" t="str">
            <v>c¸i</v>
          </cell>
          <cell r="D50">
            <v>10000</v>
          </cell>
        </row>
        <row r="51">
          <cell r="A51">
            <v>47</v>
          </cell>
          <cell r="B51" t="str">
            <v>B×nh hót Èm cã vßi</v>
          </cell>
          <cell r="C51" t="str">
            <v>c¸i</v>
          </cell>
          <cell r="D51">
            <v>10000</v>
          </cell>
        </row>
        <row r="52">
          <cell r="A52">
            <v>48</v>
          </cell>
          <cell r="B52" t="str">
            <v>B×nh hót Èm, b×nh gi÷ Èm</v>
          </cell>
          <cell r="C52" t="str">
            <v>c¸i</v>
          </cell>
          <cell r="D52">
            <v>10000</v>
          </cell>
        </row>
        <row r="53">
          <cell r="A53">
            <v>49</v>
          </cell>
          <cell r="B53" t="str">
            <v>B×nh khÝ CO2 - (100bav)</v>
          </cell>
          <cell r="C53" t="str">
            <v>b×nh</v>
          </cell>
          <cell r="D53">
            <v>100000</v>
          </cell>
        </row>
        <row r="54">
          <cell r="A54">
            <v>50</v>
          </cell>
          <cell r="B54" t="str">
            <v>B×nh thñy tinh</v>
          </cell>
          <cell r="C54" t="str">
            <v>c¸i</v>
          </cell>
          <cell r="D54">
            <v>30000</v>
          </cell>
        </row>
        <row r="55">
          <cell r="A55">
            <v>51</v>
          </cell>
          <cell r="B55" t="str">
            <v>B×nh thñy tinh (100 - 1000)ml</v>
          </cell>
          <cell r="C55" t="str">
            <v>c¸i</v>
          </cell>
          <cell r="D55">
            <v>30000</v>
          </cell>
        </row>
        <row r="56">
          <cell r="A56">
            <v>52</v>
          </cell>
          <cell r="B56" t="str">
            <v>B×nh thñy tinh tam gi¸c (50-1000)ml</v>
          </cell>
          <cell r="C56" t="str">
            <v>c¸i</v>
          </cell>
          <cell r="D56">
            <v>30000</v>
          </cell>
        </row>
        <row r="57">
          <cell r="A57">
            <v>53</v>
          </cell>
          <cell r="B57" t="str">
            <v>B×nh tiªu b¶n</v>
          </cell>
          <cell r="C57" t="str">
            <v>c¸i</v>
          </cell>
          <cell r="D57">
            <v>15000</v>
          </cell>
        </row>
        <row r="58">
          <cell r="A58">
            <v>54</v>
          </cell>
          <cell r="B58" t="str">
            <v>B×nh tû träng</v>
          </cell>
          <cell r="C58" t="str">
            <v>c¸i</v>
          </cell>
          <cell r="D58">
            <v>15000</v>
          </cell>
        </row>
        <row r="59">
          <cell r="A59">
            <v>55</v>
          </cell>
          <cell r="B59" t="str">
            <v>B×nh tû träng 1000ml</v>
          </cell>
          <cell r="C59" t="str">
            <v>c¸i</v>
          </cell>
          <cell r="D59">
            <v>15000</v>
          </cell>
        </row>
        <row r="60">
          <cell r="A60">
            <v>56</v>
          </cell>
          <cell r="B60" t="str">
            <v>Bµn ®Ëp</v>
          </cell>
          <cell r="C60" t="str">
            <v>chiÕc</v>
          </cell>
          <cell r="D60">
            <v>50000</v>
          </cell>
        </row>
        <row r="61">
          <cell r="A61">
            <v>57</v>
          </cell>
          <cell r="B61" t="str">
            <v>Bµn ®Öm</v>
          </cell>
          <cell r="C61" t="str">
            <v>chiÕc</v>
          </cell>
          <cell r="D61">
            <v>50000</v>
          </cell>
        </row>
        <row r="62">
          <cell r="A62">
            <v>58</v>
          </cell>
          <cell r="B62" t="str">
            <v>Bµn nÐn D = 34cm</v>
          </cell>
          <cell r="C62" t="str">
            <v>c¸i</v>
          </cell>
          <cell r="D62">
            <v>400000</v>
          </cell>
        </row>
        <row r="63">
          <cell r="A63">
            <v>59</v>
          </cell>
          <cell r="B63" t="str">
            <v>B¶n gç 60 x 60</v>
          </cell>
          <cell r="C63" t="str">
            <v>c¸i</v>
          </cell>
          <cell r="D63">
            <v>10000</v>
          </cell>
        </row>
        <row r="64">
          <cell r="A64">
            <v>60</v>
          </cell>
          <cell r="B64" t="str">
            <v>Bãng ®iÖn</v>
          </cell>
          <cell r="C64" t="str">
            <v>c¸i</v>
          </cell>
          <cell r="D64">
            <v>15000</v>
          </cell>
        </row>
        <row r="65">
          <cell r="A65">
            <v>61</v>
          </cell>
          <cell r="B65" t="str">
            <v>Bãng ®iÖn 100W</v>
          </cell>
          <cell r="C65" t="str">
            <v>c¸i</v>
          </cell>
          <cell r="D65">
            <v>15000</v>
          </cell>
        </row>
        <row r="66">
          <cell r="A66">
            <v>62</v>
          </cell>
          <cell r="B66" t="str">
            <v>Bãng ®iÖn 110v - 100W</v>
          </cell>
          <cell r="C66" t="str">
            <v>c¸i</v>
          </cell>
          <cell r="D66">
            <v>15000</v>
          </cell>
        </row>
        <row r="67">
          <cell r="A67">
            <v>63</v>
          </cell>
          <cell r="B67" t="str">
            <v>Bãng ®iÖn 220V - 200W</v>
          </cell>
          <cell r="C67" t="str">
            <v>c¸i</v>
          </cell>
          <cell r="D67">
            <v>10000</v>
          </cell>
        </row>
        <row r="68">
          <cell r="A68">
            <v>64</v>
          </cell>
          <cell r="B68" t="str">
            <v>Bãng ®iÖn 36V - 40W</v>
          </cell>
          <cell r="C68" t="str">
            <v>c¸i</v>
          </cell>
          <cell r="D68">
            <v>10000</v>
          </cell>
        </row>
        <row r="69">
          <cell r="A69">
            <v>65</v>
          </cell>
          <cell r="B69" t="str">
            <v>Bãng ®iÖn 36W</v>
          </cell>
          <cell r="C69" t="str">
            <v>c¸i</v>
          </cell>
          <cell r="D69">
            <v>10000</v>
          </cell>
        </row>
        <row r="70">
          <cell r="A70">
            <v>66</v>
          </cell>
          <cell r="B70" t="str">
            <v>Bao cao su</v>
          </cell>
          <cell r="C70" t="str">
            <v>c¸i</v>
          </cell>
          <cell r="D70">
            <v>8000</v>
          </cell>
        </row>
        <row r="71">
          <cell r="A71">
            <v>67</v>
          </cell>
          <cell r="B71" t="str">
            <v>Bé èng mÉu nguyªn d¹ng</v>
          </cell>
          <cell r="C71" t="str">
            <v>bé</v>
          </cell>
          <cell r="D71">
            <v>500000</v>
          </cell>
        </row>
        <row r="72">
          <cell r="A72">
            <v>68</v>
          </cell>
          <cell r="B72" t="str">
            <v>Bé gia mèc cÇn khoan</v>
          </cell>
          <cell r="C72" t="str">
            <v>bé</v>
          </cell>
          <cell r="D72">
            <v>120000</v>
          </cell>
        </row>
        <row r="73">
          <cell r="A73">
            <v>69</v>
          </cell>
          <cell r="B73" t="str">
            <v>Bé kÝnh Ðp</v>
          </cell>
          <cell r="C73" t="str">
            <v>bé</v>
          </cell>
          <cell r="D73">
            <v>500000</v>
          </cell>
        </row>
        <row r="74">
          <cell r="A74">
            <v>70</v>
          </cell>
          <cell r="B74" t="str">
            <v>Bé më réng kim c­¬ng</v>
          </cell>
          <cell r="C74" t="str">
            <v>bé</v>
          </cell>
          <cell r="D74">
            <v>2500000</v>
          </cell>
        </row>
        <row r="75">
          <cell r="A75">
            <v>71</v>
          </cell>
          <cell r="B75" t="str">
            <v>Bé r©y ®Þa chÊt F 20cm</v>
          </cell>
          <cell r="C75" t="str">
            <v>bé</v>
          </cell>
          <cell r="D75">
            <v>1300000</v>
          </cell>
        </row>
        <row r="76">
          <cell r="A76">
            <v>72</v>
          </cell>
          <cell r="B76" t="str">
            <v>Bé r©y sái</v>
          </cell>
          <cell r="C76" t="str">
            <v>bé</v>
          </cell>
          <cell r="D76">
            <v>1750000</v>
          </cell>
        </row>
        <row r="77">
          <cell r="A77">
            <v>73</v>
          </cell>
          <cell r="B77" t="str">
            <v>Bé x¹c ac quy</v>
          </cell>
          <cell r="C77" t="str">
            <v>bé</v>
          </cell>
          <cell r="D77">
            <v>1000000</v>
          </cell>
        </row>
        <row r="78">
          <cell r="A78">
            <v>74</v>
          </cell>
          <cell r="B78" t="str">
            <v>Bóa</v>
          </cell>
          <cell r="C78" t="str">
            <v>chiÕc</v>
          </cell>
          <cell r="D78">
            <v>50000</v>
          </cell>
        </row>
        <row r="79">
          <cell r="A79">
            <v>75</v>
          </cell>
          <cell r="B79" t="str">
            <v>Bóa ®Þa chÊt</v>
          </cell>
          <cell r="C79" t="str">
            <v>c¸i</v>
          </cell>
          <cell r="D79">
            <v>50000</v>
          </cell>
        </row>
        <row r="80">
          <cell r="A80">
            <v>76</v>
          </cell>
          <cell r="B80" t="str">
            <v>Bót ch× ®en</v>
          </cell>
          <cell r="C80" t="str">
            <v>c¸i</v>
          </cell>
          <cell r="D80">
            <v>15000</v>
          </cell>
        </row>
        <row r="81">
          <cell r="A81">
            <v>77</v>
          </cell>
          <cell r="B81" t="str">
            <v>Bót l«ng cì nhá F 5, F 2cm, F 1cm</v>
          </cell>
          <cell r="C81" t="str">
            <v>bé</v>
          </cell>
          <cell r="D81">
            <v>1000000</v>
          </cell>
        </row>
        <row r="82">
          <cell r="A82">
            <v>78</v>
          </cell>
          <cell r="B82" t="str">
            <v>C¸nh s¾t (E60-E70-E100)</v>
          </cell>
          <cell r="C82" t="str">
            <v>bé</v>
          </cell>
          <cell r="D82">
            <v>8000</v>
          </cell>
        </row>
        <row r="83">
          <cell r="A83">
            <v>79</v>
          </cell>
          <cell r="B83" t="str">
            <v>C¸p</v>
          </cell>
          <cell r="C83" t="str">
            <v>m</v>
          </cell>
          <cell r="D83">
            <v>8000</v>
          </cell>
        </row>
        <row r="84">
          <cell r="A84">
            <v>80</v>
          </cell>
          <cell r="B84" t="str">
            <v>C¸p §K 6mm</v>
          </cell>
          <cell r="C84" t="str">
            <v>m</v>
          </cell>
          <cell r="D84">
            <v>6000</v>
          </cell>
        </row>
        <row r="85">
          <cell r="A85">
            <v>81</v>
          </cell>
          <cell r="B85" t="str">
            <v>C¸p móc n­íc</v>
          </cell>
          <cell r="C85" t="str">
            <v>m</v>
          </cell>
          <cell r="D85">
            <v>70000</v>
          </cell>
        </row>
        <row r="86">
          <cell r="A86">
            <v>82</v>
          </cell>
          <cell r="B86" t="str">
            <v>C¸p thÐp d©y F6 - F8 mm</v>
          </cell>
          <cell r="C86" t="str">
            <v>m</v>
          </cell>
          <cell r="D86">
            <v>10000</v>
          </cell>
        </row>
        <row r="87">
          <cell r="A87">
            <v>83</v>
          </cell>
          <cell r="B87" t="str">
            <v>C¸t chuÈn</v>
          </cell>
          <cell r="C87" t="str">
            <v>kg</v>
          </cell>
          <cell r="D87">
            <v>20</v>
          </cell>
        </row>
        <row r="88">
          <cell r="A88">
            <v>84</v>
          </cell>
          <cell r="B88" t="str">
            <v>C¸t sái</v>
          </cell>
          <cell r="C88" t="str">
            <v>m3</v>
          </cell>
          <cell r="D88">
            <v>50000</v>
          </cell>
        </row>
        <row r="89">
          <cell r="A89">
            <v>85</v>
          </cell>
          <cell r="B89" t="str">
            <v>C¸t vµng</v>
          </cell>
          <cell r="C89" t="str">
            <v>m3</v>
          </cell>
          <cell r="D89">
            <v>11500</v>
          </cell>
        </row>
        <row r="90">
          <cell r="A90">
            <v>86</v>
          </cell>
          <cell r="B90" t="str">
            <v>Cäc bªt«ng 8 x 8 x 60</v>
          </cell>
          <cell r="C90" t="str">
            <v>c¸i</v>
          </cell>
          <cell r="D90">
            <v>2500</v>
          </cell>
        </row>
        <row r="91">
          <cell r="A91">
            <v>87</v>
          </cell>
          <cell r="B91" t="str">
            <v>Cäc gç</v>
          </cell>
          <cell r="C91" t="str">
            <v>c¸i</v>
          </cell>
          <cell r="D91">
            <v>2500</v>
          </cell>
        </row>
        <row r="92">
          <cell r="A92">
            <v>88</v>
          </cell>
          <cell r="B92" t="str">
            <v>Cäc gç 0,04 x 0,04m</v>
          </cell>
          <cell r="C92" t="str">
            <v>c¸i</v>
          </cell>
          <cell r="D92">
            <v>2500</v>
          </cell>
        </row>
        <row r="93">
          <cell r="A93">
            <v>89</v>
          </cell>
          <cell r="B93" t="str">
            <v>Cäc gç 10 x 10 x 80</v>
          </cell>
          <cell r="C93" t="str">
            <v>c¸i</v>
          </cell>
          <cell r="D93">
            <v>2500</v>
          </cell>
        </row>
        <row r="94">
          <cell r="A94">
            <v>90</v>
          </cell>
          <cell r="B94" t="str">
            <v>Cäc gç 15 x 15 x 200</v>
          </cell>
          <cell r="C94" t="str">
            <v>cäc</v>
          </cell>
          <cell r="D94">
            <v>2500</v>
          </cell>
        </row>
        <row r="95">
          <cell r="A95">
            <v>91</v>
          </cell>
          <cell r="B95" t="str">
            <v>Cäc gç 4 x 4 x 30</v>
          </cell>
          <cell r="C95" t="str">
            <v>cäc</v>
          </cell>
          <cell r="D95">
            <v>2500</v>
          </cell>
        </row>
        <row r="96">
          <cell r="A96">
            <v>92</v>
          </cell>
          <cell r="B96" t="str">
            <v>Cäc gç 4x4x40cm</v>
          </cell>
          <cell r="C96" t="str">
            <v>c¸i</v>
          </cell>
          <cell r="D96">
            <v>2500</v>
          </cell>
        </row>
        <row r="97">
          <cell r="A97">
            <v>93</v>
          </cell>
          <cell r="B97" t="str">
            <v>Cäc gç 5 x 5 x 40</v>
          </cell>
          <cell r="C97" t="str">
            <v>c¸i</v>
          </cell>
          <cell r="D97">
            <v>2500</v>
          </cell>
        </row>
        <row r="98">
          <cell r="A98">
            <v>94</v>
          </cell>
          <cell r="B98" t="str">
            <v>Cäc mèc gç</v>
          </cell>
          <cell r="C98" t="str">
            <v>c¸i</v>
          </cell>
          <cell r="D98">
            <v>2500</v>
          </cell>
        </row>
        <row r="99">
          <cell r="A99">
            <v>95</v>
          </cell>
          <cell r="B99" t="str">
            <v>Cäc mèc xim¨ng</v>
          </cell>
          <cell r="C99" t="str">
            <v>c¸i</v>
          </cell>
          <cell r="D99">
            <v>10000</v>
          </cell>
        </row>
        <row r="100">
          <cell r="A100">
            <v>96</v>
          </cell>
          <cell r="B100" t="str">
            <v>Cäc neo</v>
          </cell>
          <cell r="C100" t="str">
            <v>bé</v>
          </cell>
          <cell r="D100">
            <v>10000</v>
          </cell>
        </row>
        <row r="101">
          <cell r="A101">
            <v>97</v>
          </cell>
          <cell r="B101" t="str">
            <v>Cäc s¾t §K 10 x 300mm</v>
          </cell>
          <cell r="C101" t="str">
            <v>cäc</v>
          </cell>
          <cell r="D101">
            <v>8000</v>
          </cell>
        </row>
        <row r="102">
          <cell r="A102">
            <v>98</v>
          </cell>
          <cell r="B102" t="str">
            <v>CÆp ®¨ng ký ®o ®¹c</v>
          </cell>
          <cell r="C102" t="str">
            <v>c¸i</v>
          </cell>
          <cell r="D102">
            <v>8000</v>
          </cell>
        </row>
        <row r="103">
          <cell r="A103">
            <v>99</v>
          </cell>
          <cell r="B103" t="str">
            <v>Cãt Ðp</v>
          </cell>
          <cell r="C103" t="str">
            <v>m2</v>
          </cell>
          <cell r="D103">
            <v>20000</v>
          </cell>
        </row>
        <row r="104">
          <cell r="A104">
            <v>100</v>
          </cell>
          <cell r="B104" t="str">
            <v>CÇn c¾t c¸nh (40c¸i)</v>
          </cell>
          <cell r="C104" t="str">
            <v>bé</v>
          </cell>
          <cell r="D104">
            <v>1000000</v>
          </cell>
        </row>
        <row r="105">
          <cell r="A105">
            <v>101</v>
          </cell>
          <cell r="B105" t="str">
            <v>CÇn chèt</v>
          </cell>
          <cell r="C105" t="str">
            <v>m</v>
          </cell>
          <cell r="D105">
            <v>400000</v>
          </cell>
        </row>
        <row r="106">
          <cell r="A106">
            <v>102</v>
          </cell>
          <cell r="B106" t="str">
            <v>CÇn khoan</v>
          </cell>
          <cell r="C106" t="str">
            <v>m</v>
          </cell>
          <cell r="D106">
            <v>80000</v>
          </cell>
        </row>
        <row r="107">
          <cell r="A107">
            <v>103</v>
          </cell>
          <cell r="B107" t="str">
            <v>CÇn khoan 25 x 105 x 800</v>
          </cell>
          <cell r="C107" t="str">
            <v>c¸i</v>
          </cell>
          <cell r="D107">
            <v>80000</v>
          </cell>
        </row>
        <row r="108">
          <cell r="A108">
            <v>104</v>
          </cell>
          <cell r="B108" t="str">
            <v>CÇn xo¾n</v>
          </cell>
          <cell r="C108" t="str">
            <v>m</v>
          </cell>
          <cell r="D108">
            <v>450000</v>
          </cell>
        </row>
        <row r="109">
          <cell r="A109">
            <v>105</v>
          </cell>
          <cell r="B109" t="str">
            <v>CÇn xuyªn</v>
          </cell>
          <cell r="C109" t="str">
            <v>m</v>
          </cell>
          <cell r="D109">
            <v>450000</v>
          </cell>
        </row>
        <row r="110">
          <cell r="A110">
            <v>106</v>
          </cell>
          <cell r="B110" t="str">
            <v>CÇu ch× sø</v>
          </cell>
          <cell r="C110" t="str">
            <v>c¸i</v>
          </cell>
          <cell r="D110">
            <v>5000</v>
          </cell>
        </row>
        <row r="111">
          <cell r="A111">
            <v>107</v>
          </cell>
          <cell r="B111" t="str">
            <v>CÇu dao ®iÖn 3 pha</v>
          </cell>
          <cell r="C111" t="str">
            <v>c¸i</v>
          </cell>
          <cell r="D111">
            <v>15000</v>
          </cell>
        </row>
        <row r="112">
          <cell r="A112">
            <v>108</v>
          </cell>
          <cell r="B112" t="str">
            <v>Cèc ®Êt luyÖn, cµng vaxiliep</v>
          </cell>
          <cell r="C112" t="str">
            <v>bé</v>
          </cell>
          <cell r="D112">
            <v>200000</v>
          </cell>
        </row>
        <row r="113">
          <cell r="A113">
            <v>109</v>
          </cell>
          <cell r="B113" t="str">
            <v>Cèc má nh«m (®un thµnh phÇn h¹t)</v>
          </cell>
          <cell r="C113" t="str">
            <v>c¸i</v>
          </cell>
          <cell r="D113">
            <v>8000</v>
          </cell>
        </row>
        <row r="114">
          <cell r="A114">
            <v>110</v>
          </cell>
          <cell r="B114" t="str">
            <v>Cèc thñy tinh</v>
          </cell>
          <cell r="C114" t="str">
            <v>c¸i</v>
          </cell>
          <cell r="D114">
            <v>18000</v>
          </cell>
        </row>
        <row r="115">
          <cell r="A115">
            <v>111</v>
          </cell>
          <cell r="B115" t="str">
            <v>Cèc thñy tinh (50-1000)ml</v>
          </cell>
          <cell r="C115" t="str">
            <v>c¸i</v>
          </cell>
          <cell r="D115">
            <v>18000</v>
          </cell>
        </row>
        <row r="116">
          <cell r="A116">
            <v>112</v>
          </cell>
          <cell r="B116" t="str">
            <v>Cèc thñy tinh 1000ml</v>
          </cell>
          <cell r="C116" t="str">
            <v>c¸i</v>
          </cell>
          <cell r="D116">
            <v>18000</v>
          </cell>
        </row>
        <row r="117">
          <cell r="A117">
            <v>113</v>
          </cell>
          <cell r="B117" t="str">
            <v>Cèi chµy ®ång</v>
          </cell>
          <cell r="C117" t="str">
            <v>bé</v>
          </cell>
          <cell r="D117">
            <v>300000</v>
          </cell>
        </row>
        <row r="118">
          <cell r="A118">
            <v>114</v>
          </cell>
          <cell r="B118" t="str">
            <v>Cèi chµy sø</v>
          </cell>
          <cell r="C118" t="str">
            <v>bé</v>
          </cell>
          <cell r="D118">
            <v>35000</v>
          </cell>
        </row>
        <row r="119">
          <cell r="A119">
            <v>115</v>
          </cell>
          <cell r="B119" t="str">
            <v>Cèi chµy thñy tinh</v>
          </cell>
          <cell r="C119" t="str">
            <v>bé</v>
          </cell>
          <cell r="D119">
            <v>120000</v>
          </cell>
        </row>
        <row r="120">
          <cell r="A120">
            <v>116</v>
          </cell>
          <cell r="B120" t="str">
            <v>Cèi chÕ bÞ</v>
          </cell>
          <cell r="C120" t="str">
            <v>bé</v>
          </cell>
          <cell r="D120">
            <v>600000</v>
          </cell>
        </row>
        <row r="121">
          <cell r="A121">
            <v>117</v>
          </cell>
          <cell r="B121" t="str">
            <v>Cèi chÕ bÞ (Anh)</v>
          </cell>
          <cell r="C121" t="str">
            <v>bé</v>
          </cell>
          <cell r="D121">
            <v>800000</v>
          </cell>
        </row>
        <row r="122">
          <cell r="A122">
            <v>118</v>
          </cell>
          <cell r="B122" t="str">
            <v>Cèi gi· ®¸</v>
          </cell>
          <cell r="C122" t="str">
            <v>bé</v>
          </cell>
          <cell r="D122">
            <v>700000</v>
          </cell>
        </row>
        <row r="123">
          <cell r="A123">
            <v>119</v>
          </cell>
          <cell r="B123" t="str">
            <v>Cét s¾t ®Æt m¸y ®o giã</v>
          </cell>
          <cell r="C123" t="str">
            <v>c¸i</v>
          </cell>
          <cell r="D123">
            <v>30000</v>
          </cell>
        </row>
        <row r="124">
          <cell r="A124">
            <v>120</v>
          </cell>
          <cell r="B124" t="str">
            <v>Cét s¾t ®Æt m¸y ®o sãng</v>
          </cell>
          <cell r="C124" t="str">
            <v>c¸i</v>
          </cell>
          <cell r="D124">
            <v>30000</v>
          </cell>
        </row>
        <row r="125">
          <cell r="A125">
            <v>121</v>
          </cell>
          <cell r="B125" t="str">
            <v>Chµy ®Çm ®Êt</v>
          </cell>
          <cell r="C125" t="str">
            <v>c¸i</v>
          </cell>
          <cell r="D125">
            <v>200000</v>
          </cell>
        </row>
        <row r="126">
          <cell r="A126">
            <v>122</v>
          </cell>
          <cell r="B126" t="str">
            <v>Chai nót mµi</v>
          </cell>
          <cell r="C126" t="str">
            <v>c¸i</v>
          </cell>
          <cell r="D126">
            <v>15000</v>
          </cell>
        </row>
        <row r="127">
          <cell r="A127">
            <v>123</v>
          </cell>
          <cell r="B127" t="str">
            <v>ChÐn nung</v>
          </cell>
          <cell r="C127" t="str">
            <v>c¸i</v>
          </cell>
          <cell r="D127">
            <v>6500</v>
          </cell>
        </row>
        <row r="128">
          <cell r="A128">
            <v>124</v>
          </cell>
          <cell r="B128" t="str">
            <v>ChÐn sø</v>
          </cell>
          <cell r="C128" t="str">
            <v>c¸i</v>
          </cell>
          <cell r="D128">
            <v>5000</v>
          </cell>
        </row>
        <row r="129">
          <cell r="A129">
            <v>125</v>
          </cell>
          <cell r="B129" t="str">
            <v>Chèt bóa</v>
          </cell>
          <cell r="C129" t="str">
            <v>chiÕc</v>
          </cell>
          <cell r="D129">
            <v>200000</v>
          </cell>
        </row>
        <row r="130">
          <cell r="A130">
            <v>126</v>
          </cell>
          <cell r="B130" t="str">
            <v>Chèt cÇn</v>
          </cell>
          <cell r="C130" t="str">
            <v>c¸i</v>
          </cell>
          <cell r="D130">
            <v>25000</v>
          </cell>
        </row>
        <row r="131">
          <cell r="A131">
            <v>127</v>
          </cell>
          <cell r="B131" t="str">
            <v>ChËu nh«m F 30cm</v>
          </cell>
          <cell r="C131" t="str">
            <v>c¸i</v>
          </cell>
          <cell r="D131">
            <v>30000</v>
          </cell>
        </row>
        <row r="132">
          <cell r="A132">
            <v>128</v>
          </cell>
          <cell r="B132" t="str">
            <v>ChËu thñy tinh</v>
          </cell>
          <cell r="C132" t="str">
            <v>c¸i</v>
          </cell>
          <cell r="D132">
            <v>30000</v>
          </cell>
        </row>
        <row r="133">
          <cell r="A133">
            <v>129</v>
          </cell>
          <cell r="B133" t="str">
            <v>ChËu thñy tinh F 20cm</v>
          </cell>
          <cell r="C133" t="str">
            <v>c¸i</v>
          </cell>
          <cell r="D133">
            <v>30000</v>
          </cell>
        </row>
        <row r="134">
          <cell r="A134">
            <v>130</v>
          </cell>
          <cell r="B134" t="str">
            <v>Chïy vaxiliep</v>
          </cell>
          <cell r="C134" t="str">
            <v>c¸i</v>
          </cell>
          <cell r="D134">
            <v>200000</v>
          </cell>
        </row>
        <row r="135">
          <cell r="A135">
            <v>131</v>
          </cell>
          <cell r="B135" t="str">
            <v>Choßng c¸nh tr¸ng hîp kim cøng</v>
          </cell>
          <cell r="C135" t="str">
            <v>c¸i</v>
          </cell>
          <cell r="D135">
            <v>500000</v>
          </cell>
        </row>
        <row r="136">
          <cell r="A136">
            <v>132</v>
          </cell>
          <cell r="B136" t="str">
            <v>Cßi ®o n­íc</v>
          </cell>
          <cell r="C136" t="str">
            <v>c¸i</v>
          </cell>
          <cell r="D136">
            <v>10000</v>
          </cell>
        </row>
        <row r="137">
          <cell r="A137">
            <v>133</v>
          </cell>
          <cell r="B137" t="str">
            <v>Cùc thu sãng däc</v>
          </cell>
          <cell r="C137" t="str">
            <v>chiÕc</v>
          </cell>
          <cell r="D137">
            <v>250000</v>
          </cell>
        </row>
        <row r="138">
          <cell r="A138">
            <v>134</v>
          </cell>
          <cell r="B138" t="str">
            <v>Cùc thu sãng ngang</v>
          </cell>
          <cell r="C138" t="str">
            <v>chiÕc</v>
          </cell>
          <cell r="D138">
            <v>300000</v>
          </cell>
        </row>
        <row r="139">
          <cell r="A139">
            <v>135</v>
          </cell>
          <cell r="B139" t="str">
            <v>Cuèc chim</v>
          </cell>
          <cell r="C139" t="str">
            <v>c¸i</v>
          </cell>
          <cell r="D139">
            <v>20000</v>
          </cell>
        </row>
        <row r="140">
          <cell r="A140">
            <v>136</v>
          </cell>
          <cell r="B140" t="str">
            <v>D©y ®iÖn</v>
          </cell>
          <cell r="C140" t="str">
            <v>m</v>
          </cell>
          <cell r="D140">
            <v>8000</v>
          </cell>
        </row>
        <row r="141">
          <cell r="A141">
            <v>137</v>
          </cell>
          <cell r="B141" t="str">
            <v>D©y ®iÖn næ m×n</v>
          </cell>
          <cell r="C141" t="str">
            <v>m</v>
          </cell>
          <cell r="D141">
            <v>8000</v>
          </cell>
        </row>
        <row r="142">
          <cell r="A142">
            <v>138</v>
          </cell>
          <cell r="B142" t="str">
            <v>D©y ®iÖn sóp</v>
          </cell>
          <cell r="C142" t="str">
            <v>m</v>
          </cell>
          <cell r="D142">
            <v>20000</v>
          </cell>
        </row>
        <row r="143">
          <cell r="A143">
            <v>139</v>
          </cell>
          <cell r="B143" t="str">
            <v>D©y ®o</v>
          </cell>
          <cell r="C143" t="str">
            <v>m</v>
          </cell>
          <cell r="D143">
            <v>8000</v>
          </cell>
        </row>
        <row r="144">
          <cell r="A144">
            <v>140</v>
          </cell>
          <cell r="B144" t="str">
            <v>D©y ®Þa chÊn</v>
          </cell>
          <cell r="C144" t="str">
            <v>m</v>
          </cell>
          <cell r="D144">
            <v>3500</v>
          </cell>
        </row>
        <row r="145">
          <cell r="A145">
            <v>141</v>
          </cell>
          <cell r="B145" t="str">
            <v>D©y ®Þa vËt lý (thu, ph¸t)</v>
          </cell>
          <cell r="C145" t="str">
            <v>m</v>
          </cell>
          <cell r="D145">
            <v>3500</v>
          </cell>
        </row>
        <row r="146">
          <cell r="A146">
            <v>142</v>
          </cell>
          <cell r="B146" t="str">
            <v>D©y c¸p §K 3 mm</v>
          </cell>
          <cell r="C146" t="str">
            <v>m</v>
          </cell>
          <cell r="D146">
            <v>8000</v>
          </cell>
        </row>
        <row r="147">
          <cell r="A147">
            <v>143</v>
          </cell>
          <cell r="B147" t="str">
            <v>D©y c¸p ®iÖn 3 pha</v>
          </cell>
          <cell r="C147" t="str">
            <v>m</v>
          </cell>
          <cell r="D147">
            <v>20000</v>
          </cell>
        </row>
        <row r="148">
          <cell r="A148">
            <v>144</v>
          </cell>
          <cell r="B148" t="str">
            <v>D©y cao su F 8ml (®Ó lµm thÊm vµ b·o hßa n­íc)</v>
          </cell>
          <cell r="C148" t="str">
            <v>m</v>
          </cell>
          <cell r="D148">
            <v>12000</v>
          </cell>
        </row>
        <row r="149">
          <cell r="A149">
            <v>145</v>
          </cell>
          <cell r="B149" t="str">
            <v>D©y thÐp F 2-3</v>
          </cell>
          <cell r="C149" t="str">
            <v>kg</v>
          </cell>
          <cell r="D149">
            <v>5000</v>
          </cell>
        </row>
        <row r="150">
          <cell r="A150">
            <v>146</v>
          </cell>
          <cell r="B150" t="str">
            <v>D©y thÐp vµ ®inh 5cm</v>
          </cell>
          <cell r="C150" t="str">
            <v>kg</v>
          </cell>
          <cell r="D150">
            <v>5000</v>
          </cell>
        </row>
        <row r="151">
          <cell r="A151">
            <v>147</v>
          </cell>
          <cell r="B151" t="str">
            <v>Dao rùa chÆt ®Êt</v>
          </cell>
          <cell r="C151" t="str">
            <v>c¸i</v>
          </cell>
          <cell r="D151">
            <v>30000</v>
          </cell>
        </row>
        <row r="152">
          <cell r="A152">
            <v>148</v>
          </cell>
          <cell r="B152" t="str">
            <v>Dao g¹t ®Êt</v>
          </cell>
          <cell r="C152" t="str">
            <v>c¸i</v>
          </cell>
          <cell r="D152">
            <v>30000</v>
          </cell>
        </row>
        <row r="153">
          <cell r="A153">
            <v>149</v>
          </cell>
          <cell r="B153" t="str">
            <v>Dao gät ®Êt</v>
          </cell>
          <cell r="C153" t="str">
            <v>c¸i</v>
          </cell>
          <cell r="D153">
            <v>30000</v>
          </cell>
        </row>
        <row r="154">
          <cell r="A154">
            <v>150</v>
          </cell>
          <cell r="B154" t="str">
            <v>Dao luyÖn ®Êt</v>
          </cell>
          <cell r="C154" t="str">
            <v>c¸i</v>
          </cell>
          <cell r="D154">
            <v>30000</v>
          </cell>
        </row>
        <row r="155">
          <cell r="A155">
            <v>151</v>
          </cell>
          <cell r="B155" t="str">
            <v>Dao nÐn, dao c¾t</v>
          </cell>
          <cell r="C155" t="str">
            <v>c¸i</v>
          </cell>
          <cell r="D155">
            <v>30000</v>
          </cell>
        </row>
        <row r="156">
          <cell r="A156">
            <v>152</v>
          </cell>
          <cell r="B156" t="str">
            <v>Dao vßng hîp kim</v>
          </cell>
          <cell r="C156" t="str">
            <v>c¸i</v>
          </cell>
          <cell r="D156">
            <v>30000</v>
          </cell>
        </row>
        <row r="157">
          <cell r="A157">
            <v>153</v>
          </cell>
          <cell r="B157" t="str">
            <v>Dao vßng nÐn</v>
          </cell>
          <cell r="C157" t="str">
            <v>c¸i</v>
          </cell>
          <cell r="D157">
            <v>30000</v>
          </cell>
        </row>
        <row r="158">
          <cell r="A158">
            <v>154</v>
          </cell>
          <cell r="B158" t="str">
            <v>Dao vßng thÊm</v>
          </cell>
          <cell r="C158" t="str">
            <v>c¸i</v>
          </cell>
          <cell r="D158">
            <v>30000</v>
          </cell>
        </row>
        <row r="159">
          <cell r="A159">
            <v>155</v>
          </cell>
          <cell r="B159" t="str">
            <v>DÇm I300 - 350 dµi h¬n 3,5m</v>
          </cell>
          <cell r="C159" t="str">
            <v>kg</v>
          </cell>
          <cell r="D159">
            <v>5000</v>
          </cell>
        </row>
        <row r="160">
          <cell r="A160">
            <v>156</v>
          </cell>
          <cell r="B160" t="str">
            <v>DÇu ®iezel</v>
          </cell>
          <cell r="C160" t="str">
            <v>kg</v>
          </cell>
          <cell r="D160">
            <v>5000</v>
          </cell>
        </row>
        <row r="161">
          <cell r="A161">
            <v>157</v>
          </cell>
          <cell r="B161" t="str">
            <v>DÇu c«ng nghiÖp 20</v>
          </cell>
          <cell r="C161" t="str">
            <v>kg</v>
          </cell>
          <cell r="D161">
            <v>8000</v>
          </cell>
        </row>
        <row r="162">
          <cell r="A162">
            <v>158</v>
          </cell>
          <cell r="B162" t="str">
            <v>DÇu kÝch</v>
          </cell>
          <cell r="C162" t="str">
            <v>kg</v>
          </cell>
          <cell r="D162">
            <v>8000</v>
          </cell>
        </row>
        <row r="163">
          <cell r="A163">
            <v>159</v>
          </cell>
          <cell r="B163" t="str">
            <v>DÇu mì phô</v>
          </cell>
          <cell r="C163" t="str">
            <v>kg</v>
          </cell>
          <cell r="D163">
            <v>5000</v>
          </cell>
        </row>
        <row r="164">
          <cell r="A164">
            <v>160</v>
          </cell>
          <cell r="B164" t="str">
            <v>Dông cô thÝ nghiÖm ®Çm nÐn</v>
          </cell>
          <cell r="C164" t="str">
            <v>bé</v>
          </cell>
          <cell r="D164">
            <v>300000</v>
          </cell>
        </row>
        <row r="165">
          <cell r="A165">
            <v>161</v>
          </cell>
          <cell r="B165" t="str">
            <v>Dông cô x¸c ®Þnh ®é tan r·</v>
          </cell>
          <cell r="C165" t="str">
            <v>c¸i</v>
          </cell>
          <cell r="D165">
            <v>400000</v>
          </cell>
        </row>
        <row r="166">
          <cell r="A166">
            <v>162</v>
          </cell>
          <cell r="B166" t="str">
            <v>Dông cô x¸c ®Þnh tr­¬ng në</v>
          </cell>
          <cell r="C166" t="str">
            <v>c¸i</v>
          </cell>
          <cell r="D166">
            <v>1500000</v>
          </cell>
        </row>
        <row r="167">
          <cell r="A167">
            <v>163</v>
          </cell>
          <cell r="B167" t="str">
            <v>Dông cô x¸c ®Þnh gãc nghØ cña c¸t</v>
          </cell>
          <cell r="C167" t="str">
            <v>bé</v>
          </cell>
          <cell r="D167">
            <v>200000</v>
          </cell>
        </row>
        <row r="168">
          <cell r="A168">
            <v>164</v>
          </cell>
          <cell r="B168" t="str">
            <v>èng ®o thÝ nghiÖm</v>
          </cell>
          <cell r="C168" t="str">
            <v>c¸i</v>
          </cell>
          <cell r="D168">
            <v>50000</v>
          </cell>
        </row>
        <row r="169">
          <cell r="A169">
            <v>165</v>
          </cell>
          <cell r="B169" t="str">
            <v>èng ®ong thñy tinh 1000ml</v>
          </cell>
          <cell r="C169" t="str">
            <v>c¸i</v>
          </cell>
          <cell r="D169">
            <v>50000</v>
          </cell>
        </row>
        <row r="170">
          <cell r="A170">
            <v>166</v>
          </cell>
          <cell r="B170" t="str">
            <v>èng ®ong thñy tinh 1000ml, 500ml, 200ml</v>
          </cell>
          <cell r="C170" t="str">
            <v>c¸i</v>
          </cell>
          <cell r="D170">
            <v>50000</v>
          </cell>
        </row>
        <row r="171">
          <cell r="A171">
            <v>167</v>
          </cell>
          <cell r="B171" t="str">
            <v>èng ®Þnh t©m cè ®Þnh d¹ng Thôy sü</v>
          </cell>
          <cell r="C171" t="str">
            <v>c¸i</v>
          </cell>
          <cell r="D171">
            <v>50000</v>
          </cell>
        </row>
        <row r="172">
          <cell r="A172">
            <v>168</v>
          </cell>
          <cell r="B172" t="str">
            <v>èng cao su dÉn n­íc</v>
          </cell>
          <cell r="C172" t="str">
            <v>m</v>
          </cell>
          <cell r="D172">
            <v>5000</v>
          </cell>
        </row>
        <row r="173">
          <cell r="A173">
            <v>169</v>
          </cell>
          <cell r="B173" t="str">
            <v>èng cao su dÉn n­íc F 16mm</v>
          </cell>
          <cell r="C173" t="str">
            <v>m</v>
          </cell>
          <cell r="D173">
            <v>5000</v>
          </cell>
        </row>
        <row r="174">
          <cell r="A174">
            <v>170</v>
          </cell>
          <cell r="B174" t="str">
            <v>èng cao su F 16 - F 18mm</v>
          </cell>
          <cell r="C174" t="str">
            <v>m</v>
          </cell>
          <cell r="D174">
            <v>5000</v>
          </cell>
        </row>
        <row r="175">
          <cell r="A175">
            <v>171</v>
          </cell>
          <cell r="B175" t="str">
            <v>èng cao su mÒm</v>
          </cell>
          <cell r="C175" t="str">
            <v>m</v>
          </cell>
          <cell r="D175">
            <v>5000</v>
          </cell>
        </row>
        <row r="176">
          <cell r="A176">
            <v>172</v>
          </cell>
          <cell r="B176" t="str">
            <v>èng chèng</v>
          </cell>
          <cell r="C176" t="str">
            <v>m</v>
          </cell>
          <cell r="D176">
            <v>8000</v>
          </cell>
        </row>
        <row r="177">
          <cell r="A177">
            <v>173</v>
          </cell>
          <cell r="B177" t="str">
            <v>èng chuÈn ®é 25ml</v>
          </cell>
          <cell r="C177" t="str">
            <v>c¸i</v>
          </cell>
          <cell r="D177">
            <v>60000</v>
          </cell>
        </row>
        <row r="178">
          <cell r="A178">
            <v>174</v>
          </cell>
          <cell r="B178" t="str">
            <v>èng day ®ång trôc F 25 &amp; F 50</v>
          </cell>
          <cell r="C178" t="str">
            <v>bé</v>
          </cell>
          <cell r="D178">
            <v>200000</v>
          </cell>
        </row>
        <row r="179">
          <cell r="A179">
            <v>175</v>
          </cell>
          <cell r="B179" t="str">
            <v>èng hót thñy tinh (2-100)ml</v>
          </cell>
          <cell r="C179" t="str">
            <v>c¸i</v>
          </cell>
          <cell r="D179">
            <v>50000</v>
          </cell>
        </row>
        <row r="180">
          <cell r="A180">
            <v>176</v>
          </cell>
          <cell r="B180" t="str">
            <v>èng kÏm F 32</v>
          </cell>
          <cell r="C180" t="str">
            <v>m</v>
          </cell>
          <cell r="D180">
            <v>20000</v>
          </cell>
        </row>
        <row r="181">
          <cell r="A181">
            <v>177</v>
          </cell>
          <cell r="B181" t="str">
            <v>èng läc l­íi ®ång (F 100 - F 200)mm</v>
          </cell>
          <cell r="C181" t="str">
            <v>m</v>
          </cell>
          <cell r="D181">
            <v>50000</v>
          </cell>
        </row>
        <row r="182">
          <cell r="A182">
            <v>178</v>
          </cell>
          <cell r="B182" t="str">
            <v>èng mÉu</v>
          </cell>
          <cell r="C182" t="str">
            <v>èng</v>
          </cell>
          <cell r="D182">
            <v>300000</v>
          </cell>
        </row>
        <row r="183">
          <cell r="A183">
            <v>179</v>
          </cell>
          <cell r="B183" t="str">
            <v>èng mÉu ®¬n</v>
          </cell>
          <cell r="C183" t="str">
            <v>m</v>
          </cell>
          <cell r="D183">
            <v>300000</v>
          </cell>
        </row>
        <row r="184">
          <cell r="A184">
            <v>180</v>
          </cell>
          <cell r="B184" t="str">
            <v>èng mÉu kÐp</v>
          </cell>
          <cell r="C184" t="str">
            <v>c¸i</v>
          </cell>
          <cell r="D184">
            <v>1200000</v>
          </cell>
        </row>
        <row r="185">
          <cell r="A185">
            <v>181</v>
          </cell>
          <cell r="B185" t="str">
            <v>èng mÉu nguyªn d¹ng</v>
          </cell>
          <cell r="C185" t="str">
            <v>m</v>
          </cell>
          <cell r="D185">
            <v>600000</v>
          </cell>
        </row>
        <row r="186">
          <cell r="A186">
            <v>182</v>
          </cell>
          <cell r="B186" t="str">
            <v>èng mÉu xo¾n</v>
          </cell>
          <cell r="C186" t="str">
            <v>m</v>
          </cell>
          <cell r="D186">
            <v>600000</v>
          </cell>
        </row>
        <row r="187">
          <cell r="A187">
            <v>183</v>
          </cell>
          <cell r="B187" t="str">
            <v>èng móc n­íc dµi 2m</v>
          </cell>
          <cell r="C187" t="str">
            <v>c¸i</v>
          </cell>
          <cell r="D187">
            <v>50000</v>
          </cell>
        </row>
        <row r="188">
          <cell r="A188">
            <v>184</v>
          </cell>
          <cell r="B188" t="str">
            <v>èng ngoµi F 16</v>
          </cell>
          <cell r="C188" t="str">
            <v>m</v>
          </cell>
          <cell r="D188">
            <v>10000</v>
          </cell>
        </row>
        <row r="189">
          <cell r="A189">
            <v>185</v>
          </cell>
          <cell r="B189" t="str">
            <v>èng n­íc F 50</v>
          </cell>
          <cell r="C189" t="str">
            <v>m</v>
          </cell>
          <cell r="D189">
            <v>20000</v>
          </cell>
        </row>
        <row r="190">
          <cell r="A190">
            <v>186</v>
          </cell>
          <cell r="B190" t="str">
            <v>èng sóng + qu¶ ®¹n</v>
          </cell>
          <cell r="C190" t="str">
            <v>chiÕc</v>
          </cell>
          <cell r="D190">
            <v>2000000</v>
          </cell>
        </row>
        <row r="191">
          <cell r="A191">
            <v>187</v>
          </cell>
          <cell r="B191" t="str">
            <v>èng tæ ong dµi 1m</v>
          </cell>
          <cell r="C191" t="str">
            <v>èng</v>
          </cell>
          <cell r="D191">
            <v>100000</v>
          </cell>
        </row>
        <row r="192">
          <cell r="A192">
            <v>188</v>
          </cell>
          <cell r="B192" t="str">
            <v>èng thñy tinh ch÷ T F 8</v>
          </cell>
          <cell r="C192" t="str">
            <v>c¸i</v>
          </cell>
          <cell r="D192">
            <v>50000</v>
          </cell>
        </row>
        <row r="193">
          <cell r="A193">
            <v>189</v>
          </cell>
          <cell r="B193" t="str">
            <v>èng thñy tinh F 8ml dµi 1m lµm thÊm</v>
          </cell>
          <cell r="C193" t="str">
            <v>c¸i</v>
          </cell>
          <cell r="D193">
            <v>50000</v>
          </cell>
        </row>
        <row r="194">
          <cell r="A194">
            <v>190</v>
          </cell>
          <cell r="B194" t="str">
            <v>èng trong F 42 (cÇn khoan)</v>
          </cell>
          <cell r="C194" t="str">
            <v>m</v>
          </cell>
          <cell r="D194">
            <v>50000</v>
          </cell>
        </row>
        <row r="195">
          <cell r="A195">
            <v>191</v>
          </cell>
          <cell r="B195" t="str">
            <v>èng x¸c ®Þnh chuyÓn dÞch</v>
          </cell>
          <cell r="C195" t="str">
            <v>c¸i</v>
          </cell>
          <cell r="D195">
            <v>50000</v>
          </cell>
        </row>
        <row r="196">
          <cell r="A196">
            <v>192</v>
          </cell>
          <cell r="B196" t="str">
            <v>G¹ch chØ</v>
          </cell>
          <cell r="C196" t="str">
            <v>viªn</v>
          </cell>
          <cell r="D196">
            <v>300</v>
          </cell>
        </row>
        <row r="197">
          <cell r="A197">
            <v>193</v>
          </cell>
          <cell r="B197" t="str">
            <v>Gç chèng nhãm V F 18</v>
          </cell>
          <cell r="C197" t="str">
            <v>m3</v>
          </cell>
          <cell r="D197">
            <v>1500000</v>
          </cell>
        </row>
        <row r="198">
          <cell r="A198">
            <v>194</v>
          </cell>
          <cell r="B198" t="str">
            <v>Gç d¸n 40</v>
          </cell>
          <cell r="C198" t="str">
            <v>m2</v>
          </cell>
          <cell r="D198">
            <v>25000</v>
          </cell>
        </row>
        <row r="199">
          <cell r="A199">
            <v>195</v>
          </cell>
          <cell r="B199" t="str">
            <v>Gç dÇu 25</v>
          </cell>
          <cell r="C199" t="str">
            <v>m2</v>
          </cell>
          <cell r="D199">
            <v>25000</v>
          </cell>
        </row>
        <row r="200">
          <cell r="A200">
            <v>196</v>
          </cell>
          <cell r="B200" t="str">
            <v>Gç nhãm V</v>
          </cell>
          <cell r="C200" t="str">
            <v>m3</v>
          </cell>
          <cell r="D200">
            <v>1500000</v>
          </cell>
        </row>
        <row r="201">
          <cell r="A201">
            <v>197</v>
          </cell>
          <cell r="B201" t="str">
            <v>Gç tÊm</v>
          </cell>
          <cell r="C201" t="str">
            <v>m3</v>
          </cell>
          <cell r="D201">
            <v>2000000</v>
          </cell>
        </row>
        <row r="202">
          <cell r="A202">
            <v>198</v>
          </cell>
          <cell r="B202" t="str">
            <v>Gç v¸n 4 ph©n</v>
          </cell>
          <cell r="C202" t="str">
            <v>m3</v>
          </cell>
          <cell r="D202">
            <v>2000000</v>
          </cell>
        </row>
        <row r="203">
          <cell r="A203">
            <v>199</v>
          </cell>
          <cell r="B203" t="str">
            <v>Gç xÎ nhãm V</v>
          </cell>
          <cell r="C203" t="str">
            <v>m3</v>
          </cell>
          <cell r="D203">
            <v>1500000</v>
          </cell>
        </row>
        <row r="204">
          <cell r="A204">
            <v>200</v>
          </cell>
          <cell r="B204" t="str">
            <v>Ghen cao su F 63</v>
          </cell>
          <cell r="C204" t="str">
            <v>m</v>
          </cell>
          <cell r="D204">
            <v>10000</v>
          </cell>
        </row>
        <row r="205">
          <cell r="A205">
            <v>201</v>
          </cell>
          <cell r="B205" t="str">
            <v>Ghen kim lo¹i F 63</v>
          </cell>
          <cell r="C205" t="str">
            <v>m</v>
          </cell>
          <cell r="D205">
            <v>25000</v>
          </cell>
        </row>
        <row r="206">
          <cell r="A206">
            <v>202</v>
          </cell>
          <cell r="B206" t="str">
            <v>Gi¸ èng nghiÖm</v>
          </cell>
          <cell r="C206" t="str">
            <v>c¸i</v>
          </cell>
          <cell r="D206">
            <v>150000</v>
          </cell>
        </row>
        <row r="207">
          <cell r="A207">
            <v>203</v>
          </cell>
          <cell r="B207" t="str">
            <v>Gi¸ gç lµm thÊm</v>
          </cell>
          <cell r="C207" t="str">
            <v>c¸i</v>
          </cell>
          <cell r="D207">
            <v>150000</v>
          </cell>
        </row>
        <row r="208">
          <cell r="A208">
            <v>204</v>
          </cell>
          <cell r="B208" t="str">
            <v>GiÊy ®¨ng ký ®o ®¹c</v>
          </cell>
          <cell r="C208" t="str">
            <v>tê</v>
          </cell>
          <cell r="D208">
            <v>200</v>
          </cell>
        </row>
        <row r="209">
          <cell r="A209">
            <v>205</v>
          </cell>
          <cell r="B209" t="str">
            <v>GiÊy ®¸nh m¸y</v>
          </cell>
          <cell r="C209" t="str">
            <v>ram</v>
          </cell>
          <cell r="D209">
            <v>20000</v>
          </cell>
        </row>
        <row r="210">
          <cell r="A210">
            <v>206</v>
          </cell>
          <cell r="B210" t="str">
            <v>GiÊy ¶nh</v>
          </cell>
          <cell r="C210" t="str">
            <v>m</v>
          </cell>
          <cell r="D210">
            <v>50000</v>
          </cell>
        </row>
        <row r="211">
          <cell r="A211">
            <v>207</v>
          </cell>
          <cell r="B211" t="str">
            <v>GiÊy ¶nh khæ 140mm</v>
          </cell>
          <cell r="C211" t="str">
            <v>m</v>
          </cell>
          <cell r="D211">
            <v>100000</v>
          </cell>
        </row>
        <row r="212">
          <cell r="A212">
            <v>208</v>
          </cell>
          <cell r="B212" t="str">
            <v>GiÊy bãng can</v>
          </cell>
          <cell r="C212" t="str">
            <v>m</v>
          </cell>
          <cell r="D212">
            <v>2500</v>
          </cell>
        </row>
        <row r="213">
          <cell r="A213">
            <v>209</v>
          </cell>
          <cell r="B213" t="str">
            <v>GiÊy bãng can</v>
          </cell>
          <cell r="C213" t="str">
            <v>m2</v>
          </cell>
          <cell r="D213">
            <v>3000</v>
          </cell>
        </row>
        <row r="214">
          <cell r="A214">
            <v>210</v>
          </cell>
          <cell r="B214" t="str">
            <v>GiÊy can</v>
          </cell>
          <cell r="C214" t="str">
            <v>cuén</v>
          </cell>
          <cell r="D214">
            <v>200000</v>
          </cell>
        </row>
        <row r="215">
          <cell r="A215">
            <v>211</v>
          </cell>
          <cell r="B215" t="str">
            <v>GiÊy can</v>
          </cell>
          <cell r="C215" t="str">
            <v>m</v>
          </cell>
          <cell r="D215">
            <v>2500</v>
          </cell>
        </row>
        <row r="216">
          <cell r="A216">
            <v>212</v>
          </cell>
          <cell r="B216" t="str">
            <v>GiÊy can cao 0,3m</v>
          </cell>
          <cell r="C216" t="str">
            <v>m</v>
          </cell>
          <cell r="D216">
            <v>2500</v>
          </cell>
        </row>
        <row r="217">
          <cell r="A217">
            <v>213</v>
          </cell>
          <cell r="B217" t="str">
            <v>GiÊy Croki</v>
          </cell>
          <cell r="C217" t="str">
            <v>tê</v>
          </cell>
          <cell r="D217">
            <v>3400</v>
          </cell>
        </row>
        <row r="218">
          <cell r="A218">
            <v>214</v>
          </cell>
          <cell r="B218" t="str">
            <v>GiÊy gãi mÉu</v>
          </cell>
          <cell r="C218" t="str">
            <v>ram</v>
          </cell>
          <cell r="D218">
            <v>22000</v>
          </cell>
        </row>
        <row r="219">
          <cell r="A219">
            <v>215</v>
          </cell>
          <cell r="B219" t="str">
            <v>GiÊy in</v>
          </cell>
          <cell r="C219" t="str">
            <v>m2</v>
          </cell>
          <cell r="D219">
            <v>5000</v>
          </cell>
        </row>
        <row r="220">
          <cell r="A220">
            <v>216</v>
          </cell>
          <cell r="B220" t="str">
            <v>GiÊy kÎ ly</v>
          </cell>
          <cell r="C220" t="str">
            <v>m</v>
          </cell>
          <cell r="D220">
            <v>2600</v>
          </cell>
        </row>
        <row r="221">
          <cell r="A221">
            <v>217</v>
          </cell>
          <cell r="B221" t="str">
            <v>GiÊy kÎ ly</v>
          </cell>
          <cell r="C221" t="str">
            <v>tê</v>
          </cell>
          <cell r="D221">
            <v>2600</v>
          </cell>
        </row>
        <row r="222">
          <cell r="A222">
            <v>218</v>
          </cell>
          <cell r="B222" t="str">
            <v>GiÊy kÎ ly cao 0,3m</v>
          </cell>
          <cell r="C222" t="str">
            <v>m</v>
          </cell>
          <cell r="D222">
            <v>2600</v>
          </cell>
        </row>
        <row r="223">
          <cell r="A223">
            <v>219</v>
          </cell>
          <cell r="B223" t="str">
            <v>GiÊy kÎ ngang</v>
          </cell>
          <cell r="C223" t="str">
            <v>quyÓn</v>
          </cell>
          <cell r="D223">
            <v>2000</v>
          </cell>
        </row>
        <row r="224">
          <cell r="A224">
            <v>220</v>
          </cell>
          <cell r="B224" t="str">
            <v>GiÊy tr¾ng</v>
          </cell>
          <cell r="C224" t="str">
            <v>tËp</v>
          </cell>
          <cell r="D224">
            <v>2000</v>
          </cell>
        </row>
        <row r="225">
          <cell r="A225">
            <v>221</v>
          </cell>
          <cell r="B225" t="str">
            <v>GiÊy vÏ</v>
          </cell>
          <cell r="C225" t="str">
            <v>tê</v>
          </cell>
          <cell r="D225">
            <v>5000</v>
          </cell>
        </row>
        <row r="226">
          <cell r="A226">
            <v>222</v>
          </cell>
          <cell r="B226" t="str">
            <v>GiÊy vÏ b×nh ®å phao</v>
          </cell>
          <cell r="C226" t="str">
            <v>tê</v>
          </cell>
          <cell r="D226">
            <v>5000</v>
          </cell>
        </row>
        <row r="227">
          <cell r="A227">
            <v>223</v>
          </cell>
          <cell r="B227" t="str">
            <v>GiÊy vÏ b×nh ®å phao</v>
          </cell>
          <cell r="C227" t="str">
            <v>tê</v>
          </cell>
          <cell r="D227">
            <v>5000</v>
          </cell>
        </row>
        <row r="228">
          <cell r="A228">
            <v>224</v>
          </cell>
          <cell r="B228" t="str">
            <v>GiÊy vÏ b¶n ®å (50 x 50)</v>
          </cell>
          <cell r="C228" t="str">
            <v>tê</v>
          </cell>
          <cell r="D228">
            <v>5000</v>
          </cell>
        </row>
        <row r="229">
          <cell r="A229">
            <v>225</v>
          </cell>
          <cell r="B229" t="str">
            <v>GiÊy viÕt</v>
          </cell>
          <cell r="C229" t="str">
            <v>tËp</v>
          </cell>
          <cell r="D229">
            <v>2000</v>
          </cell>
        </row>
        <row r="230">
          <cell r="A230">
            <v>226</v>
          </cell>
          <cell r="B230" t="str">
            <v>Hãa chÊt</v>
          </cell>
          <cell r="C230" t="str">
            <v>kg</v>
          </cell>
          <cell r="D230">
            <v>40000</v>
          </cell>
        </row>
        <row r="231">
          <cell r="A231">
            <v>227</v>
          </cell>
          <cell r="B231" t="str">
            <v>Hãa chÊt (HCL, axetylen)</v>
          </cell>
          <cell r="C231" t="str">
            <v>kg</v>
          </cell>
          <cell r="D231">
            <v>40000</v>
          </cell>
        </row>
        <row r="232">
          <cell r="A232">
            <v>228</v>
          </cell>
          <cell r="B232" t="str">
            <v>Hãa chÊt c¸c lo¹i</v>
          </cell>
          <cell r="C232" t="str">
            <v>gam</v>
          </cell>
          <cell r="D232">
            <v>40</v>
          </cell>
        </row>
        <row r="233">
          <cell r="A233">
            <v>229</v>
          </cell>
          <cell r="B233" t="str">
            <v>Hép bét mµu</v>
          </cell>
          <cell r="C233" t="str">
            <v>hép</v>
          </cell>
          <cell r="D233">
            <v>15000</v>
          </cell>
        </row>
        <row r="234">
          <cell r="A234">
            <v>230</v>
          </cell>
          <cell r="B234" t="str">
            <v>Hép bót d¹ mµu</v>
          </cell>
          <cell r="C234" t="str">
            <v>hép</v>
          </cell>
          <cell r="D234">
            <v>15000</v>
          </cell>
        </row>
        <row r="235">
          <cell r="A235">
            <v>231</v>
          </cell>
          <cell r="B235" t="str">
            <v>Hép gç ®ùng mÉu</v>
          </cell>
          <cell r="C235" t="str">
            <v>hép</v>
          </cell>
          <cell r="D235">
            <v>8000</v>
          </cell>
        </row>
        <row r="236">
          <cell r="A236">
            <v>232</v>
          </cell>
          <cell r="B236" t="str">
            <v>Hép gç ®ùng mÉu 400 x 400 x 400</v>
          </cell>
          <cell r="C236" t="str">
            <v>hép</v>
          </cell>
          <cell r="D236">
            <v>35000</v>
          </cell>
        </row>
        <row r="237">
          <cell r="A237">
            <v>233</v>
          </cell>
          <cell r="B237" t="str">
            <v>Hép gç 24 « ®ùng mÉu l­u</v>
          </cell>
          <cell r="C237" t="str">
            <v>hép</v>
          </cell>
          <cell r="D237">
            <v>45000</v>
          </cell>
        </row>
        <row r="238">
          <cell r="A238">
            <v>234</v>
          </cell>
          <cell r="B238" t="str">
            <v>Hép gç 2 ng¨n dµi 1m</v>
          </cell>
          <cell r="C238" t="str">
            <v>hép</v>
          </cell>
          <cell r="D238">
            <v>15000</v>
          </cell>
        </row>
        <row r="239">
          <cell r="A239">
            <v>235</v>
          </cell>
          <cell r="B239" t="str">
            <v>Hép n¨ng l­îng</v>
          </cell>
          <cell r="C239" t="str">
            <v>hép</v>
          </cell>
          <cell r="D239">
            <v>500000</v>
          </cell>
        </row>
        <row r="240">
          <cell r="A240">
            <v>236</v>
          </cell>
          <cell r="B240" t="str">
            <v>Hép nh«m nhá</v>
          </cell>
          <cell r="C240" t="str">
            <v>hép</v>
          </cell>
          <cell r="D240">
            <v>8000</v>
          </cell>
        </row>
        <row r="241">
          <cell r="A241">
            <v>237</v>
          </cell>
          <cell r="B241" t="str">
            <v>Hép t«n 200 x 200 x 1</v>
          </cell>
          <cell r="C241" t="str">
            <v>hép</v>
          </cell>
          <cell r="D241">
            <v>12000</v>
          </cell>
        </row>
        <row r="242">
          <cell r="A242">
            <v>238</v>
          </cell>
          <cell r="B242" t="str">
            <v>Hép t«n 200 x 100 mm</v>
          </cell>
          <cell r="C242" t="str">
            <v>c¸i</v>
          </cell>
          <cell r="D242">
            <v>12000</v>
          </cell>
        </row>
        <row r="243">
          <cell r="A243">
            <v>239</v>
          </cell>
          <cell r="B243" t="str">
            <v>Kali thiocyarat</v>
          </cell>
          <cell r="C243" t="str">
            <v>gam</v>
          </cell>
          <cell r="D243">
            <v>40</v>
          </cell>
        </row>
        <row r="244">
          <cell r="A244">
            <v>240</v>
          </cell>
          <cell r="B244" t="str">
            <v>Khay men</v>
          </cell>
          <cell r="C244" t="str">
            <v>c¸i</v>
          </cell>
          <cell r="D244">
            <v>50000</v>
          </cell>
        </row>
        <row r="245">
          <cell r="A245">
            <v>241</v>
          </cell>
          <cell r="B245" t="str">
            <v>Khay men ch÷ nhËt</v>
          </cell>
          <cell r="C245" t="str">
            <v>c¸i</v>
          </cell>
          <cell r="D245">
            <v>50000</v>
          </cell>
        </row>
        <row r="246">
          <cell r="A246">
            <v>242</v>
          </cell>
          <cell r="B246" t="str">
            <v>Khay men to</v>
          </cell>
          <cell r="C246" t="str">
            <v>c¸i</v>
          </cell>
          <cell r="D246">
            <v>50000</v>
          </cell>
        </row>
        <row r="247">
          <cell r="A247">
            <v>243</v>
          </cell>
          <cell r="B247" t="str">
            <v>Khay men to + nhá</v>
          </cell>
          <cell r="C247" t="str">
            <v>c¸i</v>
          </cell>
          <cell r="D247">
            <v>50000</v>
          </cell>
        </row>
        <row r="248">
          <cell r="A248">
            <v>244</v>
          </cell>
          <cell r="B248" t="str">
            <v>Khay ñ ®Êt</v>
          </cell>
          <cell r="C248" t="str">
            <v>c¸i</v>
          </cell>
          <cell r="D248">
            <v>50000</v>
          </cell>
        </row>
        <row r="249">
          <cell r="A249">
            <v>245</v>
          </cell>
          <cell r="B249" t="str">
            <v>Khu«n t¹o mÉu</v>
          </cell>
          <cell r="C249" t="str">
            <v>c¸i</v>
          </cell>
          <cell r="D249">
            <v>50000</v>
          </cell>
        </row>
        <row r="250">
          <cell r="A250">
            <v>246</v>
          </cell>
          <cell r="B250" t="str">
            <v>KÝnh dÇy 10ly (20 x 40)cm (kÝnh mµi mê)</v>
          </cell>
          <cell r="C250" t="str">
            <v>c¸i</v>
          </cell>
          <cell r="D250">
            <v>50000</v>
          </cell>
        </row>
        <row r="251">
          <cell r="A251">
            <v>247</v>
          </cell>
          <cell r="B251" t="str">
            <v>KÝnh lËp thÓ</v>
          </cell>
          <cell r="C251" t="str">
            <v>c¸i</v>
          </cell>
          <cell r="D251">
            <v>100000</v>
          </cell>
        </row>
        <row r="252">
          <cell r="A252">
            <v>248</v>
          </cell>
          <cell r="B252" t="str">
            <v>KÝnh lóp</v>
          </cell>
          <cell r="C252" t="str">
            <v>c¸i</v>
          </cell>
          <cell r="D252">
            <v>60000</v>
          </cell>
        </row>
        <row r="253">
          <cell r="A253">
            <v>249</v>
          </cell>
          <cell r="B253" t="str">
            <v>KÝnh mµi mê</v>
          </cell>
          <cell r="C253" t="str">
            <v>c¸i</v>
          </cell>
          <cell r="D253">
            <v>50000</v>
          </cell>
        </row>
        <row r="254">
          <cell r="A254">
            <v>250</v>
          </cell>
          <cell r="B254" t="str">
            <v>KÝnh tr¾ng (2x30x50)mm</v>
          </cell>
          <cell r="C254" t="str">
            <v>c¸i</v>
          </cell>
          <cell r="D254">
            <v>50000</v>
          </cell>
        </row>
        <row r="255">
          <cell r="A255">
            <v>251</v>
          </cell>
          <cell r="B255" t="str">
            <v>KÝnh vu«ng 16 x 16</v>
          </cell>
          <cell r="C255" t="str">
            <v>c¸i</v>
          </cell>
          <cell r="D255">
            <v>5000</v>
          </cell>
        </row>
        <row r="256">
          <cell r="A256">
            <v>252</v>
          </cell>
          <cell r="B256" t="str">
            <v>KÝp ®iÖn vi sai</v>
          </cell>
          <cell r="C256" t="str">
            <v>c¸i</v>
          </cell>
          <cell r="D256">
            <v>3200</v>
          </cell>
        </row>
        <row r="257">
          <cell r="A257">
            <v>253</v>
          </cell>
          <cell r="B257" t="str">
            <v>La men</v>
          </cell>
          <cell r="C257" t="str">
            <v>kg</v>
          </cell>
          <cell r="D257">
            <v>15000</v>
          </cell>
        </row>
        <row r="258">
          <cell r="A258">
            <v>254</v>
          </cell>
          <cell r="B258" t="str">
            <v>L­ìi c¾t ®Êt</v>
          </cell>
          <cell r="C258" t="str">
            <v>c¸i</v>
          </cell>
          <cell r="D258">
            <v>30000</v>
          </cell>
        </row>
        <row r="259">
          <cell r="A259">
            <v>255</v>
          </cell>
          <cell r="B259" t="str">
            <v>Mµng buång n­íc F 270</v>
          </cell>
          <cell r="C259" t="str">
            <v>c¸i</v>
          </cell>
          <cell r="D259">
            <v>50000</v>
          </cell>
        </row>
        <row r="260">
          <cell r="A260">
            <v>256</v>
          </cell>
          <cell r="B260" t="str">
            <v>Mèc bªt«ng ®óc s½n</v>
          </cell>
          <cell r="C260" t="str">
            <v>c¸i</v>
          </cell>
          <cell r="D260">
            <v>25000</v>
          </cell>
        </row>
        <row r="261">
          <cell r="A261">
            <v>257</v>
          </cell>
          <cell r="B261" t="str">
            <v>Mia ®o mùc n­íc 150x40x1500</v>
          </cell>
          <cell r="C261" t="str">
            <v>c¸i</v>
          </cell>
          <cell r="D261">
            <v>65000</v>
          </cell>
        </row>
        <row r="262">
          <cell r="A262">
            <v>258</v>
          </cell>
          <cell r="B262" t="str">
            <v>Mòi khoan</v>
          </cell>
          <cell r="C262" t="str">
            <v>c¸i</v>
          </cell>
          <cell r="D262">
            <v>60000</v>
          </cell>
        </row>
        <row r="263">
          <cell r="A263">
            <v>259</v>
          </cell>
          <cell r="B263" t="str">
            <v>Mòi khoan ch÷ thËp F 46</v>
          </cell>
          <cell r="C263" t="str">
            <v>c¸i</v>
          </cell>
          <cell r="D263">
            <v>60000</v>
          </cell>
        </row>
        <row r="264">
          <cell r="A264">
            <v>260</v>
          </cell>
          <cell r="B264" t="str">
            <v>Mòi khoan h×nh xuyÕn g¾n r¨ng hîp kim cøng</v>
          </cell>
          <cell r="C264" t="str">
            <v>c¸i</v>
          </cell>
          <cell r="D264">
            <v>450000</v>
          </cell>
        </row>
        <row r="265">
          <cell r="A265">
            <v>261</v>
          </cell>
          <cell r="B265" t="str">
            <v>Mòi khoan hîp kim</v>
          </cell>
          <cell r="C265" t="str">
            <v>c¸i</v>
          </cell>
          <cell r="D265">
            <v>75000</v>
          </cell>
        </row>
        <row r="266">
          <cell r="A266">
            <v>262</v>
          </cell>
          <cell r="B266" t="str">
            <v>Mòi khoan kim c­¬ng</v>
          </cell>
          <cell r="C266" t="str">
            <v>c¸i</v>
          </cell>
          <cell r="D266">
            <v>1300000</v>
          </cell>
        </row>
        <row r="267">
          <cell r="A267">
            <v>263</v>
          </cell>
          <cell r="B267" t="str">
            <v>Mòi xuyªn</v>
          </cell>
          <cell r="C267" t="str">
            <v>c¸i</v>
          </cell>
          <cell r="D267">
            <v>600000</v>
          </cell>
        </row>
        <row r="268">
          <cell r="A268">
            <v>264</v>
          </cell>
          <cell r="B268" t="str">
            <v>Mòi xuyªn c¾t</v>
          </cell>
          <cell r="C268" t="str">
            <v>c¸i</v>
          </cell>
          <cell r="D268">
            <v>600000</v>
          </cell>
        </row>
        <row r="269">
          <cell r="A269">
            <v>265</v>
          </cell>
          <cell r="B269" t="str">
            <v>Mòi xuyªn h×nh nãn</v>
          </cell>
          <cell r="C269" t="str">
            <v>c¸i</v>
          </cell>
          <cell r="D269">
            <v>600000</v>
          </cell>
        </row>
        <row r="270">
          <cell r="A270">
            <v>266</v>
          </cell>
          <cell r="B270" t="str">
            <v>Mu«i xóc ®Êt</v>
          </cell>
          <cell r="C270" t="str">
            <v>c¸i</v>
          </cell>
          <cell r="D270">
            <v>200000</v>
          </cell>
        </row>
        <row r="271">
          <cell r="A271">
            <v>267</v>
          </cell>
          <cell r="B271" t="str">
            <v>Mùc can</v>
          </cell>
          <cell r="C271" t="str">
            <v>lä</v>
          </cell>
          <cell r="D271">
            <v>15000</v>
          </cell>
        </row>
        <row r="272">
          <cell r="A272">
            <v>268</v>
          </cell>
          <cell r="B272" t="str">
            <v>N¨ng l­îng ®iÖn</v>
          </cell>
          <cell r="C272" t="str">
            <v>kwh</v>
          </cell>
          <cell r="D272">
            <v>800</v>
          </cell>
        </row>
        <row r="273">
          <cell r="A273">
            <v>269</v>
          </cell>
          <cell r="B273" t="str">
            <v>Nåi ¸p suÊt hót ch©n kh«ng (®Ó lµm tû träng-b·o hßa)</v>
          </cell>
          <cell r="C273" t="str">
            <v>c¸i</v>
          </cell>
          <cell r="D273">
            <v>200000</v>
          </cell>
        </row>
        <row r="274">
          <cell r="A274">
            <v>270</v>
          </cell>
          <cell r="B274" t="str">
            <v>Neo 25kg</v>
          </cell>
          <cell r="C274" t="str">
            <v>c¸i</v>
          </cell>
          <cell r="D274">
            <v>290000</v>
          </cell>
        </row>
        <row r="275">
          <cell r="A275">
            <v>271</v>
          </cell>
          <cell r="B275" t="str">
            <v>NhËt ký kh¶o s¸t</v>
          </cell>
          <cell r="C275" t="str">
            <v>quyÓn</v>
          </cell>
          <cell r="D275">
            <v>5000</v>
          </cell>
        </row>
        <row r="276">
          <cell r="A276">
            <v>272</v>
          </cell>
          <cell r="B276" t="str">
            <v>NhiÖt kÕ</v>
          </cell>
          <cell r="C276" t="str">
            <v>c¸i</v>
          </cell>
          <cell r="D276">
            <v>100000</v>
          </cell>
        </row>
        <row r="277">
          <cell r="A277">
            <v>273</v>
          </cell>
          <cell r="B277" t="str">
            <v>NhiÖt kÕ 100oC -1500oC</v>
          </cell>
          <cell r="C277" t="str">
            <v>c¸i</v>
          </cell>
          <cell r="D277">
            <v>120000</v>
          </cell>
        </row>
        <row r="278">
          <cell r="A278">
            <v>274</v>
          </cell>
          <cell r="B278" t="str">
            <v>NhiÖt kÕ 10oC - 600oC</v>
          </cell>
          <cell r="C278" t="str">
            <v>c¸i</v>
          </cell>
          <cell r="D278">
            <v>200000</v>
          </cell>
        </row>
        <row r="279">
          <cell r="A279">
            <v>275</v>
          </cell>
          <cell r="B279" t="str">
            <v>NhiÖt kÕ 50oC, 300oC, 100oC, 200oC</v>
          </cell>
          <cell r="C279" t="str">
            <v>c¸i</v>
          </cell>
          <cell r="D279">
            <v>120000</v>
          </cell>
        </row>
        <row r="280">
          <cell r="A280">
            <v>276</v>
          </cell>
          <cell r="B280" t="str">
            <v>Nhùa ca na ®a</v>
          </cell>
          <cell r="C280" t="str">
            <v>kg</v>
          </cell>
          <cell r="D280">
            <v>20000</v>
          </cell>
        </row>
        <row r="281">
          <cell r="A281">
            <v>277</v>
          </cell>
          <cell r="B281" t="str">
            <v>N­íc cÊt</v>
          </cell>
          <cell r="C281" t="str">
            <v>lÝt</v>
          </cell>
          <cell r="D281">
            <v>15000</v>
          </cell>
        </row>
        <row r="282">
          <cell r="A282">
            <v>278</v>
          </cell>
          <cell r="B282" t="str">
            <v>Nit¬ benzen tinh khiÕt</v>
          </cell>
          <cell r="C282" t="str">
            <v>gam</v>
          </cell>
          <cell r="D282">
            <v>40</v>
          </cell>
        </row>
        <row r="283">
          <cell r="A283">
            <v>279</v>
          </cell>
          <cell r="B283" t="str">
            <v>Nit¬ rat b¹c</v>
          </cell>
          <cell r="C283" t="str">
            <v>gam</v>
          </cell>
          <cell r="D283">
            <v>40</v>
          </cell>
        </row>
        <row r="284">
          <cell r="A284">
            <v>280</v>
          </cell>
          <cell r="B284" t="str">
            <v>Paraphin</v>
          </cell>
          <cell r="C284" t="str">
            <v>kg</v>
          </cell>
          <cell r="D284">
            <v>12000</v>
          </cell>
        </row>
        <row r="285">
          <cell r="A285">
            <v>281</v>
          </cell>
          <cell r="B285" t="str">
            <v>Phao ®o sãng</v>
          </cell>
          <cell r="C285" t="str">
            <v>c¸i</v>
          </cell>
          <cell r="D285">
            <v>300000</v>
          </cell>
        </row>
        <row r="286">
          <cell r="A286">
            <v>282</v>
          </cell>
          <cell r="B286" t="str">
            <v>Phao thö ®é chÆt</v>
          </cell>
          <cell r="C286" t="str">
            <v>bé</v>
          </cell>
          <cell r="D286">
            <v>2000000</v>
          </cell>
        </row>
        <row r="287">
          <cell r="A287">
            <v>283</v>
          </cell>
          <cell r="B287" t="str">
            <v>Phao tû träng kÕ</v>
          </cell>
          <cell r="C287" t="str">
            <v>bé</v>
          </cell>
          <cell r="D287">
            <v>300000</v>
          </cell>
        </row>
        <row r="288">
          <cell r="A288">
            <v>284</v>
          </cell>
          <cell r="B288" t="str">
            <v>Phim + ¶nh mµu 9x12</v>
          </cell>
          <cell r="C288" t="str">
            <v>cuén</v>
          </cell>
          <cell r="D288">
            <v>50000</v>
          </cell>
        </row>
        <row r="289">
          <cell r="A289">
            <v>285</v>
          </cell>
          <cell r="B289" t="str">
            <v>PhÌn s¾t</v>
          </cell>
          <cell r="C289" t="str">
            <v>gam</v>
          </cell>
          <cell r="D289">
            <v>60000</v>
          </cell>
        </row>
        <row r="290">
          <cell r="A290">
            <v>286</v>
          </cell>
          <cell r="B290" t="str">
            <v>PhÔu rãt c¸t</v>
          </cell>
          <cell r="C290" t="str">
            <v>bé</v>
          </cell>
          <cell r="D290">
            <v>200000</v>
          </cell>
        </row>
        <row r="291">
          <cell r="A291">
            <v>287</v>
          </cell>
          <cell r="B291" t="str">
            <v>PhÔu s¾t F 5cm</v>
          </cell>
          <cell r="C291" t="str">
            <v>c¸i</v>
          </cell>
          <cell r="D291">
            <v>5000</v>
          </cell>
        </row>
        <row r="292">
          <cell r="A292">
            <v>288</v>
          </cell>
          <cell r="B292" t="str">
            <v>PhÔu thñy tinh</v>
          </cell>
          <cell r="C292" t="str">
            <v>c¸i</v>
          </cell>
          <cell r="D292">
            <v>6000</v>
          </cell>
        </row>
        <row r="293">
          <cell r="A293">
            <v>289</v>
          </cell>
          <cell r="B293" t="str">
            <v>PhÔu thñy tinh (60-100)mm</v>
          </cell>
          <cell r="C293" t="str">
            <v>c¸i</v>
          </cell>
          <cell r="D293">
            <v>2000</v>
          </cell>
        </row>
        <row r="294">
          <cell r="A294">
            <v>290</v>
          </cell>
          <cell r="B294" t="str">
            <v>Pin ®Ìn</v>
          </cell>
          <cell r="C294" t="str">
            <v>qu¶</v>
          </cell>
          <cell r="D294">
            <v>2000</v>
          </cell>
        </row>
        <row r="295">
          <cell r="A295">
            <v>291</v>
          </cell>
          <cell r="B295" t="str">
            <v>Pin ®o l­u tèc</v>
          </cell>
          <cell r="C295" t="str">
            <v>qu¶</v>
          </cell>
          <cell r="D295">
            <v>1000</v>
          </cell>
        </row>
        <row r="296">
          <cell r="A296">
            <v>292</v>
          </cell>
          <cell r="B296" t="str">
            <v>Pin 1,5V</v>
          </cell>
          <cell r="C296" t="str">
            <v>qu¶</v>
          </cell>
          <cell r="D296">
            <v>500000</v>
          </cell>
        </row>
        <row r="297">
          <cell r="A297">
            <v>293</v>
          </cell>
          <cell r="B297" t="str">
            <v>Pin 69V</v>
          </cell>
          <cell r="C297" t="str">
            <v>hßm</v>
          </cell>
          <cell r="D297">
            <v>800000</v>
          </cell>
        </row>
        <row r="298">
          <cell r="A298">
            <v>294</v>
          </cell>
          <cell r="B298" t="str">
            <v>Pin BTO-45</v>
          </cell>
          <cell r="C298" t="str">
            <v>hßm</v>
          </cell>
          <cell r="D298">
            <v>2000</v>
          </cell>
        </row>
        <row r="299">
          <cell r="A299">
            <v>295</v>
          </cell>
          <cell r="B299" t="str">
            <v>Pin dïng cho ®o n­íc</v>
          </cell>
          <cell r="C299" t="str">
            <v>®«i</v>
          </cell>
          <cell r="D299">
            <v>40000</v>
          </cell>
        </row>
        <row r="300">
          <cell r="A300">
            <v>296</v>
          </cell>
          <cell r="B300" t="str">
            <v>Qu¶ bo cao su</v>
          </cell>
          <cell r="C300" t="str">
            <v>qu¶</v>
          </cell>
          <cell r="D300">
            <v>7000</v>
          </cell>
        </row>
        <row r="301">
          <cell r="A301">
            <v>297</v>
          </cell>
          <cell r="B301" t="str">
            <v>Que hµn</v>
          </cell>
          <cell r="C301" t="str">
            <v>kg</v>
          </cell>
          <cell r="D301">
            <v>5000</v>
          </cell>
        </row>
        <row r="302">
          <cell r="A302">
            <v>298</v>
          </cell>
          <cell r="B302" t="str">
            <v>Que khuÊy ®Êt</v>
          </cell>
          <cell r="C302" t="str">
            <v>c¸i</v>
          </cell>
          <cell r="D302">
            <v>1300000</v>
          </cell>
        </row>
        <row r="303">
          <cell r="A303">
            <v>299</v>
          </cell>
          <cell r="B303" t="str">
            <v>R©y ®Þa chÊt c«ng tr×nh</v>
          </cell>
          <cell r="C303" t="str">
            <v>bé</v>
          </cell>
          <cell r="D303">
            <v>400000</v>
          </cell>
        </row>
        <row r="304">
          <cell r="A304">
            <v>300</v>
          </cell>
          <cell r="B304" t="str">
            <v>R©y ®Þa chÊt c«ng tr×nh (Anh)</v>
          </cell>
          <cell r="C304" t="str">
            <v>bé</v>
          </cell>
          <cell r="D304">
            <v>1500000</v>
          </cell>
        </row>
        <row r="305">
          <cell r="A305">
            <v>301</v>
          </cell>
          <cell r="B305" t="str">
            <v>R©y dông cô ®Çm nÖn</v>
          </cell>
          <cell r="C305" t="str">
            <v>bé</v>
          </cell>
          <cell r="D305">
            <v>1500000</v>
          </cell>
        </row>
        <row r="306">
          <cell r="A306">
            <v>302</v>
          </cell>
          <cell r="B306" t="str">
            <v>Rïa neo phao</v>
          </cell>
          <cell r="C306" t="str">
            <v>c¸i</v>
          </cell>
          <cell r="D306">
            <v>25000</v>
          </cell>
        </row>
        <row r="307">
          <cell r="A307">
            <v>303</v>
          </cell>
          <cell r="B307" t="str">
            <v>S¬n ®á</v>
          </cell>
          <cell r="C307" t="str">
            <v>kg</v>
          </cell>
          <cell r="D307">
            <v>25000</v>
          </cell>
        </row>
        <row r="308">
          <cell r="A308">
            <v>304</v>
          </cell>
          <cell r="B308" t="str">
            <v>S¬n ®á tr¾ng</v>
          </cell>
          <cell r="C308" t="str">
            <v>kg</v>
          </cell>
          <cell r="D308">
            <v>25000</v>
          </cell>
        </row>
        <row r="309">
          <cell r="A309">
            <v>305</v>
          </cell>
          <cell r="B309" t="str">
            <v>S¬n c¸c lo¹i</v>
          </cell>
          <cell r="C309" t="str">
            <v>kg</v>
          </cell>
          <cell r="D309">
            <v>25000</v>
          </cell>
        </row>
        <row r="310">
          <cell r="A310">
            <v>306</v>
          </cell>
          <cell r="B310" t="str">
            <v>S¾t trßn F14</v>
          </cell>
          <cell r="C310" t="str">
            <v>kg</v>
          </cell>
          <cell r="D310">
            <v>5000</v>
          </cell>
        </row>
        <row r="311">
          <cell r="A311">
            <v>307</v>
          </cell>
          <cell r="B311" t="str">
            <v>Sæ ®o</v>
          </cell>
          <cell r="C311" t="str">
            <v>quyÓn</v>
          </cell>
          <cell r="D311">
            <v>2000</v>
          </cell>
        </row>
        <row r="312">
          <cell r="A312">
            <v>308</v>
          </cell>
          <cell r="B312" t="str">
            <v>Sæ ®o ®¹c</v>
          </cell>
          <cell r="C312" t="str">
            <v>quyÓn</v>
          </cell>
          <cell r="D312">
            <v>2000</v>
          </cell>
        </row>
        <row r="313">
          <cell r="A313">
            <v>309</v>
          </cell>
          <cell r="B313" t="str">
            <v>Sæ ®o c¸c lo¹i</v>
          </cell>
          <cell r="C313" t="str">
            <v>quyÓn</v>
          </cell>
          <cell r="D313">
            <v>2000</v>
          </cell>
        </row>
        <row r="314">
          <cell r="A314">
            <v>310</v>
          </cell>
          <cell r="B314" t="str">
            <v>Sæ ®o lón</v>
          </cell>
          <cell r="C314" t="str">
            <v>quyÓn</v>
          </cell>
          <cell r="D314">
            <v>2000</v>
          </cell>
        </row>
        <row r="315">
          <cell r="A315">
            <v>311</v>
          </cell>
          <cell r="B315" t="str">
            <v>Sæ ®o n­íc</v>
          </cell>
          <cell r="C315" t="str">
            <v>quyÓn</v>
          </cell>
          <cell r="D315">
            <v>2000</v>
          </cell>
        </row>
        <row r="316">
          <cell r="A316">
            <v>312</v>
          </cell>
          <cell r="B316" t="str">
            <v>Sæ Ðp n­íc</v>
          </cell>
          <cell r="C316" t="str">
            <v>quyÓn</v>
          </cell>
          <cell r="D316">
            <v>2000</v>
          </cell>
        </row>
        <row r="317">
          <cell r="A317">
            <v>313</v>
          </cell>
          <cell r="B317" t="str">
            <v>Sæ hót n­íc</v>
          </cell>
          <cell r="C317" t="str">
            <v>quyÓn</v>
          </cell>
          <cell r="D317">
            <v>2000</v>
          </cell>
        </row>
        <row r="318">
          <cell r="A318">
            <v>314</v>
          </cell>
          <cell r="B318" t="str">
            <v>Sæ móc n­íc</v>
          </cell>
          <cell r="C318" t="str">
            <v>quyÓn</v>
          </cell>
          <cell r="D318">
            <v>2000</v>
          </cell>
        </row>
        <row r="319">
          <cell r="A319">
            <v>315</v>
          </cell>
          <cell r="B319" t="str">
            <v>Sæ tæng hîp ®é lón</v>
          </cell>
          <cell r="C319" t="str">
            <v>quyÓn</v>
          </cell>
          <cell r="D319">
            <v>2000</v>
          </cell>
        </row>
        <row r="320">
          <cell r="A320">
            <v>316</v>
          </cell>
          <cell r="B320" t="str">
            <v>Xoong nh«m ®un s¸p</v>
          </cell>
          <cell r="C320" t="str">
            <v>c¸i</v>
          </cell>
          <cell r="D320">
            <v>20000</v>
          </cell>
        </row>
        <row r="321">
          <cell r="A321">
            <v>317</v>
          </cell>
          <cell r="B321" t="str">
            <v>Sun f¸t ®ång</v>
          </cell>
          <cell r="C321" t="str">
            <v>kg</v>
          </cell>
          <cell r="D321">
            <v>4000</v>
          </cell>
        </row>
        <row r="322">
          <cell r="A322">
            <v>318</v>
          </cell>
          <cell r="B322" t="str">
            <v>T¹ c¸ gang 100kg</v>
          </cell>
          <cell r="C322" t="str">
            <v>qu¶</v>
          </cell>
          <cell r="D322">
            <v>350000</v>
          </cell>
        </row>
        <row r="323">
          <cell r="A323">
            <v>319</v>
          </cell>
          <cell r="B323" t="str">
            <v>T¹ c¸ gang 50kg</v>
          </cell>
          <cell r="C323" t="str">
            <v>qu¶</v>
          </cell>
          <cell r="D323">
            <v>175000</v>
          </cell>
        </row>
        <row r="324">
          <cell r="A324">
            <v>320</v>
          </cell>
          <cell r="B324" t="str">
            <v>T¹ ch× 15kg</v>
          </cell>
          <cell r="C324" t="str">
            <v>c¸i</v>
          </cell>
          <cell r="D324">
            <v>100000</v>
          </cell>
        </row>
        <row r="325">
          <cell r="A325">
            <v>321</v>
          </cell>
          <cell r="B325" t="str">
            <v>Têi ®Þa chÊn</v>
          </cell>
          <cell r="C325" t="str">
            <v>chiÕc</v>
          </cell>
          <cell r="D325">
            <v>120000</v>
          </cell>
        </row>
        <row r="326">
          <cell r="A326">
            <v>322</v>
          </cell>
          <cell r="B326" t="str">
            <v>Têi cuèn d©y</v>
          </cell>
          <cell r="C326" t="str">
            <v>c¸i</v>
          </cell>
          <cell r="D326">
            <v>100000</v>
          </cell>
        </row>
        <row r="327">
          <cell r="A327">
            <v>323</v>
          </cell>
          <cell r="B327" t="str">
            <v>Têi cuèn d©y ®Þa chÊn</v>
          </cell>
          <cell r="C327" t="str">
            <v>c¸i</v>
          </cell>
          <cell r="D327">
            <v>120000</v>
          </cell>
        </row>
        <row r="328">
          <cell r="A328">
            <v>324</v>
          </cell>
          <cell r="B328" t="str">
            <v>tÊm kÑp ng©m b·o hßa</v>
          </cell>
          <cell r="C328" t="str">
            <v>c¸i</v>
          </cell>
          <cell r="D328">
            <v>50000</v>
          </cell>
        </row>
        <row r="329">
          <cell r="A329">
            <v>325</v>
          </cell>
          <cell r="B329" t="str">
            <v>ThÐp dÇm I vµ kÝch c¸c lo¹i</v>
          </cell>
          <cell r="C329" t="str">
            <v>kg</v>
          </cell>
          <cell r="D329">
            <v>5000</v>
          </cell>
        </row>
        <row r="330">
          <cell r="A330">
            <v>326</v>
          </cell>
          <cell r="B330" t="str">
            <v>ThÐp F8 - F10</v>
          </cell>
          <cell r="C330" t="str">
            <v>m</v>
          </cell>
          <cell r="D330">
            <v>5000</v>
          </cell>
        </row>
        <row r="331">
          <cell r="A331">
            <v>327</v>
          </cell>
          <cell r="B331" t="str">
            <v>ThÐp gai F 10</v>
          </cell>
          <cell r="C331" t="str">
            <v>kg</v>
          </cell>
          <cell r="D331">
            <v>5000</v>
          </cell>
        </row>
        <row r="332">
          <cell r="A332">
            <v>328</v>
          </cell>
          <cell r="B332" t="str">
            <v>ThÐp gai F 16</v>
          </cell>
          <cell r="C332" t="str">
            <v>kg</v>
          </cell>
          <cell r="D332">
            <v>5000</v>
          </cell>
        </row>
        <row r="333">
          <cell r="A333">
            <v>329</v>
          </cell>
          <cell r="B333" t="str">
            <v>ThÐp gai F 22</v>
          </cell>
          <cell r="C333" t="str">
            <v>kg</v>
          </cell>
          <cell r="D333">
            <v>5000</v>
          </cell>
        </row>
        <row r="334">
          <cell r="A334">
            <v>330</v>
          </cell>
          <cell r="B334" t="str">
            <v>ThÐp gai F 32-40</v>
          </cell>
          <cell r="C334" t="str">
            <v>kg</v>
          </cell>
          <cell r="D334">
            <v>5000</v>
          </cell>
        </row>
        <row r="335">
          <cell r="A335">
            <v>331</v>
          </cell>
          <cell r="B335" t="str">
            <v>Th­íc cuén 20m</v>
          </cell>
          <cell r="C335" t="str">
            <v>c¸i</v>
          </cell>
          <cell r="D335">
            <v>15000</v>
          </cell>
        </row>
        <row r="336">
          <cell r="A336">
            <v>332</v>
          </cell>
          <cell r="B336" t="str">
            <v>Th­íc d©y 50m</v>
          </cell>
          <cell r="C336" t="str">
            <v>c¸i</v>
          </cell>
          <cell r="D336">
            <v>15000</v>
          </cell>
        </row>
        <row r="337">
          <cell r="A337">
            <v>333</v>
          </cell>
          <cell r="B337" t="str">
            <v>Th­íc mÐt</v>
          </cell>
          <cell r="C337" t="str">
            <v>c¸i</v>
          </cell>
          <cell r="D337">
            <v>15000</v>
          </cell>
        </row>
        <row r="338">
          <cell r="A338">
            <v>334</v>
          </cell>
          <cell r="B338" t="str">
            <v>Th­íc thÐp</v>
          </cell>
          <cell r="C338" t="str">
            <v>c¸i</v>
          </cell>
          <cell r="D338">
            <v>25000</v>
          </cell>
        </row>
        <row r="339">
          <cell r="A339">
            <v>335</v>
          </cell>
          <cell r="B339" t="str">
            <v>Thïng ®o l­u l­îng n­íc</v>
          </cell>
          <cell r="C339" t="str">
            <v>c¸i</v>
          </cell>
          <cell r="D339">
            <v>250000</v>
          </cell>
        </row>
        <row r="340">
          <cell r="A340">
            <v>336</v>
          </cell>
          <cell r="B340" t="str">
            <v>Thïng ®ùng n­íc</v>
          </cell>
          <cell r="C340" t="str">
            <v>c¸i</v>
          </cell>
          <cell r="D340">
            <v>60000</v>
          </cell>
        </row>
        <row r="341">
          <cell r="A341">
            <v>337</v>
          </cell>
          <cell r="B341" t="str">
            <v>Thïng g¸nh n­íc</v>
          </cell>
          <cell r="C341" t="str">
            <v>®«i</v>
          </cell>
          <cell r="D341">
            <v>60000</v>
          </cell>
        </row>
        <row r="342">
          <cell r="A342">
            <v>338</v>
          </cell>
          <cell r="B342" t="str">
            <v>Thïng l­u l­îng 60 lÝt</v>
          </cell>
          <cell r="C342" t="str">
            <v>c¸i</v>
          </cell>
          <cell r="D342">
            <v>500000</v>
          </cell>
        </row>
        <row r="343">
          <cell r="A343">
            <v>339</v>
          </cell>
          <cell r="B343" t="str">
            <v>Thïng ng©m b·o hßa</v>
          </cell>
          <cell r="C343" t="str">
            <v>c¸i</v>
          </cell>
          <cell r="D343">
            <v>250000</v>
          </cell>
        </row>
        <row r="344">
          <cell r="A344">
            <v>340</v>
          </cell>
          <cell r="B344" t="str">
            <v>Thïng ph©n ly</v>
          </cell>
          <cell r="C344" t="str">
            <v>c¸i</v>
          </cell>
          <cell r="D344">
            <v>250000</v>
          </cell>
        </row>
        <row r="345">
          <cell r="A345">
            <v>341</v>
          </cell>
          <cell r="B345" t="str">
            <v>Thñy ng©n</v>
          </cell>
          <cell r="C345" t="str">
            <v>kg</v>
          </cell>
          <cell r="D345">
            <v>288000</v>
          </cell>
        </row>
        <row r="346">
          <cell r="A346">
            <v>342</v>
          </cell>
          <cell r="B346" t="str">
            <v>Thuæng ®µo ®Êt</v>
          </cell>
          <cell r="C346" t="str">
            <v>c¸i</v>
          </cell>
          <cell r="D346">
            <v>25000</v>
          </cell>
        </row>
        <row r="347">
          <cell r="A347">
            <v>343</v>
          </cell>
          <cell r="B347" t="str">
            <v>Thuèc ¶nh hiÖn vµ h·m</v>
          </cell>
          <cell r="C347" t="str">
            <v>lÝt</v>
          </cell>
          <cell r="D347">
            <v>50000</v>
          </cell>
        </row>
        <row r="348">
          <cell r="A348">
            <v>344</v>
          </cell>
          <cell r="B348" t="str">
            <v>Thuèc næ Am«nit</v>
          </cell>
          <cell r="C348" t="str">
            <v>kg</v>
          </cell>
          <cell r="D348">
            <v>10500</v>
          </cell>
        </row>
        <row r="349">
          <cell r="A349">
            <v>345</v>
          </cell>
          <cell r="B349" t="str">
            <v>Tói v¶i ®ùng mÉu</v>
          </cell>
          <cell r="C349" t="str">
            <v>c¸i</v>
          </cell>
          <cell r="D349">
            <v>5000</v>
          </cell>
        </row>
        <row r="350">
          <cell r="A350">
            <v>346</v>
          </cell>
          <cell r="B350" t="str">
            <v>Tre c©y</v>
          </cell>
          <cell r="C350" t="str">
            <v>c©y</v>
          </cell>
          <cell r="D350">
            <v>15000</v>
          </cell>
        </row>
        <row r="351">
          <cell r="A351">
            <v>347</v>
          </cell>
          <cell r="B351" t="str">
            <v>Tre lµm tiªu ng¾m</v>
          </cell>
          <cell r="C351" t="str">
            <v>c©y</v>
          </cell>
          <cell r="D351">
            <v>15000</v>
          </cell>
        </row>
        <row r="352">
          <cell r="A352">
            <v>348</v>
          </cell>
          <cell r="B352" t="str">
            <v>Trøng båi b¶n vÏ</v>
          </cell>
          <cell r="C352" t="str">
            <v>qu¶</v>
          </cell>
          <cell r="D352">
            <v>1500</v>
          </cell>
        </row>
        <row r="353">
          <cell r="A353">
            <v>349</v>
          </cell>
          <cell r="B353" t="str">
            <v>Tuy « dÉn n­íc</v>
          </cell>
          <cell r="C353" t="str">
            <v>m</v>
          </cell>
          <cell r="D353">
            <v>38000</v>
          </cell>
        </row>
        <row r="354">
          <cell r="A354">
            <v>350</v>
          </cell>
          <cell r="B354" t="str">
            <v>X¨ng</v>
          </cell>
          <cell r="C354" t="str">
            <v>kg</v>
          </cell>
          <cell r="D354">
            <v>5000</v>
          </cell>
        </row>
        <row r="355">
          <cell r="A355">
            <v>351</v>
          </cell>
          <cell r="B355" t="str">
            <v>X« mµn</v>
          </cell>
          <cell r="C355" t="str">
            <v>m</v>
          </cell>
          <cell r="D355">
            <v>5000</v>
          </cell>
        </row>
        <row r="356">
          <cell r="A356">
            <v>352</v>
          </cell>
          <cell r="B356" t="str">
            <v>X« móc n­íc</v>
          </cell>
          <cell r="C356" t="str">
            <v>c¸i</v>
          </cell>
          <cell r="D356">
            <v>10000</v>
          </cell>
        </row>
        <row r="357">
          <cell r="A357">
            <v>353</v>
          </cell>
          <cell r="B357" t="str">
            <v>Xi m¨ng</v>
          </cell>
          <cell r="C357" t="str">
            <v>kg</v>
          </cell>
          <cell r="D357">
            <v>800</v>
          </cell>
        </row>
        <row r="358">
          <cell r="A358">
            <v>354</v>
          </cell>
          <cell r="B358" t="str">
            <v>Xim¨ng PC30</v>
          </cell>
          <cell r="C358" t="str">
            <v>kg</v>
          </cell>
          <cell r="D358">
            <v>800</v>
          </cell>
        </row>
        <row r="359">
          <cell r="A359">
            <v>355</v>
          </cell>
          <cell r="B359" t="str">
            <v>XÎng</v>
          </cell>
          <cell r="C359" t="str">
            <v>c¸i</v>
          </cell>
          <cell r="D359">
            <v>20000</v>
          </cell>
        </row>
        <row r="360">
          <cell r="A360" t="str">
            <v/>
          </cell>
        </row>
        <row r="361">
          <cell r="A361">
            <v>356</v>
          </cell>
          <cell r="B361" t="str">
            <v>Nh©n c«ng</v>
          </cell>
          <cell r="D361" t="str">
            <v>l­¬ng 210.000</v>
          </cell>
        </row>
        <row r="362">
          <cell r="A362">
            <v>357</v>
          </cell>
          <cell r="B362" t="str">
            <v>CÊp bËc thî b×nh qu©n 4/7</v>
          </cell>
          <cell r="C362" t="str">
            <v>C«ng</v>
          </cell>
          <cell r="D362">
            <v>27150.070153846154</v>
          </cell>
        </row>
        <row r="363">
          <cell r="A363">
            <v>358</v>
          </cell>
          <cell r="B363" t="str">
            <v>CÊp bËc thî b×nh qu©n 4.2/7</v>
          </cell>
          <cell r="C363" t="str">
            <v>C«ng</v>
          </cell>
          <cell r="D363">
            <v>28198.035692307771</v>
          </cell>
        </row>
        <row r="364">
          <cell r="A364">
            <v>359</v>
          </cell>
          <cell r="B364" t="str">
            <v>CÊp bËc thî b×nh qu©n 4,5/7</v>
          </cell>
          <cell r="C364" t="str">
            <v>C«ng</v>
          </cell>
          <cell r="D364">
            <v>29769.983999999997</v>
          </cell>
        </row>
        <row r="365">
          <cell r="A365">
            <v>360</v>
          </cell>
          <cell r="B365" t="str">
            <v>CÊp bËc thî b×nh qu©n 5/7</v>
          </cell>
          <cell r="C365" t="str">
            <v>C«ng</v>
          </cell>
          <cell r="D365">
            <v>32389.89784615385</v>
          </cell>
        </row>
        <row r="366">
          <cell r="A366">
            <v>361</v>
          </cell>
          <cell r="B366" t="str">
            <v>CÊp bËc thî b×nh qu©n 4,2/7</v>
          </cell>
          <cell r="C366" t="str">
            <v>C«ng</v>
          </cell>
          <cell r="D366">
            <v>28198.035692307771</v>
          </cell>
        </row>
        <row r="367">
          <cell r="A367">
            <v>362</v>
          </cell>
          <cell r="B367" t="str">
            <v>Kü s­ 4,5/6</v>
          </cell>
          <cell r="C367" t="str">
            <v>C«ng</v>
          </cell>
        </row>
        <row r="368">
          <cell r="A368">
            <v>363</v>
          </cell>
          <cell r="B368" t="str">
            <v>Kü s­ 6/10</v>
          </cell>
          <cell r="C368" t="str">
            <v>C«ng</v>
          </cell>
        </row>
        <row r="369">
          <cell r="A369" t="str">
            <v/>
          </cell>
        </row>
        <row r="370">
          <cell r="A370">
            <v>364</v>
          </cell>
          <cell r="B370" t="str">
            <v>M¸y</v>
          </cell>
        </row>
        <row r="371">
          <cell r="A371">
            <v>365</v>
          </cell>
          <cell r="B371" t="str">
            <v>¤ t«</v>
          </cell>
          <cell r="C371" t="str">
            <v>ca</v>
          </cell>
          <cell r="D371" t="str">
            <v>v</v>
          </cell>
        </row>
        <row r="372">
          <cell r="A372">
            <v>366</v>
          </cell>
          <cell r="B372" t="str">
            <v>¤ t« t¶i 5 tÊn</v>
          </cell>
          <cell r="C372" t="str">
            <v>ca</v>
          </cell>
          <cell r="D372" t="str">
            <v>v</v>
          </cell>
        </row>
        <row r="373">
          <cell r="A373">
            <v>367</v>
          </cell>
          <cell r="B373" t="str">
            <v>§Þa bµn</v>
          </cell>
          <cell r="C373" t="str">
            <v>ca</v>
          </cell>
          <cell r="D373" t="str">
            <v>v</v>
          </cell>
        </row>
        <row r="374">
          <cell r="A374">
            <v>368</v>
          </cell>
          <cell r="B374" t="str">
            <v>M¸y ®ittom¸t</v>
          </cell>
          <cell r="C374" t="str">
            <v>ca</v>
          </cell>
          <cell r="D374">
            <v>151066</v>
          </cell>
        </row>
        <row r="375">
          <cell r="A375">
            <v>369</v>
          </cell>
          <cell r="B375" t="str">
            <v>Bé ®o mia ba la</v>
          </cell>
          <cell r="C375" t="str">
            <v>ca</v>
          </cell>
          <cell r="D375">
            <v>2006</v>
          </cell>
        </row>
        <row r="376">
          <cell r="A376">
            <v>370</v>
          </cell>
          <cell r="B376" t="str">
            <v>Bé cÇn benkenman</v>
          </cell>
          <cell r="C376" t="str">
            <v>ca</v>
          </cell>
          <cell r="D376">
            <v>16125</v>
          </cell>
        </row>
        <row r="377">
          <cell r="A377">
            <v>371</v>
          </cell>
          <cell r="B377" t="str">
            <v>Bé dông cô thÝ nghiÖm SPT</v>
          </cell>
          <cell r="C377" t="str">
            <v>ca</v>
          </cell>
          <cell r="D377">
            <v>12190</v>
          </cell>
        </row>
        <row r="378">
          <cell r="A378">
            <v>372</v>
          </cell>
          <cell r="B378" t="str">
            <v>Bé gi¸ khoan tay vµ têi</v>
          </cell>
          <cell r="C378" t="str">
            <v>ca</v>
          </cell>
          <cell r="D378">
            <v>26250</v>
          </cell>
        </row>
        <row r="379">
          <cell r="A379">
            <v>373</v>
          </cell>
          <cell r="B379" t="str">
            <v>Bé khoan tay</v>
          </cell>
          <cell r="C379" t="str">
            <v>ca</v>
          </cell>
          <cell r="D379">
            <v>37050</v>
          </cell>
        </row>
        <row r="380">
          <cell r="A380">
            <v>374</v>
          </cell>
          <cell r="B380" t="str">
            <v>Bé m¸y khoan cby-3ub hoÆc lo¹i t­¬ng tù</v>
          </cell>
          <cell r="C380" t="str">
            <v>ca</v>
          </cell>
          <cell r="D380">
            <v>400951</v>
          </cell>
        </row>
        <row r="381">
          <cell r="A381">
            <v>375</v>
          </cell>
          <cell r="B381" t="str">
            <v xml:space="preserve">Bé nÐn ngang GA hoÆc t­¬ng tù </v>
          </cell>
          <cell r="C381" t="str">
            <v>ca</v>
          </cell>
          <cell r="D381">
            <v>430000</v>
          </cell>
        </row>
        <row r="382">
          <cell r="A382">
            <v>376</v>
          </cell>
          <cell r="B382" t="str">
            <v>Bóa c¨n MO-10</v>
          </cell>
          <cell r="C382" t="str">
            <v>ca</v>
          </cell>
          <cell r="D382">
            <v>9223</v>
          </cell>
        </row>
        <row r="383">
          <cell r="A383">
            <v>377</v>
          </cell>
          <cell r="B383" t="str">
            <v>Bóa khoan tay P30</v>
          </cell>
          <cell r="C383" t="str">
            <v>ca</v>
          </cell>
          <cell r="D383">
            <v>19003</v>
          </cell>
        </row>
        <row r="384">
          <cell r="A384">
            <v>378</v>
          </cell>
          <cell r="B384" t="str">
            <v>BÕp ®iÖn</v>
          </cell>
          <cell r="C384" t="str">
            <v>ca</v>
          </cell>
          <cell r="D384">
            <v>310</v>
          </cell>
        </row>
        <row r="385">
          <cell r="A385">
            <v>379</v>
          </cell>
          <cell r="B385" t="str">
            <v>BÕp c¸t</v>
          </cell>
          <cell r="C385" t="str">
            <v>ca</v>
          </cell>
          <cell r="D385">
            <v>915</v>
          </cell>
        </row>
        <row r="386">
          <cell r="A386">
            <v>380</v>
          </cell>
          <cell r="B386" t="str">
            <v>C©n bµn</v>
          </cell>
          <cell r="C386" t="str">
            <v>ca</v>
          </cell>
          <cell r="D386">
            <v>3660</v>
          </cell>
        </row>
        <row r="387">
          <cell r="A387">
            <v>381</v>
          </cell>
          <cell r="B387" t="str">
            <v>C©n ph©n tÝch</v>
          </cell>
          <cell r="C387" t="str">
            <v>ca</v>
          </cell>
          <cell r="D387">
            <v>7320</v>
          </cell>
        </row>
        <row r="388">
          <cell r="A388">
            <v>382</v>
          </cell>
          <cell r="B388" t="str">
            <v>C©n ph©n tÝch vµ c©n ®iÖn</v>
          </cell>
          <cell r="C388" t="str">
            <v>ca</v>
          </cell>
          <cell r="D388" t="str">
            <v>v</v>
          </cell>
        </row>
        <row r="389">
          <cell r="A389">
            <v>383</v>
          </cell>
          <cell r="B389" t="str">
            <v>C©n ph©n tÝch vµ c©n kü thuËt</v>
          </cell>
          <cell r="C389" t="str">
            <v>ca</v>
          </cell>
          <cell r="D389">
            <v>7320</v>
          </cell>
        </row>
        <row r="390">
          <cell r="A390">
            <v>384</v>
          </cell>
          <cell r="B390" t="str">
            <v>Ca n« 150 CV</v>
          </cell>
          <cell r="C390" t="str">
            <v>ca</v>
          </cell>
          <cell r="D390">
            <v>280214</v>
          </cell>
        </row>
        <row r="391">
          <cell r="A391">
            <v>385</v>
          </cell>
          <cell r="B391" t="str">
            <v>CÇn cÈu 10T</v>
          </cell>
          <cell r="C391" t="str">
            <v>ca</v>
          </cell>
          <cell r="D391" t="str">
            <v>v</v>
          </cell>
        </row>
        <row r="392">
          <cell r="A392">
            <v>386</v>
          </cell>
          <cell r="B392" t="str">
            <v>CÈu tù hµnh b¸nh h¬i 10T</v>
          </cell>
          <cell r="C392" t="str">
            <v>ca</v>
          </cell>
          <cell r="D392">
            <v>546701</v>
          </cell>
        </row>
        <row r="393">
          <cell r="A393">
            <v>387</v>
          </cell>
          <cell r="B393" t="str">
            <v>§alta 020</v>
          </cell>
          <cell r="C393" t="str">
            <v>ca</v>
          </cell>
          <cell r="D393">
            <v>18540</v>
          </cell>
        </row>
        <row r="394">
          <cell r="A394">
            <v>388</v>
          </cell>
          <cell r="B394" t="str">
            <v>C©n ®iÖn</v>
          </cell>
          <cell r="C394" t="str">
            <v>ca</v>
          </cell>
          <cell r="D394" t="str">
            <v>v</v>
          </cell>
        </row>
        <row r="395">
          <cell r="A395">
            <v>389</v>
          </cell>
          <cell r="B395" t="str">
            <v>èng nhßm</v>
          </cell>
          <cell r="C395" t="str">
            <v>ca</v>
          </cell>
          <cell r="D395">
            <v>2472</v>
          </cell>
        </row>
        <row r="396">
          <cell r="A396">
            <v>390</v>
          </cell>
          <cell r="B396" t="str">
            <v>Khoan tay</v>
          </cell>
          <cell r="C396" t="str">
            <v>ca</v>
          </cell>
          <cell r="D396">
            <v>37050</v>
          </cell>
        </row>
        <row r="397">
          <cell r="A397">
            <v>391</v>
          </cell>
          <cell r="B397" t="str">
            <v>KÝch 100 tÊn</v>
          </cell>
          <cell r="C397" t="str">
            <v>ca</v>
          </cell>
          <cell r="D397">
            <v>42764</v>
          </cell>
        </row>
        <row r="398">
          <cell r="A398">
            <v>392</v>
          </cell>
          <cell r="B398" t="str">
            <v>KÝch th¸o mÉu</v>
          </cell>
          <cell r="C398" t="str">
            <v>ca</v>
          </cell>
          <cell r="D398">
            <v>30546</v>
          </cell>
        </row>
        <row r="399">
          <cell r="A399">
            <v>393</v>
          </cell>
          <cell r="B399" t="str">
            <v>KÝnh hiÓn vi</v>
          </cell>
          <cell r="C399" t="str">
            <v>ca</v>
          </cell>
          <cell r="D399">
            <v>10980</v>
          </cell>
        </row>
        <row r="400">
          <cell r="A400">
            <v>394</v>
          </cell>
          <cell r="B400" t="str">
            <v>Lß nung</v>
          </cell>
          <cell r="C400" t="str">
            <v>ca</v>
          </cell>
          <cell r="D400">
            <v>9548</v>
          </cell>
        </row>
        <row r="401">
          <cell r="A401">
            <v>395</v>
          </cell>
          <cell r="B401" t="str">
            <v>M¸y ®µm tho¹i</v>
          </cell>
          <cell r="C401" t="str">
            <v>ca</v>
          </cell>
          <cell r="D401">
            <v>5875</v>
          </cell>
        </row>
        <row r="402">
          <cell r="A402">
            <v>396</v>
          </cell>
          <cell r="B402" t="str">
            <v>M¸y ®Çm</v>
          </cell>
          <cell r="C402" t="str">
            <v>ca</v>
          </cell>
          <cell r="D402">
            <v>6405</v>
          </cell>
        </row>
        <row r="403">
          <cell r="A403">
            <v>397</v>
          </cell>
          <cell r="B403" t="str">
            <v>M¸y ®o giã</v>
          </cell>
          <cell r="C403" t="str">
            <v>ca</v>
          </cell>
          <cell r="D403">
            <v>10080</v>
          </cell>
        </row>
        <row r="404">
          <cell r="A404">
            <v>398</v>
          </cell>
          <cell r="B404" t="str">
            <v>M¸y ®o PH</v>
          </cell>
          <cell r="C404" t="str">
            <v>ca</v>
          </cell>
          <cell r="D404">
            <v>4575</v>
          </cell>
        </row>
        <row r="405">
          <cell r="A405">
            <v>399</v>
          </cell>
          <cell r="B405" t="str">
            <v>M¸y ®o sãng</v>
          </cell>
          <cell r="C405" t="str">
            <v>ca</v>
          </cell>
          <cell r="D405">
            <v>92400</v>
          </cell>
        </row>
        <row r="406">
          <cell r="A406">
            <v>400</v>
          </cell>
          <cell r="B406" t="str">
            <v>M¸y ®Þa chÊn 12 m¹ch</v>
          </cell>
          <cell r="C406" t="str">
            <v>ca</v>
          </cell>
          <cell r="D406">
            <v>258000</v>
          </cell>
        </row>
        <row r="407">
          <cell r="A407">
            <v>401</v>
          </cell>
          <cell r="B407" t="str">
            <v>M¸y ®Þa chÊn ES - 125</v>
          </cell>
          <cell r="C407" t="str">
            <v>ca</v>
          </cell>
          <cell r="D407">
            <v>86000</v>
          </cell>
        </row>
        <row r="408">
          <cell r="A408">
            <v>402</v>
          </cell>
          <cell r="B408" t="str">
            <v>M¸y ¶nh</v>
          </cell>
          <cell r="C408" t="str">
            <v>ca</v>
          </cell>
          <cell r="D408">
            <v>5640</v>
          </cell>
        </row>
        <row r="409">
          <cell r="A409">
            <v>403</v>
          </cell>
          <cell r="B409" t="str">
            <v>M¸y b¬m d100</v>
          </cell>
          <cell r="C409" t="str">
            <v>ca</v>
          </cell>
          <cell r="D409">
            <v>76300</v>
          </cell>
        </row>
        <row r="410">
          <cell r="A410">
            <v>404</v>
          </cell>
          <cell r="B410" t="str">
            <v>M¸y b¬m n­íc</v>
          </cell>
          <cell r="C410" t="str">
            <v>ca</v>
          </cell>
          <cell r="D410">
            <v>76300</v>
          </cell>
        </row>
        <row r="411">
          <cell r="A411">
            <v>405</v>
          </cell>
          <cell r="B411" t="str">
            <v>M¸y b¬m 250/50</v>
          </cell>
          <cell r="C411" t="str">
            <v>ca</v>
          </cell>
          <cell r="D411">
            <v>76300</v>
          </cell>
        </row>
        <row r="412">
          <cell r="A412">
            <v>406</v>
          </cell>
          <cell r="B412" t="str">
            <v>M¸y b¬m d48</v>
          </cell>
          <cell r="C412" t="str">
            <v>ca</v>
          </cell>
          <cell r="D412">
            <v>1830</v>
          </cell>
        </row>
        <row r="413">
          <cell r="A413">
            <v>407</v>
          </cell>
          <cell r="B413" t="str">
            <v>M¸y b¬m n­íc 7.5 KW</v>
          </cell>
          <cell r="C413" t="str">
            <v>ca</v>
          </cell>
          <cell r="D413">
            <v>10280</v>
          </cell>
        </row>
        <row r="414">
          <cell r="A414">
            <v>408</v>
          </cell>
          <cell r="B414" t="str">
            <v>M¸y b¬m n­íc 460W</v>
          </cell>
          <cell r="C414" t="str">
            <v>ca</v>
          </cell>
          <cell r="D414">
            <v>1830</v>
          </cell>
        </row>
        <row r="415">
          <cell r="A415">
            <v>409</v>
          </cell>
          <cell r="B415" t="str">
            <v>M¸y bé ®µm</v>
          </cell>
          <cell r="C415" t="str">
            <v>ca</v>
          </cell>
          <cell r="D415">
            <v>5875</v>
          </cell>
        </row>
        <row r="416">
          <cell r="A416">
            <v>410</v>
          </cell>
          <cell r="B416" t="str">
            <v>M¸y biÕn thÕ hµn 7,5KW</v>
          </cell>
          <cell r="C416" t="str">
            <v>ca</v>
          </cell>
          <cell r="D416">
            <v>9443</v>
          </cell>
        </row>
        <row r="417">
          <cell r="A417">
            <v>411</v>
          </cell>
          <cell r="B417" t="str">
            <v>M¸y biÕn thÕ th¾p s¸ng</v>
          </cell>
          <cell r="C417" t="str">
            <v>ca</v>
          </cell>
          <cell r="D417">
            <v>9443</v>
          </cell>
        </row>
        <row r="418">
          <cell r="A418">
            <v>412</v>
          </cell>
          <cell r="B418" t="str">
            <v>M¸y c­a ®¸ vµ mµi ®¸</v>
          </cell>
          <cell r="C418" t="str">
            <v>ca</v>
          </cell>
          <cell r="D418">
            <v>12200</v>
          </cell>
        </row>
        <row r="419">
          <cell r="A419">
            <v>413</v>
          </cell>
          <cell r="B419" t="str">
            <v>M¸y c¾t</v>
          </cell>
          <cell r="C419" t="str">
            <v>ca</v>
          </cell>
          <cell r="D419">
            <v>1647</v>
          </cell>
        </row>
        <row r="420">
          <cell r="A420">
            <v>414</v>
          </cell>
          <cell r="B420" t="str">
            <v>M¸y c¾t ba trôc</v>
          </cell>
          <cell r="C420" t="str">
            <v>ca</v>
          </cell>
          <cell r="D420">
            <v>328250</v>
          </cell>
        </row>
        <row r="421">
          <cell r="A421">
            <v>415</v>
          </cell>
          <cell r="B421" t="str">
            <v>M¸y c¾t mÉu lín (30x30)cm</v>
          </cell>
          <cell r="C421" t="str">
            <v>ca</v>
          </cell>
          <cell r="D421">
            <v>10980</v>
          </cell>
        </row>
        <row r="422">
          <cell r="A422">
            <v>416</v>
          </cell>
          <cell r="B422" t="str">
            <v>M¸y c¾t n­íc</v>
          </cell>
          <cell r="C422" t="str">
            <v>ca</v>
          </cell>
          <cell r="D422" t="str">
            <v>v</v>
          </cell>
        </row>
        <row r="423">
          <cell r="A423">
            <v>417</v>
          </cell>
          <cell r="B423" t="str">
            <v>M¸y c¾t nhá</v>
          </cell>
          <cell r="C423" t="str">
            <v>ca</v>
          </cell>
          <cell r="D423" t="str">
            <v>v</v>
          </cell>
        </row>
        <row r="424">
          <cell r="A424">
            <v>418</v>
          </cell>
          <cell r="B424" t="str">
            <v>M¸y c¾t øng biÕn</v>
          </cell>
          <cell r="C424" t="str">
            <v>ca</v>
          </cell>
          <cell r="D424">
            <v>109800</v>
          </cell>
        </row>
        <row r="425">
          <cell r="A425">
            <v>419</v>
          </cell>
          <cell r="B425" t="str">
            <v>M¸y caragrang (lµm thÝ nghiÖm ch¶y)</v>
          </cell>
          <cell r="C425" t="str">
            <v>ca</v>
          </cell>
          <cell r="D425">
            <v>4117</v>
          </cell>
        </row>
        <row r="426">
          <cell r="A426">
            <v>420</v>
          </cell>
          <cell r="B426" t="str">
            <v>M¸y ch­ng cÊt n­íc</v>
          </cell>
          <cell r="C426" t="str">
            <v>ca</v>
          </cell>
          <cell r="D426">
            <v>3978</v>
          </cell>
        </row>
        <row r="427">
          <cell r="A427">
            <v>421</v>
          </cell>
          <cell r="B427" t="str">
            <v>M¸y Ðp Litvinop</v>
          </cell>
          <cell r="C427" t="str">
            <v>ca</v>
          </cell>
          <cell r="D427">
            <v>16470</v>
          </cell>
        </row>
        <row r="428">
          <cell r="A428">
            <v>422</v>
          </cell>
          <cell r="B428" t="str">
            <v>M¸y Ðp mÉu ®¸</v>
          </cell>
          <cell r="C428" t="str">
            <v>ca</v>
          </cell>
          <cell r="D428">
            <v>100650</v>
          </cell>
        </row>
        <row r="429">
          <cell r="A429">
            <v>423</v>
          </cell>
          <cell r="B429" t="str">
            <v>M¸y Ên GA hoÆc t­¬ng tù</v>
          </cell>
          <cell r="C429" t="str">
            <v>ca</v>
          </cell>
          <cell r="D429">
            <v>243667</v>
          </cell>
        </row>
        <row r="430">
          <cell r="A430">
            <v>424</v>
          </cell>
          <cell r="B430" t="str">
            <v>M¸y håi ©m</v>
          </cell>
          <cell r="C430" t="str">
            <v>ca</v>
          </cell>
          <cell r="D430">
            <v>32250</v>
          </cell>
        </row>
        <row r="431">
          <cell r="A431">
            <v>425</v>
          </cell>
          <cell r="B431" t="str">
            <v>M¸y hót ch©n kh«ng</v>
          </cell>
          <cell r="C431" t="str">
            <v>ca</v>
          </cell>
          <cell r="D431">
            <v>7161</v>
          </cell>
        </row>
        <row r="432">
          <cell r="A432">
            <v>426</v>
          </cell>
          <cell r="B432" t="str">
            <v>M¸y khoan</v>
          </cell>
          <cell r="C432" t="str">
            <v>ca</v>
          </cell>
          <cell r="D432" t="str">
            <v>v</v>
          </cell>
        </row>
        <row r="433">
          <cell r="A433">
            <v>427</v>
          </cell>
          <cell r="B433" t="str">
            <v>M¸y khoan F-60L hoÆc B-40L</v>
          </cell>
          <cell r="C433" t="str">
            <v>ca</v>
          </cell>
          <cell r="D433">
            <v>790969</v>
          </cell>
        </row>
        <row r="434">
          <cell r="A434">
            <v>428</v>
          </cell>
          <cell r="B434" t="str">
            <v>M¸y khoan mÉu ®¸</v>
          </cell>
          <cell r="C434" t="str">
            <v>ca</v>
          </cell>
          <cell r="D434">
            <v>33855</v>
          </cell>
        </row>
        <row r="435">
          <cell r="A435">
            <v>429</v>
          </cell>
          <cell r="B435" t="str">
            <v>M¸y khoan Ykb - 25</v>
          </cell>
          <cell r="C435" t="str">
            <v>ca</v>
          </cell>
          <cell r="D435">
            <v>21500</v>
          </cell>
        </row>
        <row r="436">
          <cell r="A436">
            <v>430</v>
          </cell>
          <cell r="B436" t="str">
            <v>M¸y khoan CBY-150-3ub</v>
          </cell>
          <cell r="C436" t="str">
            <v>ca</v>
          </cell>
          <cell r="D436">
            <v>400951</v>
          </cell>
        </row>
        <row r="437">
          <cell r="A437">
            <v>431</v>
          </cell>
          <cell r="B437" t="str">
            <v>M¸y khoan Ykb 50 m hoÆc lo¹i t­¬ng tù</v>
          </cell>
          <cell r="C437" t="str">
            <v>ca</v>
          </cell>
          <cell r="D437" t="str">
            <v>v</v>
          </cell>
        </row>
        <row r="438">
          <cell r="A438">
            <v>432</v>
          </cell>
          <cell r="B438" t="str">
            <v>M¸y kinh vÜ theo 020</v>
          </cell>
          <cell r="C438" t="str">
            <v>ca</v>
          </cell>
          <cell r="D438">
            <v>27467</v>
          </cell>
        </row>
        <row r="439">
          <cell r="A439">
            <v>433</v>
          </cell>
          <cell r="B439" t="str">
            <v>M¸y l­u tèc BMM</v>
          </cell>
          <cell r="C439" t="str">
            <v>ca</v>
          </cell>
          <cell r="D439">
            <v>10080</v>
          </cell>
        </row>
        <row r="440">
          <cell r="A440">
            <v>434</v>
          </cell>
          <cell r="B440" t="str">
            <v>M¸y l­u tèc s«ng</v>
          </cell>
          <cell r="C440" t="str">
            <v>ca</v>
          </cell>
          <cell r="D440">
            <v>25200</v>
          </cell>
        </row>
        <row r="441">
          <cell r="A441">
            <v>435</v>
          </cell>
          <cell r="B441" t="str">
            <v>M¸y mµi ®¸</v>
          </cell>
          <cell r="C441" t="str">
            <v>ca</v>
          </cell>
          <cell r="D441">
            <v>12200</v>
          </cell>
        </row>
        <row r="442">
          <cell r="A442">
            <v>436</v>
          </cell>
          <cell r="B442" t="str">
            <v>M¸y MF-2-100</v>
          </cell>
          <cell r="C442" t="str">
            <v>ca</v>
          </cell>
          <cell r="D442">
            <v>32250</v>
          </cell>
        </row>
        <row r="443">
          <cell r="A443">
            <v>437</v>
          </cell>
          <cell r="B443" t="str">
            <v>M¸y nÐn</v>
          </cell>
          <cell r="C443" t="str">
            <v>ca</v>
          </cell>
          <cell r="D443">
            <v>10980</v>
          </cell>
        </row>
        <row r="444">
          <cell r="A444">
            <v>438</v>
          </cell>
          <cell r="B444" t="str">
            <v>M¸y nÐn mét trôc</v>
          </cell>
          <cell r="C444" t="str">
            <v>ca</v>
          </cell>
          <cell r="D444">
            <v>10980</v>
          </cell>
        </row>
        <row r="445">
          <cell r="A445">
            <v>439</v>
          </cell>
          <cell r="B445" t="str">
            <v>M¸y nÐn khÝ 600m3/h</v>
          </cell>
          <cell r="C445" t="str">
            <v>ca</v>
          </cell>
          <cell r="D445">
            <v>131387</v>
          </cell>
        </row>
        <row r="446">
          <cell r="A446">
            <v>440</v>
          </cell>
          <cell r="B446" t="str">
            <v>M¸y nÐn khÝ DK9 (600m3/h)</v>
          </cell>
          <cell r="C446" t="str">
            <v>ca</v>
          </cell>
          <cell r="D446">
            <v>131387</v>
          </cell>
        </row>
        <row r="447">
          <cell r="A447">
            <v>441</v>
          </cell>
          <cell r="B447" t="str">
            <v>M¸y nÐn khÝ B10 (1200m3/h)</v>
          </cell>
          <cell r="C447" t="str">
            <v>ca</v>
          </cell>
          <cell r="D447">
            <v>383236</v>
          </cell>
        </row>
        <row r="448">
          <cell r="A448">
            <v>442</v>
          </cell>
          <cell r="B448" t="str">
            <v>M¸y so mµu ngän löa</v>
          </cell>
          <cell r="C448" t="str">
            <v>ca</v>
          </cell>
          <cell r="D448">
            <v>25620</v>
          </cell>
        </row>
        <row r="449">
          <cell r="A449">
            <v>443</v>
          </cell>
          <cell r="B449" t="str">
            <v>M¸y so mµu quang ®iÖn</v>
          </cell>
          <cell r="C449" t="str">
            <v>ca</v>
          </cell>
          <cell r="D449">
            <v>67100</v>
          </cell>
        </row>
        <row r="450">
          <cell r="A450">
            <v>444</v>
          </cell>
          <cell r="B450" t="str">
            <v>M¸y thÊm</v>
          </cell>
          <cell r="C450" t="str">
            <v>ca</v>
          </cell>
          <cell r="D450" t="str">
            <v>v</v>
          </cell>
        </row>
        <row r="451">
          <cell r="A451">
            <v>445</v>
          </cell>
          <cell r="B451" t="str">
            <v>M¸y theo 010</v>
          </cell>
          <cell r="C451" t="str">
            <v>ca</v>
          </cell>
          <cell r="D451">
            <v>41200</v>
          </cell>
        </row>
        <row r="452">
          <cell r="A452">
            <v>446</v>
          </cell>
          <cell r="B452" t="str">
            <v>M¸y thñy b×nh NI 030</v>
          </cell>
          <cell r="C452" t="str">
            <v>ca</v>
          </cell>
          <cell r="D452">
            <v>18883</v>
          </cell>
        </row>
        <row r="453">
          <cell r="A453">
            <v>447</v>
          </cell>
          <cell r="B453" t="str">
            <v>M¸y thñy chuÈn NI 030</v>
          </cell>
          <cell r="C453" t="str">
            <v>ca</v>
          </cell>
          <cell r="D453">
            <v>18883</v>
          </cell>
        </row>
        <row r="454">
          <cell r="A454">
            <v>448</v>
          </cell>
          <cell r="B454" t="str">
            <v>M¸y trén ®Êt</v>
          </cell>
          <cell r="C454" t="str">
            <v>ca</v>
          </cell>
          <cell r="D454">
            <v>5490</v>
          </cell>
        </row>
        <row r="455">
          <cell r="A455">
            <v>449</v>
          </cell>
          <cell r="B455" t="str">
            <v>M¸y UJ-18</v>
          </cell>
          <cell r="C455" t="str">
            <v>ca</v>
          </cell>
          <cell r="D455">
            <v>32250</v>
          </cell>
        </row>
        <row r="456">
          <cell r="A456">
            <v>450</v>
          </cell>
          <cell r="B456" t="str">
            <v>M¸y vµ mia bala</v>
          </cell>
          <cell r="C456" t="str">
            <v>ca</v>
          </cell>
          <cell r="D456">
            <v>2006</v>
          </cell>
        </row>
        <row r="457">
          <cell r="A457">
            <v>451</v>
          </cell>
          <cell r="B457" t="str">
            <v>M¸y x¸c ®Þnh hÖ sè thÊm</v>
          </cell>
          <cell r="C457" t="str">
            <v>ca</v>
          </cell>
          <cell r="D457">
            <v>43920</v>
          </cell>
        </row>
        <row r="458">
          <cell r="A458">
            <v>452</v>
          </cell>
          <cell r="B458" t="str">
            <v>M¸y x¸c ®Þnh m«®un</v>
          </cell>
          <cell r="C458" t="str">
            <v>ca</v>
          </cell>
          <cell r="D458">
            <v>18300</v>
          </cell>
        </row>
        <row r="459">
          <cell r="A459">
            <v>453</v>
          </cell>
          <cell r="B459" t="str">
            <v>M¸y xuyªn ®éng RA - 50 hoÆc t­¬ng tù</v>
          </cell>
          <cell r="C459" t="str">
            <v>ca</v>
          </cell>
          <cell r="D459">
            <v>43000</v>
          </cell>
        </row>
        <row r="460">
          <cell r="A460">
            <v>454</v>
          </cell>
          <cell r="B460" t="str">
            <v>M¸y xuyªn tÜnh Gouda hoÆc t­¬ng tù</v>
          </cell>
          <cell r="C460" t="str">
            <v>ca</v>
          </cell>
          <cell r="D460">
            <v>376250</v>
          </cell>
        </row>
        <row r="461">
          <cell r="A461">
            <v>455</v>
          </cell>
          <cell r="B461" t="str">
            <v>NI 004</v>
          </cell>
          <cell r="C461" t="str">
            <v>ca</v>
          </cell>
          <cell r="D461" t="str">
            <v>v</v>
          </cell>
        </row>
        <row r="462">
          <cell r="A462">
            <v>456</v>
          </cell>
          <cell r="B462" t="str">
            <v>NI 030</v>
          </cell>
          <cell r="C462" t="str">
            <v>ca</v>
          </cell>
          <cell r="D462">
            <v>18883</v>
          </cell>
        </row>
        <row r="463">
          <cell r="A463">
            <v>457</v>
          </cell>
          <cell r="B463" t="str">
            <v>Qu¹t giã CB-5M</v>
          </cell>
          <cell r="C463" t="str">
            <v>ca</v>
          </cell>
          <cell r="D463">
            <v>10286</v>
          </cell>
        </row>
        <row r="464">
          <cell r="A464">
            <v>458</v>
          </cell>
          <cell r="B464" t="str">
            <v>Tæ hîp m¸y khoan vµ b¬m</v>
          </cell>
          <cell r="C464" t="str">
            <v>ca</v>
          </cell>
          <cell r="D464">
            <v>477251</v>
          </cell>
        </row>
        <row r="465">
          <cell r="A465">
            <v>459</v>
          </cell>
          <cell r="B465" t="str">
            <v>Têi th¶ m¸y</v>
          </cell>
          <cell r="C465" t="str">
            <v>ca</v>
          </cell>
          <cell r="D465">
            <v>17588</v>
          </cell>
        </row>
        <row r="466">
          <cell r="A466">
            <v>460</v>
          </cell>
          <cell r="B466" t="str">
            <v>Têi th¶ neo 5 tÊn</v>
          </cell>
          <cell r="C466" t="str">
            <v>ca</v>
          </cell>
          <cell r="D466">
            <v>34203</v>
          </cell>
        </row>
        <row r="467">
          <cell r="A467">
            <v>461</v>
          </cell>
          <cell r="B467" t="str">
            <v>Theo 010</v>
          </cell>
          <cell r="C467" t="str">
            <v>ca</v>
          </cell>
          <cell r="D467">
            <v>41200</v>
          </cell>
        </row>
        <row r="468">
          <cell r="A468">
            <v>462</v>
          </cell>
          <cell r="B468" t="str">
            <v>Theo 020</v>
          </cell>
          <cell r="C468" t="str">
            <v>ca</v>
          </cell>
          <cell r="D468">
            <v>27467</v>
          </cell>
        </row>
        <row r="469">
          <cell r="A469">
            <v>463</v>
          </cell>
          <cell r="B469" t="str">
            <v>Thïng trôc 0,5m3</v>
          </cell>
          <cell r="C469" t="str">
            <v>ca</v>
          </cell>
          <cell r="D469">
            <v>500</v>
          </cell>
        </row>
        <row r="470">
          <cell r="A470">
            <v>464</v>
          </cell>
          <cell r="B470" t="str">
            <v>ThuyÒn 5 tÊn</v>
          </cell>
          <cell r="C470" t="str">
            <v>ca</v>
          </cell>
          <cell r="D470">
            <v>48484</v>
          </cell>
        </row>
        <row r="471">
          <cell r="A471">
            <v>465</v>
          </cell>
          <cell r="B471" t="str">
            <v>ThuyÒn gç 5 tÊn</v>
          </cell>
          <cell r="C471" t="str">
            <v>ca</v>
          </cell>
          <cell r="D471">
            <v>48484</v>
          </cell>
        </row>
        <row r="472">
          <cell r="A472">
            <v>466</v>
          </cell>
          <cell r="B472" t="str">
            <v>Tñ hót ®éc</v>
          </cell>
          <cell r="C472" t="str">
            <v>ca</v>
          </cell>
          <cell r="D472">
            <v>7320</v>
          </cell>
        </row>
        <row r="473">
          <cell r="A473">
            <v>467</v>
          </cell>
          <cell r="B473" t="str">
            <v>Tñ sÊy</v>
          </cell>
          <cell r="C473" t="str">
            <v>ca</v>
          </cell>
          <cell r="D473">
            <v>9150</v>
          </cell>
        </row>
        <row r="474">
          <cell r="A474">
            <v>468</v>
          </cell>
          <cell r="B474" t="str">
            <v>Tñ sÊy 2KW</v>
          </cell>
          <cell r="C474" t="str">
            <v>ca</v>
          </cell>
          <cell r="D474">
            <v>9150</v>
          </cell>
        </row>
        <row r="475">
          <cell r="A475">
            <v>469</v>
          </cell>
          <cell r="B475" t="str">
            <v>TRIOSX - 12</v>
          </cell>
          <cell r="C475" t="str">
            <v>ca</v>
          </cell>
          <cell r="D475">
            <v>258000</v>
          </cell>
        </row>
        <row r="476">
          <cell r="A476">
            <v>470</v>
          </cell>
          <cell r="B476" t="str">
            <v>Xuång m¸y 30cv</v>
          </cell>
          <cell r="C476" t="str">
            <v>ca</v>
          </cell>
          <cell r="D476">
            <v>38144</v>
          </cell>
        </row>
        <row r="477">
          <cell r="A477">
            <v>471</v>
          </cell>
          <cell r="B477" t="str">
            <v>M¸y CBR (Anh hoÆc Ph¸p)</v>
          </cell>
          <cell r="C477" t="str">
            <v>ca</v>
          </cell>
          <cell r="D477">
            <v>91375</v>
          </cell>
        </row>
        <row r="478">
          <cell r="A478">
            <v>472</v>
          </cell>
          <cell r="B478" t="str">
            <v>M¸y ph¸t ®iÖn 2,5-3,0KW</v>
          </cell>
          <cell r="C478" t="str">
            <v>ca</v>
          </cell>
          <cell r="D478">
            <v>8226</v>
          </cell>
        </row>
        <row r="479">
          <cell r="A479">
            <v>473</v>
          </cell>
          <cell r="B479" t="str">
            <v>C©n kü thuËt</v>
          </cell>
          <cell r="C479" t="str">
            <v>ca</v>
          </cell>
          <cell r="D479">
            <v>5125</v>
          </cell>
        </row>
        <row r="480">
          <cell r="A480">
            <v>474</v>
          </cell>
          <cell r="B480" t="str">
            <v>KÝch thñy lùc 50 tÊn</v>
          </cell>
          <cell r="C480" t="str">
            <v>ca</v>
          </cell>
          <cell r="D480">
            <v>30546</v>
          </cell>
        </row>
        <row r="481">
          <cell r="A481">
            <v>475</v>
          </cell>
          <cell r="B481" t="str">
            <v>M¸y ®Þa chÊn TRIOSX - 24</v>
          </cell>
          <cell r="C481" t="str">
            <v>ca</v>
          </cell>
          <cell r="D481">
            <v>301000</v>
          </cell>
        </row>
        <row r="482">
          <cell r="A482">
            <v>476</v>
          </cell>
          <cell r="B482" t="str">
            <v>¤t« vËn chuyÓn (néi tuyÕn)</v>
          </cell>
          <cell r="C482" t="str">
            <v>ca</v>
          </cell>
          <cell r="D482">
            <v>161496</v>
          </cell>
        </row>
        <row r="483">
          <cell r="A483">
            <v>477</v>
          </cell>
          <cell r="B483" t="str">
            <v>¤t« t¶i tiªu chuÈn cã chÊt t¶i</v>
          </cell>
          <cell r="C483" t="str">
            <v>ca</v>
          </cell>
          <cell r="D483">
            <v>375750</v>
          </cell>
        </row>
        <row r="484">
          <cell r="A484">
            <v>478</v>
          </cell>
          <cell r="B484" t="str">
            <v>Theo 02N</v>
          </cell>
          <cell r="C484" t="str">
            <v>ca</v>
          </cell>
          <cell r="D484" t="str">
            <v>v</v>
          </cell>
        </row>
        <row r="485">
          <cell r="A485">
            <v>479</v>
          </cell>
          <cell r="B485" t="str">
            <v>ThuyÒn 7 tÊn</v>
          </cell>
          <cell r="C485" t="str">
            <v>ca</v>
          </cell>
          <cell r="D485">
            <v>66019</v>
          </cell>
        </row>
        <row r="486">
          <cell r="A486">
            <v>480</v>
          </cell>
          <cell r="B486" t="str">
            <v>WILD-T3</v>
          </cell>
          <cell r="C486" t="str">
            <v>ca</v>
          </cell>
          <cell r="D486">
            <v>41200</v>
          </cell>
        </row>
        <row r="487">
          <cell r="A487">
            <v>481</v>
          </cell>
          <cell r="B487" t="str">
            <v>M¸y khoan (dïng trong TN SPT)</v>
          </cell>
          <cell r="C487" t="str">
            <v>ca</v>
          </cell>
          <cell r="D487">
            <v>400951</v>
          </cell>
        </row>
        <row r="488">
          <cell r="A488">
            <v>482</v>
          </cell>
          <cell r="B488" t="str">
            <v>¤t« t¶i 12T</v>
          </cell>
          <cell r="C488" t="str">
            <v>ca</v>
          </cell>
          <cell r="D488">
            <v>363043</v>
          </cell>
        </row>
      </sheetData>
      <sheetData sheetId="18" refreshError="1"/>
      <sheetData sheetId="19" refreshError="1"/>
      <sheetData sheetId="20" refreshError="1"/>
      <sheetData sheetId="21" refreshError="1"/>
      <sheetData sheetId="22"/>
      <sheetData sheetId="23" refreshError="1"/>
      <sheetData sheetId="2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IEU"/>
      <sheetName val="PTDG"/>
      <sheetName val="DTCT"/>
      <sheetName val="DS cau"/>
      <sheetName val="tong hop"/>
      <sheetName val="phan tich DG"/>
      <sheetName val="gia vat lieu"/>
      <sheetName val="gia xe may"/>
      <sheetName val="gia nhan cong"/>
      <sheetName val="XL4Test5"/>
      <sheetName val="DANH SACH"/>
      <sheetName val="Sheet1"/>
      <sheetName val="Sheet3"/>
      <sheetName val="00000000"/>
      <sheetName val="10000000"/>
      <sheetName val="PHAN TICH VAT TU NGANG"/>
      <sheetName val="BANG DU TOAN"/>
      <sheetName val="BANG DU TOAN DRC"/>
      <sheetName val="DIEN GIAI TIEN LUONG"/>
      <sheetName val="TONG HOP KINH PHI"/>
      <sheetName val="CHIET TINH DON GIA"/>
      <sheetName val="PHAN TICH KHOI LUONG"/>
      <sheetName val="TH VAT TU"/>
      <sheetName val="VC OTO"/>
      <sheetName val="VC BO"/>
      <sheetName val="PHAN TICH VAT TU"/>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PHAN TICH`VAT TU"/>
      <sheetName val="THKP"/>
      <sheetName val="GT"/>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Sheet5_x0000__x0008__x0006__x0008__x0003_ဠ_x0000_蜰Ư༢_x0000_螸Ư༢_x0000_蠼Ư༢_x0000_裀Ư༢_x0000_襄Ư"/>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B"/>
      <sheetName val="ctTBA"/>
      <sheetName val="GVT"/>
      <sheetName val="Tongke"/>
      <sheetName val="Tai khoan"/>
      <sheetName val="TTTram"/>
      <sheetName val="VL,NC"/>
      <sheetName val="Tien An T11"/>
      <sheetName val="DNPD-QL"/>
      <sheetName val="Bang luong"/>
      <sheetName val="Bang CC"/>
      <sheetName val=" Luong nghien "/>
      <sheetName val="QT-LN"/>
      <sheetName val="Giantiep"/>
      <sheetName val="Phuc vu"/>
      <sheetName val="May Phat"/>
      <sheetName val="1813"/>
      <sheetName val="Dot31"/>
      <sheetName val="Dot32"/>
      <sheetName val="Dot33"/>
      <sheetName val="Dot34"/>
      <sheetName val="Dot35"/>
      <sheetName val="Dot26"/>
      <sheetName val="Dot27"/>
      <sheetName val="Dot28"/>
      <sheetName val="Dot29"/>
      <sheetName val="Dot30"/>
      <sheetName val="Sheet2"/>
      <sheetName val="MTO REV.2(ARMOR)"/>
      <sheetName val="DO AM DT"/>
      <sheetName val="BANG DU TGAN DRC"/>
      <sheetName val="VC B_x000f_"/>
      <sheetName val="PHAN DICH VAT TU"/>
      <sheetName val="DIEL GIAI KL"/>
      <sheetName val="KLDK THUC HIEN"/>
      <sheetName val="Shaet30"/>
      <sheetName val="Sheet#2"/>
      <sheetName val="Qheet36"/>
      <sheetName val="BO"/>
      <sheetName val="QTDG"/>
      <sheetName val="gia xe _x0000_ay"/>
      <sheetName val="giathanh1"/>
      <sheetName val="Sheet5_x0000__x0008__x0006__x0008__x0003_ဠ 蜰Ư༢_x0000_螸Ư༢_x0000_蠼Ư༢_x0000_裀Ư༢_x0000_襄Ư"/>
      <sheetName val="Sheet5"/>
      <sheetName val="Sheet5_x0000__x0008__x0006__x0008__x0003_ဠ_x0000_蜰Ư༢_x0000_螸Ư༢_x0000_蠼Ư༢_x0000_⋀_x000f_쀀꾈∁_x000f_"/>
      <sheetName val="?_x0000_?U?_x0000_?U?_x0000_?U?_x0000_?U?_x0000_?U?_x0000_?U?_x0000__x0000__x0000__x0000__x0000__x0000_"/>
      <sheetName val="Sheet5_x0000__x0008__x0006__x0008__x0003_?_x0000_?U?_x0000_?U?_x0000_?U?_x0000_?U?_x0000_?U"/>
      <sheetName val="Sheet5_x0000__x0008__x0006__x0008__x0003_?_x0000_?U?_x0000_?U?_x0000_?U?_x0000_?_x000f_???_x000f_"/>
      <sheetName val="TONG HOP K©N© 2ÈI"/>
      <sheetName val="TONG KE DZ 0.4 KV"/>
      <sheetName val="Bia TQT"/>
      <sheetName val="Thuc thanh"/>
      <sheetName val="Luong T1- 03"/>
      <sheetName val="Luong T2- 03"/>
      <sheetName val="Luong T3- 03"/>
      <sheetName val="TT04"/>
      <sheetName val="?"/>
      <sheetName val="Sheet5?_x0008__x0006__x0008__x0003_ဠ?蜰Ư༢?螸Ư༢?蠼Ư༢?裀Ư༢?襄Ư"/>
      <sheetName val="Sheet5?_x0008__x0006__x0008__x0003_ဠ?蜰Ư༢?螸Ư༢?蠼Ư༢?⋀_x000f_쀀꾈∁_x000f_"/>
      <sheetName val="???U???U???U???U???U???U???????"/>
      <sheetName val="Sheet5?_x0008__x0006__x0008__x0003_???U???U???U???U???U"/>
      <sheetName val="Sheet5?_x0008__x0006__x0008__x0003_???U???U???U???_x000f_???_x000f_"/>
      <sheetName val="???U???U???U???U???U???U??"/>
      <sheetName val="Gia KS"/>
      <sheetName val="dg"/>
      <sheetName val="Sheet5?_x0008__x0006__x0008__x0003_ဠ 蜰Ư༢?螸Ư༢?蠼Ư༢?裀Ư༢?襄Ư"/>
      <sheetName val="TL rieng"/>
      <sheetName val="? ?U?_x0000_?U?_x0000_?U?_x0000_?U?_x0000_?U?_x0000_?U?_x0000__x0000__x0000__x0000__x0000__x0000_"/>
      <sheetName val="?_x0000_?Ý?_x0000_?Ý?_x0000_?Ý?_x0000_?Ý?_x0000_?Ý?_x0000_?Ý?_x0000__x0000__x0000__x0000__x0000__x0000_"/>
      <sheetName val="Sheet5_x0000__x0008__x0006__x0008__x0003_?_x0000_?Ý?_x0000_?Ý?_x0000_?Ý?_x0000_?Ý?_x0000_?Ý"/>
      <sheetName val="gia xe ?ay"/>
      <sheetName val="TONGSBU"/>
      <sheetName val="? ?U???U???U???U???U???U???????"/>
      <sheetName val="Sheet5_x0000__x0008__x0006__x0008__x0003_? ?U?_x0000_?U?_x0000_?U?_x0000_?U?_x0000_?U"/>
      <sheetName val="Sheet5?_x0008__x0006__x0008__x0003_? ?U???U???U???U???U"/>
      <sheetName val="? ?U???U???U???U???U???U??"/>
      <sheetName val="_"/>
      <sheetName val="Sheet5__x0008__x0006__x0008__x0003_ဠ_蜰Ư༢_螸Ư༢_蠼Ư༢_裀Ư༢_襄Ư"/>
      <sheetName val="Sheet5__x0008__x0006__x0008__x0003_ဠ_蜰Ư༢_螸Ư༢_蠼Ư༢_⋀_x000f_쀀꾈∁_x000f_"/>
      <sheetName val="___U___U___U___U___U___U_______"/>
      <sheetName val="Sheet5__x0008__x0006__x0008__x0003____U___U___U___U___U"/>
      <sheetName val="Sheet5__x0008__x0006__x0008__x0003____U___U___U____x000f_____x000f_"/>
      <sheetName val="___U___U___U___U___U___U__"/>
      <sheetName val="gia xe "/>
      <sheetName val="_ _U_"/>
      <sheetName val="Sheet5__x0008__x0006__x0008__x0003_ဠ 蜰Ư༢_螸Ư༢_蠼Ư༢_裀Ư༢_襄Ư"/>
      <sheetName val="gia xe _ay"/>
      <sheetName val="_ _U___U___U___U___U___U_______"/>
      <sheetName val="_ _U___U___U___U___U___U__"/>
      <sheetName val="Sheet5__x0008__x0006__x0008__x0003__ _U___U___U___U___U"/>
      <sheetName val="PTVT (MAU)"/>
      <sheetName val="Tong_ke"/>
      <sheetName val="PHAN TICH VAT T_x0015_ NGANG"/>
      <sheetName val="PHAN TACH VAT TU THEO NHOM"/>
      <sheetName val="TONG HOP NHAN CNNG"/>
      <sheetName val="DIEF GIAI CPSX"/>
      <sheetName val="BANG GIA DU UOAN THUY LOI"/>
      <sheetName val="CHIET TINH DGN GIA"/>
      <sheetName val="ay (28-10-2005)_x0000__x0000_#2_Du toan nga"/>
      <sheetName val="dtct cau"/>
      <sheetName val="TONG KE"/>
      <sheetName val="Electrical Breakdown"/>
      <sheetName val="Chi tiet1"/>
      <sheetName val=" lam_x0000__x000e_2_Goi 1 (TT04)_x0000_ 2_goi 1 d"/>
      <sheetName val="01 Bid Price summary"/>
      <sheetName val="VL_NC"/>
      <sheetName val="BC11cau-QL15A-3"/>
      <sheetName val="'ia nhan cong"/>
      <sheetName val="DS_cau"/>
      <sheetName val="tong_hop"/>
      <sheetName val="phan_tich_DG"/>
      <sheetName val="gia_vat_lieu"/>
      <sheetName val="gia_xe_may"/>
      <sheetName val="gia_nhan_cong"/>
      <sheetName val="DANH_SACH"/>
      <sheetName val="PHAN_TICH_VAT_TU_NGANG"/>
      <sheetName val="BANG_DU_TOAN"/>
      <sheetName val="BANG_DU_TOAN_DRC"/>
      <sheetName val="DIEN_GIAI_TIEN_LUONG"/>
      <sheetName val="TONG_HOP_KINH_PHI"/>
      <sheetName val="CHIET_TINH_DON_GIA"/>
      <sheetName val="PHAN_TICH_KHOI_LUONG"/>
      <sheetName val="TH_VAT_TU"/>
      <sheetName val="VC_OTO"/>
      <sheetName val="VC_BO"/>
      <sheetName val="PHAN_TICH_VAT_TU"/>
      <sheetName val="PHAN_TICH_VAT_TU_THEO_NHOM"/>
      <sheetName val="TONG_HOP_NHAN_CONG"/>
      <sheetName val="TONG_HOP_CA_MAY"/>
      <sheetName val="DON_GIA_TONG_HOP"/>
      <sheetName val="DIEN_GIAI_CPSX"/>
      <sheetName val="BANG_GIA_DU_TOAN_THUY_LOI"/>
      <sheetName val="DON_GIA_TONG_HOP_THUY_LOI"/>
      <sheetName val="BANG_GIA_DAU_THAU"/>
      <sheetName val="DIEN_GIAI_TIEN_LUONG_DRC"/>
      <sheetName val="BANG_GIA_DEN_CHAN_CT"/>
      <sheetName val="BANG_BU_VAN_CHUYEN"/>
      <sheetName val="CHI_PHI_CA_MAY"/>
      <sheetName val="CHI_PHI_NHAN_CONG"/>
      <sheetName val="PHAN_TICH_DGCT"/>
      <sheetName val="PHAN_TICH_DGCT_TP"/>
      <sheetName val="PHAN_TICH`VAT_TU"/>
      <sheetName val="DIEN_GIAI_KL"/>
      <sheetName val="KL_DUONG_GOM"/>
      <sheetName val="TGTHUC_HIEN"/>
      <sheetName val="KLLK_THUC_HIEN"/>
      <sheetName val="PTCT_MUONG"/>
      <sheetName val="DGTH_MUONG"/>
      <sheetName val="Sheet5ဠ蜰Ư༢螸Ư༢蠼Ư༢裀Ư༢襄Ư༢览Ư༢"/>
      <sheetName val="Sheet5ဠ蜰Ư༢螸Ư༢蠼Ư༢裀Ư༢襄Ư"/>
      <sheetName val="DO_AM_DT"/>
      <sheetName val="Thuc_thanh"/>
      <sheetName val="Tien_An_T11"/>
      <sheetName val="Bang_luong"/>
      <sheetName val="Bang_CC"/>
      <sheetName val="_Luong_nghien_"/>
      <sheetName val="Phuc_vu"/>
      <sheetName val="May_Phat"/>
      <sheetName val="dtct cong"/>
      <sheetName val="Thuc thanh_x0000_ס_x0000__x0000__x0000__x0000__x0000__x0000__x0000__x0000__x0009__x0000_忀ס_x0000__x0004__x0000__x0000__x0000__x0000__x0000_"/>
      <sheetName val="???Ý???Ý???Ý???Ý???Ý???Ý???????"/>
      <sheetName val="Sheet5?_x0008__x0006__x0008__x0003_???Ý???Ý???Ý???Ý???Ý"/>
      <sheetName val="ay (28-10-2005)??#2_Du toan nga"/>
      <sheetName val="KLLK THUC @IE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 ?Ý?_x0000_?Ý?_x0000_?Ý?_x0000_?Ý?_x0000_?Ý?_x0000_?Ý?_x0000__x0000__x0000__x0000__x0000__x0000_"/>
      <sheetName val="DK-TT"/>
      <sheetName val="Thuc thanh?ס????????_x0009_?忀ס?_x0004_?????"/>
      <sheetName val="Sheet5_x0000__x0008__x0006__x0008__x0003_?_x0000_?Ý?_x0000_?Ý?_x0000_?Ý?_x0000_?_x000f_???_x000f_"/>
      <sheetName val="Sheet5?_x0008__x0006__x0008__x0003_???Ý???Ý???Ý???_x000f_???_x000f_"/>
      <sheetName val="? ?Ý???Ý???Ý???Ý???Ý???Ý???????"/>
      <sheetName val="TH VAL TU"/>
      <sheetName val="BANG BU VAN CxUYEN"/>
      <sheetName val="CHI PHI CÁ!MAY"/>
      <sheetName val="ay (28-10-2005)"/>
      <sheetName val="PONG HOP KINH PHI"/>
      <sheetName val="PHAN TICH KHOI HUONG"/>
      <sheetName val="DON CIA TONG HOP"/>
      <sheetName val="Tiepdia"/>
      <sheetName val="_x0000__x0000__x0000__x0000__x0000__x0000__x0000__x0000__x0000__x0000__x0000_![BC11cau-QL15A-3.xl"/>
      <sheetName val="Sheet5?_x0008__x0006__x0008__x0003_???U???U???U???U??7U"/>
      <sheetName val="Dept"/>
      <sheetName val="TPSX"/>
      <sheetName val="Sheet5__x0008__x0006__x0008__x0003_?_?U?_?U?_?U?_?U?_?U"/>
      <sheetName val="Sheet5__x0008__x0006__x0008__x0003_?_?U?_?U?_?U?_?_x000f_???_x000f_"/>
      <sheetName val="Sheet5__x0008__x0006__x0008__x0003_? ?U?_?U?_?U?_?U?_?U"/>
      <sheetName val="_ia nhan cong"/>
      <sheetName val="Sheet5??U??U??U??U??U??U?"/>
      <sheetName val="Sheet5??U??U??U??U??U"/>
      <sheetName val="uniBase"/>
      <sheetName val="vniBase"/>
      <sheetName val="abcBase"/>
      <sheetName val="chitiet"/>
      <sheetName val="DZ 22KV"/>
      <sheetName val=" Luong nghiun "/>
      <sheetName val="Shɥet5_x0000__x0008__x0006__x0008__x0003_ဠ 蜰Ư༢_x0000_螸Ư༢_x0000_蠼Ư༢_x0000_裀Ư༢_x0000_襄Ư"/>
      <sheetName val="LEGEND"/>
      <sheetName val=""/>
      <sheetName val="Sheet5_x0000__x0008__x0006__x0008__x0003_ဠ_x0000_蜰Ư༢_x0000_螸Ư༢_x0000_蠼Ư༢_x0000_⋀_x000f_쀀궈∁_x000f_"/>
      <sheetName val="Sheet5?_x0008__x0006__x0008__x0003_ဠ?蜰Ư༢?螸Ư༢?蠼Ư༢?⋀_x000f_쀀궈∁_x000f_"/>
      <sheetName val="Sheet5??Ý??Ý??Ý??Ý??Ý??Ý?"/>
      <sheetName val="Sheet5??Ý??Ý??Ý??Ý??Ý"/>
      <sheetName val=" lam"/>
      <sheetName val="_ _Ý_"/>
      <sheetName val="___Ý___Ý___Ý___Ý___Ý___Ý_______"/>
      <sheetName val="Sheet5__x0008__x0006__x0008__x0003____Ý___Ý___Ý___Ý___Ý"/>
      <sheetName val="Sheet5__x0008__x0006__x0008__x0003____Ý___Ý___Ý____x000f_____x000f_"/>
      <sheetName val="_ _Ý___Ý___Ý___Ý___Ý___Ý_______"/>
      <sheetName val="Names"/>
      <sheetName val="[BC11cau-Q"/>
      <sheetName val="Don gia-cau"/>
      <sheetName val="NKC"/>
      <sheetName val=" lam?_x000e_2_Goi 1 (TT04)? 2_goi 1 d"/>
      <sheetName val="? ?U?"/>
      <sheetName val="Sheet5?_x0008__x0006__x0008__x0003_ဠ 蜰Ư༢?螸Ư༢?蠼Ư༢?裀Ưܢ?襄Ư"/>
      <sheetName val="MAKHO"/>
      <sheetName val="Thuc thanh_x0000_ס_x0000__x0009_忀ס_x0000__x0004__x0000_鵀ס_x0000_怈ס_x0000_d_x0000_![BC"/>
      <sheetName val="Thuc thanh_ס_________x0009__忀ס__x0004______"/>
      <sheetName val="Sheet5__x0008__x0006__x0008__x0003_ဠ 蜰Ư༢_螸Ư༢_蠼Ư༢_裀Ưܢ_襄Ư"/>
      <sheetName val="BOQ-1"/>
      <sheetName val="Tra"/>
      <sheetName val="Shee«"/>
      <sheetName val="She«3"/>
      <sheetName val="Sheet5__x0008__x0006__x0008__x0003_ဠ_蜰Ư༢_螸Ư༢_蠼Ư༢_⋀_x000f_쀀궈∁_x000f_"/>
      <sheetName val="Luong ¼1- 03"/>
      <sheetName val="Sales2002"/>
      <sheetName val="Thuc thanh_x0000_ס_x0000_ 忀ס_x0000__x0004__x0000_鵀ס_x0000_怈ס_x0000_d_x0000_![BC"/>
      <sheetName val="ay (28-10-2005)_x0000_#2_Du toan ngay"/>
      <sheetName val="Khoi luong"/>
      <sheetName val="Sheet5?_x0008__x0006__x0008__x0003_ဠ?蜰Ư༢?螸Ư༢?蠼Ư༢?裀Ư༢?褄Ư"/>
      <sheetName val="DI-ESTI"/>
      <sheetName val="VC BG"/>
      <sheetName val="???????????![BC11cau-QL15A-3.xl"/>
      <sheetName val="Thuc thanh_x0000_ס_x0000__x0000__x0000__x0000__x0000__x0000__x0000__x0000_ _x0000_忀ס_x0000__x0004__x0000__x0000__x0000__x0000__x0000_"/>
      <sheetName val="ay (28-10-2005)__#2_Du toan nga"/>
      <sheetName val="Shɥet5"/>
      <sheetName val="___________!_BC11cau-QL15A-3.xl"/>
      <sheetName val="Shɥet5?_x0008__x0006__x0008__x0003_ဠ 蜰Ư༢?螸Ư༢?蠼Ư༢?裀Ư༢?襄Ư"/>
      <sheetName val="Thuc thanh?ס???????? ?忀ס?_x0004_?????"/>
      <sheetName val="_BC11cau-Q"/>
      <sheetName val="Sheet5__U__U__U__U__U__U_"/>
      <sheetName val="Sheet5__U__U__U__U__U"/>
      <sheetName val="KH-Q1,Q2,01"/>
      <sheetName val="Thuc thanh?ס? 忀ס?_x0004_?鵀ס?怈ס?d?![BC"/>
      <sheetName val="???Ý???Ý???Ý???Ý???Ý???Ý??"/>
      <sheetName val="Thuc thanh?ס?_x0009_忀ס?_x0004_?鵀ס?怈ס?d?![BC"/>
      <sheetName val="Cuoc Vc"/>
      <sheetName val="tra-vat-lieu"/>
      <sheetName val="?_x0000_îm??_x0000_ùn??_x0000_ÛÇ??_x0000_Á¸??_x0000_???_x0000__x0000__x0000__x0000__x0000__x0000_"/>
      <sheetName val="5_x0000__x0008__x0006__x0008__x0003_?_x0000_ãó??_x0000_îm??_x0000_ùn??_x0000_ÛÇ??_x0000_Á¸?"/>
      <sheetName val="BANG_BU_ËAN_CH+QE1"/>
      <sheetName val="KKKKKKKK"/>
      <sheetName val=" lam__x000e_2_Goi 1 (TT04)_ 2_goi 1 d"/>
      <sheetName val="Sheet5__x0008__x0006__x0008__x0003____U___U___U___U__7U"/>
      <sheetName val="Sheet5__Ý__Ý__Ý__Ý__Ý__Ý_"/>
      <sheetName val="Sheet5__Ý__Ý__Ý__Ý__Ý"/>
      <sheetName val="TONG XOP NHAN CONG"/>
      <sheetName val="DGCT"/>
      <sheetName val="Thuc thanh_ס________ _忀ס__x0004______"/>
      <sheetName val="Sheet5_x0000__x0008__x0006__x0008__x0003_ဠ_x0000_茰Ư༢_x0000_螸Ư༢_x0000_蠼Ư༢_x0000_裀Ư༢_x0000_襄Ư"/>
      <sheetName val="Tra_bang"/>
      <sheetName val="et5_x0000__x0008__x0006__x0008__x0003_?_x0000_ãó??_x0000_îm??_x0000_ùn??_x0000_?_x000f_???_x000f_"/>
      <sheetName val="dt䡫hovt"/>
      <sheetName val="Sheet09"/>
      <sheetName val="DS_cau1"/>
      <sheetName val="tong_hop1"/>
      <sheetName val="Shɥet5?_x0008__x0006__x0008__x0003_ဠ 蜰Ư༢?螸Ư༢?䘭瘖ૐķ柖_x0014__x0000__x0000_Өക"/>
      <sheetName val="Thuc thanh_x0000_ס_x0000__x0000__x0000__x0000__x0000__x0000__x0000__x0000_ _x0000_忀ס_x0005__x0000__x0000__x0000__x0002__x0000_惙"/>
      <sheetName val="Shɥet5?_x0008__x0006__x0008__x0003_ဠ 蜰Ư༢?螸Ư༢?蠼혷᭧_x0001__x0000_⠀ꡯ鰕䌳퀀"/>
      <sheetName val="Ktmo"/>
      <sheetName val="phan_tich_DG1"/>
      <sheetName val="gia_vat_lieu1"/>
      <sheetName val="gia_xe_may1"/>
      <sheetName val="ay (28-10-2005)?#2_Du toan ngay"/>
      <sheetName val="Sheet5_x0000__x0008__x0006__x0008__x0003_ဠ_x0000_蜰Ư༢_x0000_螸Ư༢_x0000_蠼Ư༢_x0000_裀Ưഢ_x0000_襄Ư"/>
      <sheetName val="SUMMARY"/>
      <sheetName val="ShEet5_x0000__x0008__x0006__x0008__x0003_ဠ 蜰Ư༢_x0000_螸Ư༢_x0000_蠼Ə༢_x0000_裀Ư༢_x0000_襄Ư"/>
      <sheetName val="giath`nh1"/>
      <sheetName val="Luong T3- 0_x0013_"/>
      <sheetName val="Sheet5__x0008__x0006__x0008__x0000__x0000__x0000__x0000_&quot;@_x0010_*_x0000__x0000__x0000__x0000__x0000_&quot;@_x0010_*_x0000__x0000__x0000__x0000_"/>
      <sheetName val="Sheet5ဠ蜰Ư༢螸Ư༢蠼Ư༢⋀쀀꾈∁"/>
      <sheetName val="Sheet5??U??U??U?????"/>
      <sheetName val="She«_x0005_"/>
      <sheetName val="MTL$-INTER"/>
      <sheetName val="Thuc thanh_x0000_?_x0000__x0000__x0000__x0000__x0000__x0000__x0000__x0000__x0009__x0000_??_x0000__x0004__x0000__x0000__x0000__x0000__x0000_"/>
      <sheetName val="SheEt5_x0000__x0008__x0006__x0008__x0003_ဠ_x0000_蜰Ư༢_x0000_螸Ư༢_x0000_蠼Ư༢_x0000_⋀_x000f_쀀辈∁_x000f_"/>
      <sheetName val="Rheet5_x0000__x0008__x0006__x0008__x0003_?_x0000_?U?_x0000_?U?_x0000_?U?_x0000_?_x000f_???_x000f_"/>
      <sheetName val="TONG HOP K©N© 2ÈA"/>
      <sheetName val="gha xe _x0000_ay"/>
      <sheetName val="Sheet5_x0000__x0008__x0006__x0008__x0003_? ?Ý?_x0000_?Ý?_x0000_?Ý?_x0000_?Ý?_x0000_?Ý"/>
      <sheetName val="???_x000f__x0000__x0001__x0000__x0000__x0000__x0000__x0000__x0000__x0000_??U???U???U??"/>
      <sheetName val="Rheet5"/>
      <sheetName val="gha xe "/>
      <sheetName val="C47(T11)"/>
      <sheetName val="Sheet5?_x0008__x0006__x0008__x0003_? ?Ý???Ý???Ý???Ý???Ý"/>
      <sheetName val="She«þ"/>
      <sheetName val="Thuc thanh??????????_x0009_????_x0004_?????"/>
      <sheetName val="VC"/>
      <sheetName val="VC B_x005f_x000F_"/>
      <sheetName val="Thuc thanh_ס_ 忀ס__x0004__鵀ס_怈ס_d_!_BC"/>
      <sheetName val="___Ý___Ý___Ý___Ý___Ý___Ý__"/>
      <sheetName val="?_x0000_?U?_x0000_?U?_x0000_?U?_x0000_?U?_x0000_?U?_x0000_?U?_x0000_"/>
      <sheetName val="gia xe ay"/>
      <sheetName val="? ?U?_x0000_?U?_x0000_?U?_x0000_?U?_x0000_?U?_x0000_?U?_x0000_"/>
      <sheetName val="Thuc thanh_x0000_ס_x0000_ 忀ס_x0000__x0004__x0000_"/>
      <sheetName val="?_x0000_?Ý?_x0000_?Ý?_x0000_?Ý?_x0000_?Ý?_x0000_?Ý?_x0000_?Ý?_x0000_"/>
      <sheetName val="Thuc thanh_x0000_ס_x0000__x0009_忀ס_x0000__x0004__x0000_"/>
      <sheetName val="MTO_REV_2(ARMOR)"/>
      <sheetName val="TONG_HOP_K©N©_2ÈI"/>
      <sheetName val="TONG_KE_DZ_0_4_KV"/>
      <sheetName val="Bia_TQT"/>
      <sheetName val="BANG_DU_TGAN_DRC"/>
      <sheetName val="VC_B"/>
      <sheetName val="PHAN_DICH_VAT_TU"/>
      <sheetName val="DIEL_GIAI_KL"/>
      <sheetName val="KLDK_THUC_HIEN"/>
      <sheetName val="Tai_khoan"/>
      <sheetName val="Sheet5?ဠ?蜰Ư༢?螸Ư༢?蠼Ư༢?裀Ư༢?襄Ư"/>
      <sheetName val="Sheet5?ဠ?蜰Ư༢?螸Ư༢?蠼Ư༢?⋀쀀꾈∁"/>
      <sheetName val="Sheet5????U???U???U???U???U"/>
      <sheetName val="Sheet5????U???U???U??????"/>
      <sheetName val="gia_xe_ay"/>
      <sheetName val="Sheet5ဠ_蜰Ư༢螸Ư༢蠼Ư༢裀Ư༢襄Ư༢览Ư༢"/>
      <sheetName val="Luong_T1-_03"/>
      <sheetName val="Luong_T2-_03"/>
      <sheetName val="Luong_T3-_03"/>
      <sheetName val="gia_xe_?ay"/>
      <sheetName val="TL_rieng"/>
      <sheetName val="Electrical_Breakdown"/>
      <sheetName val="Gia_KS"/>
      <sheetName val="dtct_cau"/>
      <sheetName val="Chi_tiet1"/>
      <sheetName val="Sheet5ဠ_蜰Ư༢螸Ư༢蠼Ư༢裀Ư༢襄Ư"/>
      <sheetName val="Sheet5?ဠ_蜰Ư༢?螸Ư༢?蠼Ư༢?裀Ư༢?襄Ư"/>
      <sheetName val="?_?U??U??U??U??U??U?"/>
      <sheetName val="?_?U???U???U???U???U???U???????"/>
      <sheetName val="Sheet5?_?U??U??U??U??U"/>
      <sheetName val="Sheet5??_?U???U???U???U???U"/>
      <sheetName val="?_?U???U???U???U???U???U??"/>
      <sheetName val="gia_xe_"/>
      <sheetName val="_lam2_Goi_1_(TT04)_2_goi_1_d"/>
      <sheetName val="_lam?2_Goi_1_(TT04)?_2_goi_1_d"/>
      <sheetName val="PTVT_(MAU)"/>
      <sheetName val="Sheet5_ဠ_蜰Ư༢_螸Ư༢_蠼Ư༢_裀Ư༢_襄Ư"/>
      <sheetName val="Sheet5_ဠ_蜰Ư༢_螸Ư༢_蠼Ư༢_⋀쀀꾈∁"/>
      <sheetName val="Sheet5____U___U___U___U___U"/>
      <sheetName val="Sheet5____U___U___U______"/>
      <sheetName val="___U_"/>
      <sheetName val="CHITIET VL-NC-TT-3p"/>
      <sheetName val="VCV-BE-TONG"/>
      <sheetName val="_x0000_hee_x0000_18"/>
      <sheetName val="Thuc thanh_x0000_?_x0000__x0009_??_x0000__x0004__x0000_??_x0000_??_x0000_d_x0000_![BC"/>
      <sheetName val="Thuc thanh_x0000_?_x0000__x0000__x0000__x0000__x0000__x0000__x0000__x0000_ _x0000_??_x0000__x0004__x0000__x0000__x0000__x0000__x0000_"/>
      <sheetName val="Thuc thanh_x0000_?_x0000_ ??_x0000__x0004__x0000_??_x0000_??_x0000_d_x0000_![BC"/>
      <sheetName val="Thuc thanh?????????? ????_x0004_?????"/>
      <sheetName val="Sheet5__x0008__x0006__x0008__x0003_ဠ_蜰Ưꌀ䯮Ⰱ⸝_x0000__x0000_怀ᎎ접❽뀀➎؀_x0000_ ➃"/>
      <sheetName val="Shɥet5?_x0008__x0006__x0008__x0003_ဠ 蜰Ư༢?螸Ư༢?蠼Ư༢?裀퀀ᣟ_x0000__x0000_Ā"/>
    </sheetNames>
    <sheetDataSet>
      <sheetData sheetId="0" refreshError="1"/>
      <sheetData sheetId="1" refreshError="1"/>
      <sheetData sheetId="2" refreshError="1"/>
      <sheetData sheetId="3" refreshError="1">
        <row r="10">
          <cell r="C10" t="str">
            <v>CÇu ®ång bôt km397+485.75</v>
          </cell>
          <cell r="D10">
            <v>0</v>
          </cell>
          <cell r="E10">
            <v>0</v>
          </cell>
          <cell r="F10">
            <v>0</v>
          </cell>
          <cell r="G10">
            <v>0</v>
          </cell>
          <cell r="H10">
            <v>0</v>
          </cell>
          <cell r="I10">
            <v>0</v>
          </cell>
          <cell r="J10">
            <v>1656805757.0816243</v>
          </cell>
        </row>
        <row r="11">
          <cell r="C11" t="str">
            <v>1. DÇm BTCT D¦L L=24m</v>
          </cell>
          <cell r="D11" t="str">
            <v>m3</v>
          </cell>
          <cell r="E11">
            <v>52.75</v>
          </cell>
          <cell r="F11">
            <v>278810.8254982286</v>
          </cell>
          <cell r="G11">
            <v>35358.619999999995</v>
          </cell>
          <cell r="H11">
            <v>0</v>
          </cell>
          <cell r="I11">
            <v>488783.70715874148</v>
          </cell>
          <cell r="J11">
            <v>528800000</v>
          </cell>
        </row>
        <row r="12">
          <cell r="C12" t="str">
            <v>DÇm BTCT D¦L L=24m</v>
          </cell>
          <cell r="D12" t="str">
            <v>DÇm</v>
          </cell>
          <cell r="E12">
            <v>4</v>
          </cell>
          <cell r="F12" t="e">
            <v>#N/A</v>
          </cell>
          <cell r="G12" t="e">
            <v>#N/A</v>
          </cell>
          <cell r="H12" t="e">
            <v>#N/A</v>
          </cell>
          <cell r="I12">
            <v>100000000</v>
          </cell>
          <cell r="J12">
            <v>400000000</v>
          </cell>
        </row>
        <row r="13">
          <cell r="C13" t="str">
            <v>Lao l¾p dÇm BTCT D¦L L=24m</v>
          </cell>
          <cell r="D13" t="str">
            <v>DÇm</v>
          </cell>
          <cell r="E13">
            <v>4</v>
          </cell>
          <cell r="F13" t="e">
            <v>#N/A</v>
          </cell>
          <cell r="G13" t="e">
            <v>#N/A</v>
          </cell>
          <cell r="H13" t="e">
            <v>#N/A</v>
          </cell>
          <cell r="I13">
            <v>28000000</v>
          </cell>
          <cell r="J13">
            <v>112000000</v>
          </cell>
        </row>
        <row r="14">
          <cell r="C14" t="str">
            <v>Mua vµ l¾p ®Æt gèi cÇu b»ng cao su</v>
          </cell>
          <cell r="D14" t="str">
            <v>Gèi</v>
          </cell>
          <cell r="E14">
            <v>8</v>
          </cell>
          <cell r="F14">
            <v>1581785.4</v>
          </cell>
          <cell r="G14">
            <v>30683.100000000002</v>
          </cell>
          <cell r="H14">
            <v>0</v>
          </cell>
          <cell r="I14">
            <v>2100000</v>
          </cell>
          <cell r="J14">
            <v>16800000</v>
          </cell>
        </row>
        <row r="15">
          <cell r="C15" t="str">
            <v>2. Líp phñ mÆt cÇu</v>
          </cell>
          <cell r="D15">
            <v>0</v>
          </cell>
          <cell r="E15">
            <v>0</v>
          </cell>
          <cell r="F15">
            <v>0</v>
          </cell>
          <cell r="G15">
            <v>0</v>
          </cell>
          <cell r="H15">
            <v>0</v>
          </cell>
          <cell r="I15">
            <v>0</v>
          </cell>
          <cell r="J15">
            <v>43209530.30685392</v>
          </cell>
        </row>
        <row r="16">
          <cell r="C16" t="str">
            <v>Bª t«ng t¹o dèc M300</v>
          </cell>
          <cell r="D16" t="str">
            <v>m3</v>
          </cell>
          <cell r="E16">
            <v>19.2</v>
          </cell>
          <cell r="F16">
            <v>574369.22931885719</v>
          </cell>
          <cell r="G16">
            <v>40910.799999999996</v>
          </cell>
          <cell r="H16">
            <v>12642.59325</v>
          </cell>
          <cell r="I16">
            <v>983321.19550532626</v>
          </cell>
          <cell r="J16">
            <v>18879766.953702264</v>
          </cell>
        </row>
        <row r="17">
          <cell r="C17" t="str">
            <v>BTN h¹t mÞn dµy 5cm</v>
          </cell>
          <cell r="D17" t="str">
            <v>m2</v>
          </cell>
          <cell r="E17">
            <v>192</v>
          </cell>
          <cell r="F17">
            <v>42468.434871299731</v>
          </cell>
          <cell r="G17">
            <v>329.74254000000002</v>
          </cell>
          <cell r="H17">
            <v>2021.9958464000001</v>
          </cell>
          <cell r="I17">
            <v>57176.14270663201</v>
          </cell>
          <cell r="J17">
            <v>10977819.399673346</v>
          </cell>
        </row>
        <row r="18">
          <cell r="C18" t="str">
            <v>Cèt thÐp c¸c lo¹i</v>
          </cell>
          <cell r="D18" t="str">
            <v>TÊn</v>
          </cell>
          <cell r="E18">
            <v>1.92</v>
          </cell>
          <cell r="F18">
            <v>4911215.3371428577</v>
          </cell>
          <cell r="G18">
            <v>159406.01</v>
          </cell>
          <cell r="H18">
            <v>99583.053999999989</v>
          </cell>
          <cell r="I18">
            <v>6954137.4757699519</v>
          </cell>
          <cell r="J18">
            <v>13351943.953478307</v>
          </cell>
        </row>
        <row r="19">
          <cell r="C19" t="str">
            <v>3. Lan can tay vÞn b»ng BTCT</v>
          </cell>
          <cell r="D19" t="str">
            <v>md</v>
          </cell>
          <cell r="E19">
            <v>68.8</v>
          </cell>
          <cell r="F19">
            <v>0</v>
          </cell>
          <cell r="G19">
            <v>0</v>
          </cell>
          <cell r="H19">
            <v>0</v>
          </cell>
          <cell r="I19">
            <v>450000</v>
          </cell>
          <cell r="J19">
            <v>30960000</v>
          </cell>
        </row>
        <row r="20">
          <cell r="C20" t="str">
            <v>4. B¶n dÉn KT(300x220x20)cm</v>
          </cell>
          <cell r="D20" t="str">
            <v>b¶n</v>
          </cell>
          <cell r="E20">
            <v>8</v>
          </cell>
          <cell r="F20">
            <v>0</v>
          </cell>
          <cell r="G20">
            <v>0</v>
          </cell>
          <cell r="H20">
            <v>0</v>
          </cell>
          <cell r="I20">
            <v>2200000</v>
          </cell>
          <cell r="J20">
            <v>17600000</v>
          </cell>
        </row>
        <row r="21">
          <cell r="C21" t="str">
            <v>5. Khe co d·n cao su</v>
          </cell>
          <cell r="D21" t="str">
            <v>md</v>
          </cell>
          <cell r="E21">
            <v>16</v>
          </cell>
          <cell r="F21">
            <v>0</v>
          </cell>
          <cell r="G21">
            <v>0</v>
          </cell>
          <cell r="H21">
            <v>0</v>
          </cell>
          <cell r="I21">
            <v>2500000</v>
          </cell>
          <cell r="J21">
            <v>40000000</v>
          </cell>
        </row>
        <row r="22">
          <cell r="C22" t="str">
            <v>6. T­êng hé lan mÒm</v>
          </cell>
          <cell r="D22" t="str">
            <v>md</v>
          </cell>
          <cell r="E22">
            <v>40</v>
          </cell>
          <cell r="F22">
            <v>0</v>
          </cell>
          <cell r="G22">
            <v>0</v>
          </cell>
          <cell r="H22">
            <v>0</v>
          </cell>
          <cell r="I22">
            <v>450000</v>
          </cell>
          <cell r="J22">
            <v>18000000</v>
          </cell>
        </row>
        <row r="23">
          <cell r="C23" t="str">
            <v>7. Mè cÇu</v>
          </cell>
          <cell r="D23">
            <v>0</v>
          </cell>
          <cell r="E23">
            <v>0</v>
          </cell>
          <cell r="F23">
            <v>0</v>
          </cell>
          <cell r="G23">
            <v>0</v>
          </cell>
          <cell r="H23">
            <v>0</v>
          </cell>
          <cell r="I23">
            <v>0</v>
          </cell>
          <cell r="J23">
            <v>910628027.20978248</v>
          </cell>
        </row>
        <row r="24">
          <cell r="C24" t="str">
            <v>Bª t«ng M300</v>
          </cell>
          <cell r="D24" t="str">
            <v>m3</v>
          </cell>
          <cell r="E24">
            <v>1.23</v>
          </cell>
          <cell r="F24">
            <v>563323.6672165714</v>
          </cell>
          <cell r="G24">
            <v>83931.68</v>
          </cell>
          <cell r="H24">
            <v>50524.219980000002</v>
          </cell>
          <cell r="I24">
            <v>1211661.7359944407</v>
          </cell>
          <cell r="J24">
            <v>1490343.9352731621</v>
          </cell>
        </row>
        <row r="25">
          <cell r="C25" t="str">
            <v>Bª t«ng M250</v>
          </cell>
          <cell r="D25" t="str">
            <v>m3</v>
          </cell>
          <cell r="E25">
            <v>410.45</v>
          </cell>
          <cell r="F25">
            <v>467896.36724971433</v>
          </cell>
          <cell r="G25">
            <v>44651.040000000001</v>
          </cell>
          <cell r="H25">
            <v>50524.219980000002</v>
          </cell>
          <cell r="I25">
            <v>913830.47055423819</v>
          </cell>
          <cell r="J25">
            <v>375081716.63898706</v>
          </cell>
        </row>
        <row r="26">
          <cell r="C26" t="str">
            <v>Bª t«ng lãt mãng M100 ®¸ 4x6</v>
          </cell>
          <cell r="D26" t="str">
            <v>m3</v>
          </cell>
          <cell r="E26">
            <v>9</v>
          </cell>
          <cell r="F26">
            <v>261846.0050055357</v>
          </cell>
          <cell r="G26">
            <v>22898.699999999997</v>
          </cell>
          <cell r="H26">
            <v>12040.565000000001</v>
          </cell>
          <cell r="I26">
            <v>476409.41943829454</v>
          </cell>
          <cell r="J26">
            <v>4287684.7749446509</v>
          </cell>
        </row>
        <row r="27">
          <cell r="C27" t="str">
            <v>Cèt thÐp c¸c lo¹i</v>
          </cell>
          <cell r="D27" t="str">
            <v>TÊn</v>
          </cell>
          <cell r="E27">
            <v>28.82</v>
          </cell>
          <cell r="F27">
            <v>4932735.3371428577</v>
          </cell>
          <cell r="G27">
            <v>179831.68000000002</v>
          </cell>
          <cell r="H27">
            <v>210581.53</v>
          </cell>
          <cell r="I27">
            <v>7224454.8297665929</v>
          </cell>
          <cell r="J27">
            <v>208208788.1938732</v>
          </cell>
        </row>
        <row r="28">
          <cell r="C28" t="str">
            <v>§¸ héc x©y tø nãn M100</v>
          </cell>
          <cell r="D28" t="str">
            <v>m3</v>
          </cell>
          <cell r="E28">
            <v>46.5</v>
          </cell>
          <cell r="F28">
            <v>278810.8254982286</v>
          </cell>
          <cell r="G28">
            <v>35358.619999999995</v>
          </cell>
          <cell r="H28">
            <v>0</v>
          </cell>
          <cell r="I28">
            <v>488783.70716064883</v>
          </cell>
          <cell r="J28">
            <v>22728442.382970169</v>
          </cell>
        </row>
        <row r="29">
          <cell r="C29" t="str">
            <v>§¸ héc x©y taluy v÷a M100</v>
          </cell>
          <cell r="D29" t="str">
            <v>m3</v>
          </cell>
          <cell r="E29">
            <v>96</v>
          </cell>
          <cell r="F29">
            <v>248531.96105274287</v>
          </cell>
          <cell r="G29">
            <v>31998.09</v>
          </cell>
          <cell r="H29">
            <v>0</v>
          </cell>
          <cell r="I29">
            <v>437566.59880956577</v>
          </cell>
          <cell r="J29">
            <v>42006393.48571831</v>
          </cell>
        </row>
        <row r="30">
          <cell r="C30" t="str">
            <v>§¸ héc x©y mãng, ch©n khay M100</v>
          </cell>
          <cell r="D30" t="str">
            <v>m3</v>
          </cell>
          <cell r="E30">
            <v>98.74</v>
          </cell>
          <cell r="F30">
            <v>248531.96105274287</v>
          </cell>
          <cell r="G30">
            <v>27907.01</v>
          </cell>
          <cell r="H30">
            <v>0</v>
          </cell>
          <cell r="I30">
            <v>421653.28258626495</v>
          </cell>
          <cell r="J30">
            <v>41634045.122567795</v>
          </cell>
        </row>
        <row r="31">
          <cell r="C31" t="str">
            <v xml:space="preserve">D¨m s¹n ®Öm </v>
          </cell>
          <cell r="D31" t="str">
            <v>m3</v>
          </cell>
          <cell r="E31">
            <v>63.58</v>
          </cell>
          <cell r="F31">
            <v>135855.41509523807</v>
          </cell>
          <cell r="G31">
            <v>30115.26</v>
          </cell>
          <cell r="H31">
            <v>0</v>
          </cell>
          <cell r="I31">
            <v>288292.40124649595</v>
          </cell>
          <cell r="J31">
            <v>18329630.871252213</v>
          </cell>
        </row>
        <row r="32">
          <cell r="C32" t="str">
            <v xml:space="preserve">§µo mãng ®Êt cÊp 3 </v>
          </cell>
          <cell r="D32" t="str">
            <v>m3</v>
          </cell>
          <cell r="E32">
            <v>1142.2</v>
          </cell>
          <cell r="F32">
            <v>0</v>
          </cell>
          <cell r="G32">
            <v>5890.0582800000002</v>
          </cell>
          <cell r="H32">
            <v>2404.6233119999997</v>
          </cell>
          <cell r="I32">
            <v>26458.435658106639</v>
          </cell>
          <cell r="J32">
            <v>30220825.208689403</v>
          </cell>
        </row>
        <row r="33">
          <cell r="C33" t="str">
            <v>§¾p ®Êt cÊp 3</v>
          </cell>
          <cell r="D33" t="str">
            <v>m3</v>
          </cell>
          <cell r="E33">
            <v>2229.6</v>
          </cell>
          <cell r="F33">
            <v>0</v>
          </cell>
          <cell r="G33">
            <v>9298.26</v>
          </cell>
          <cell r="H33">
            <v>0</v>
          </cell>
          <cell r="I33">
            <v>36167.992732107356</v>
          </cell>
          <cell r="J33">
            <v>80640156.595506564</v>
          </cell>
        </row>
        <row r="34">
          <cell r="C34" t="str">
            <v>Thi c«ng mè</v>
          </cell>
          <cell r="D34" t="str">
            <v>TB</v>
          </cell>
          <cell r="E34">
            <v>0</v>
          </cell>
          <cell r="F34">
            <v>0</v>
          </cell>
          <cell r="G34">
            <v>0</v>
          </cell>
          <cell r="H34">
            <v>0</v>
          </cell>
          <cell r="I34">
            <v>0</v>
          </cell>
          <cell r="J34">
            <v>86000000</v>
          </cell>
        </row>
        <row r="35">
          <cell r="C35" t="str">
            <v xml:space="preserve">8. Cäc BTCT (35x35)cm </v>
          </cell>
          <cell r="D35" t="str">
            <v>md</v>
          </cell>
          <cell r="E35">
            <v>0</v>
          </cell>
          <cell r="F35">
            <v>0</v>
          </cell>
          <cell r="G35">
            <v>0</v>
          </cell>
          <cell r="H35">
            <v>0</v>
          </cell>
          <cell r="I35">
            <v>400000</v>
          </cell>
          <cell r="J35">
            <v>0</v>
          </cell>
        </row>
        <row r="36">
          <cell r="C36" t="str">
            <v>9. Ph¸ dì cÇu cò</v>
          </cell>
          <cell r="D36">
            <v>0</v>
          </cell>
          <cell r="E36">
            <v>0</v>
          </cell>
          <cell r="F36">
            <v>0</v>
          </cell>
          <cell r="G36">
            <v>0</v>
          </cell>
          <cell r="H36">
            <v>0</v>
          </cell>
          <cell r="I36">
            <v>0</v>
          </cell>
          <cell r="J36">
            <v>21608199.564987957</v>
          </cell>
        </row>
        <row r="37">
          <cell r="C37" t="str">
            <v>§Ëp bá bª t«ng cÇu cò</v>
          </cell>
          <cell r="D37" t="str">
            <v>m3</v>
          </cell>
          <cell r="E37">
            <v>17.55</v>
          </cell>
          <cell r="F37">
            <v>0</v>
          </cell>
          <cell r="G37">
            <v>68671.7</v>
          </cell>
          <cell r="H37">
            <v>0</v>
          </cell>
          <cell r="I37">
            <v>267116.37946255063</v>
          </cell>
          <cell r="J37">
            <v>4687892.4595677638</v>
          </cell>
        </row>
        <row r="38">
          <cell r="C38" t="str">
            <v>§Ëp bá ®¸ héc x©y cò</v>
          </cell>
          <cell r="D38" t="str">
            <v>m3</v>
          </cell>
          <cell r="E38">
            <v>90.96</v>
          </cell>
          <cell r="F38">
            <v>0</v>
          </cell>
          <cell r="G38">
            <v>22208.720000000001</v>
          </cell>
          <cell r="H38">
            <v>0</v>
          </cell>
          <cell r="I38">
            <v>86386.573783633401</v>
          </cell>
          <cell r="J38">
            <v>7857722.7513592932</v>
          </cell>
        </row>
        <row r="39">
          <cell r="C39" t="str">
            <v>Th¸o dì thÐp cÇu cò</v>
          </cell>
          <cell r="D39" t="str">
            <v>TÊn</v>
          </cell>
          <cell r="E39">
            <v>4.71</v>
          </cell>
          <cell r="F39">
            <v>215999.99999999997</v>
          </cell>
          <cell r="G39">
            <v>218652</v>
          </cell>
          <cell r="H39">
            <v>543277.45000000007</v>
          </cell>
          <cell r="I39">
            <v>1924115.5741105948</v>
          </cell>
          <cell r="J39">
            <v>9062584.3540609013</v>
          </cell>
        </row>
        <row r="40">
          <cell r="C40" t="str">
            <v>10. H¹ng môc kh¸c</v>
          </cell>
          <cell r="D40" t="str">
            <v>TB</v>
          </cell>
          <cell r="E40">
            <v>0</v>
          </cell>
          <cell r="F40">
            <v>0</v>
          </cell>
          <cell r="G40">
            <v>0</v>
          </cell>
          <cell r="H40">
            <v>0</v>
          </cell>
          <cell r="I40">
            <v>0</v>
          </cell>
          <cell r="J40">
            <v>46000000</v>
          </cell>
        </row>
        <row r="41">
          <cell r="C41" t="str">
            <v>§¾p ®Êt ®ª quai</v>
          </cell>
          <cell r="D41" t="str">
            <v>m3</v>
          </cell>
          <cell r="E41">
            <v>80</v>
          </cell>
          <cell r="F41">
            <v>0</v>
          </cell>
          <cell r="G41">
            <v>29528.04</v>
          </cell>
          <cell r="H41">
            <v>0</v>
          </cell>
          <cell r="I41">
            <v>137828.35964320746</v>
          </cell>
          <cell r="J41">
            <v>11026268.771456596</v>
          </cell>
        </row>
        <row r="42">
          <cell r="C42" t="str">
            <v>M¸y b¬m n­íc</v>
          </cell>
          <cell r="D42" t="str">
            <v>Ca</v>
          </cell>
          <cell r="E42">
            <v>50</v>
          </cell>
          <cell r="F42">
            <v>0</v>
          </cell>
          <cell r="G42">
            <v>0</v>
          </cell>
          <cell r="H42">
            <v>466499</v>
          </cell>
          <cell r="I42">
            <v>625657.55711489427</v>
          </cell>
          <cell r="J42">
            <v>31282877.855744712</v>
          </cell>
        </row>
        <row r="43">
          <cell r="C43" t="str">
            <v>Mua vµ l¾p ®Æt biÓn b¸o ®­êng bé</v>
          </cell>
          <cell r="D43" t="str">
            <v>Bé</v>
          </cell>
          <cell r="E43">
            <v>4</v>
          </cell>
          <cell r="F43">
            <v>594310.03418620001</v>
          </cell>
          <cell r="G43">
            <v>9170.9856</v>
          </cell>
          <cell r="H43">
            <v>2246.2963200000004</v>
          </cell>
          <cell r="I43">
            <v>860000</v>
          </cell>
          <cell r="J43">
            <v>3440000</v>
          </cell>
        </row>
        <row r="44">
          <cell r="C44" t="str">
            <v>10. TuyÕn tr¸nh</v>
          </cell>
          <cell r="D44">
            <v>0</v>
          </cell>
          <cell r="E44">
            <v>0</v>
          </cell>
          <cell r="F44">
            <v>0</v>
          </cell>
          <cell r="G44">
            <v>0</v>
          </cell>
          <cell r="H44">
            <v>0</v>
          </cell>
          <cell r="I44">
            <v>0</v>
          </cell>
          <cell r="J44">
            <v>0</v>
          </cell>
        </row>
        <row r="45">
          <cell r="C45" t="str">
            <v>DÇm I500 lµm cÇu t¹m</v>
          </cell>
          <cell r="D45" t="str">
            <v>TÊn</v>
          </cell>
          <cell r="E45">
            <v>0</v>
          </cell>
          <cell r="F45">
            <v>999886.30761904758</v>
          </cell>
          <cell r="G45">
            <v>346912.49600000004</v>
          </cell>
          <cell r="H45">
            <v>446151.53</v>
          </cell>
          <cell r="I45">
            <v>3623924.8854130441</v>
          </cell>
          <cell r="J45">
            <v>0</v>
          </cell>
        </row>
        <row r="46">
          <cell r="C46" t="str">
            <v>L¾p dùng vµ th¸o dì cÇu t¹m</v>
          </cell>
          <cell r="D46" t="str">
            <v>TÊn</v>
          </cell>
          <cell r="E46">
            <v>0</v>
          </cell>
          <cell r="F46">
            <v>278999.99999999994</v>
          </cell>
          <cell r="G46">
            <v>218652</v>
          </cell>
          <cell r="H46">
            <v>543277.45000000007</v>
          </cell>
          <cell r="I46">
            <v>2200391.9957527202</v>
          </cell>
          <cell r="J46">
            <v>0</v>
          </cell>
        </row>
        <row r="47">
          <cell r="C47" t="str">
            <v>L¾p ®Æt vµ th¸o dì rä ®¸</v>
          </cell>
          <cell r="D47" t="str">
            <v>Rä</v>
          </cell>
          <cell r="E47">
            <v>0</v>
          </cell>
          <cell r="F47">
            <v>167311.23357142857</v>
          </cell>
          <cell r="G47">
            <v>63119.520000000004</v>
          </cell>
          <cell r="H47">
            <v>0</v>
          </cell>
          <cell r="I47">
            <v>498735.7040999615</v>
          </cell>
          <cell r="J47">
            <v>0</v>
          </cell>
        </row>
        <row r="48">
          <cell r="C48" t="str">
            <v xml:space="preserve">§¾p ®Êt nÒn ®­êng </v>
          </cell>
          <cell r="D48" t="str">
            <v>m3</v>
          </cell>
          <cell r="E48">
            <v>0</v>
          </cell>
          <cell r="F48">
            <v>5714.2857142857138</v>
          </cell>
          <cell r="G48">
            <v>6287.7246742857133</v>
          </cell>
          <cell r="H48">
            <v>16215.547368</v>
          </cell>
          <cell r="I48">
            <v>60797.097711059716</v>
          </cell>
          <cell r="J48">
            <v>0</v>
          </cell>
        </row>
        <row r="49">
          <cell r="C49" t="str">
            <v>Mãng cÊp phèi ®¸ d¨m lo¹i 1</v>
          </cell>
          <cell r="D49" t="str">
            <v>m3</v>
          </cell>
          <cell r="E49">
            <v>0</v>
          </cell>
          <cell r="F49">
            <v>211603.89028571427</v>
          </cell>
          <cell r="G49">
            <v>675.13600000000008</v>
          </cell>
          <cell r="H49">
            <v>7602.8820839999989</v>
          </cell>
          <cell r="I49">
            <v>256047.42392078004</v>
          </cell>
          <cell r="J49">
            <v>0</v>
          </cell>
        </row>
        <row r="50">
          <cell r="C50" t="str">
            <v>cÇu chÌ rÐn km399+647.55</v>
          </cell>
          <cell r="D50">
            <v>0</v>
          </cell>
          <cell r="E50">
            <v>0</v>
          </cell>
          <cell r="F50">
            <v>0</v>
          </cell>
          <cell r="G50">
            <v>0</v>
          </cell>
          <cell r="H50">
            <v>0</v>
          </cell>
          <cell r="I50">
            <v>0</v>
          </cell>
          <cell r="J50">
            <v>1429621416.0456164</v>
          </cell>
        </row>
        <row r="51">
          <cell r="C51" t="str">
            <v>1. DÇm BTCT th­êng L=12m</v>
          </cell>
          <cell r="D51">
            <v>0</v>
          </cell>
          <cell r="E51">
            <v>0</v>
          </cell>
          <cell r="F51">
            <v>0</v>
          </cell>
          <cell r="G51">
            <v>0</v>
          </cell>
          <cell r="H51">
            <v>0</v>
          </cell>
          <cell r="I51">
            <v>0</v>
          </cell>
          <cell r="J51">
            <v>271000000</v>
          </cell>
        </row>
        <row r="52">
          <cell r="C52" t="str">
            <v>DÇm BTCT th­êng L=12m</v>
          </cell>
          <cell r="D52" t="str">
            <v>DÇm</v>
          </cell>
          <cell r="E52">
            <v>5</v>
          </cell>
          <cell r="F52" t="e">
            <v>#N/A</v>
          </cell>
          <cell r="G52" t="e">
            <v>#N/A</v>
          </cell>
          <cell r="H52" t="e">
            <v>#N/A</v>
          </cell>
          <cell r="I52">
            <v>35000000</v>
          </cell>
          <cell r="J52">
            <v>175000000</v>
          </cell>
        </row>
        <row r="53">
          <cell r="C53" t="str">
            <v>Lao l¾p dÇm BTCT L=12m</v>
          </cell>
          <cell r="D53" t="str">
            <v>DÇm</v>
          </cell>
          <cell r="E53">
            <v>5</v>
          </cell>
          <cell r="F53" t="e">
            <v>#N/A</v>
          </cell>
          <cell r="G53" t="e">
            <v>#N/A</v>
          </cell>
          <cell r="H53" t="e">
            <v>#N/A</v>
          </cell>
          <cell r="I53">
            <v>15000000</v>
          </cell>
          <cell r="J53">
            <v>75000000</v>
          </cell>
        </row>
        <row r="54">
          <cell r="C54" t="str">
            <v>Mua vµ l¾p ®Æt gèi cÇu b»ng cao su</v>
          </cell>
          <cell r="D54" t="str">
            <v>Gèi</v>
          </cell>
          <cell r="E54">
            <v>10</v>
          </cell>
          <cell r="F54">
            <v>1581785.4</v>
          </cell>
          <cell r="G54">
            <v>30683.100000000002</v>
          </cell>
          <cell r="H54">
            <v>0</v>
          </cell>
          <cell r="I54">
            <v>2100000</v>
          </cell>
          <cell r="J54">
            <v>21000000</v>
          </cell>
        </row>
        <row r="55">
          <cell r="C55" t="str">
            <v>2. Líp phñ mÆt cÇu</v>
          </cell>
          <cell r="D55">
            <v>0</v>
          </cell>
          <cell r="E55">
            <v>0</v>
          </cell>
          <cell r="F55">
            <v>0</v>
          </cell>
          <cell r="G55">
            <v>0</v>
          </cell>
          <cell r="H55">
            <v>0</v>
          </cell>
          <cell r="I55">
            <v>0</v>
          </cell>
          <cell r="J55">
            <v>21604765.15342696</v>
          </cell>
        </row>
        <row r="56">
          <cell r="C56" t="str">
            <v>Bª t«ng t¹o dèc M300</v>
          </cell>
          <cell r="D56" t="str">
            <v>m3</v>
          </cell>
          <cell r="E56">
            <v>9.6</v>
          </cell>
          <cell r="F56">
            <v>574369.22931885719</v>
          </cell>
          <cell r="G56">
            <v>40910.799999999996</v>
          </cell>
          <cell r="H56">
            <v>12642.59325</v>
          </cell>
          <cell r="I56">
            <v>983321.19550532626</v>
          </cell>
          <cell r="J56">
            <v>9439883.4768511318</v>
          </cell>
        </row>
        <row r="57">
          <cell r="C57" t="str">
            <v>BTN h¹t mÞn dµy 5cm</v>
          </cell>
          <cell r="D57" t="str">
            <v>m2</v>
          </cell>
          <cell r="E57">
            <v>96</v>
          </cell>
          <cell r="F57">
            <v>42468.434871299731</v>
          </cell>
          <cell r="G57">
            <v>329.74254000000002</v>
          </cell>
          <cell r="H57">
            <v>2021.9958464000001</v>
          </cell>
          <cell r="I57">
            <v>57176.14270663201</v>
          </cell>
          <cell r="J57">
            <v>5488909.6998366732</v>
          </cell>
        </row>
        <row r="58">
          <cell r="C58" t="str">
            <v>Cèt thÐp c¸c lo¹i</v>
          </cell>
          <cell r="D58" t="str">
            <v>TÊn</v>
          </cell>
          <cell r="E58">
            <v>0.96</v>
          </cell>
          <cell r="F58">
            <v>4911215.3371428577</v>
          </cell>
          <cell r="G58">
            <v>159406.01</v>
          </cell>
          <cell r="H58">
            <v>99583.053999999989</v>
          </cell>
          <cell r="I58">
            <v>6954137.4757699519</v>
          </cell>
          <cell r="J58">
            <v>6675971.9767391533</v>
          </cell>
        </row>
        <row r="59">
          <cell r="C59" t="str">
            <v>3. Lan can tay vÞn b»ng BTCT</v>
          </cell>
          <cell r="D59" t="str">
            <v>md</v>
          </cell>
          <cell r="E59">
            <v>43.76</v>
          </cell>
          <cell r="F59">
            <v>0</v>
          </cell>
          <cell r="G59">
            <v>0</v>
          </cell>
          <cell r="H59">
            <v>0</v>
          </cell>
          <cell r="I59">
            <v>450000</v>
          </cell>
          <cell r="J59">
            <v>19692000</v>
          </cell>
        </row>
        <row r="60">
          <cell r="C60" t="str">
            <v>4. B¶n dÉn KT(300x220x20)cm</v>
          </cell>
          <cell r="D60" t="str">
            <v>b¶n</v>
          </cell>
          <cell r="E60">
            <v>8</v>
          </cell>
          <cell r="F60">
            <v>0</v>
          </cell>
          <cell r="G60">
            <v>0</v>
          </cell>
          <cell r="H60">
            <v>0</v>
          </cell>
          <cell r="I60">
            <v>2200000</v>
          </cell>
          <cell r="J60">
            <v>17600000</v>
          </cell>
        </row>
        <row r="61">
          <cell r="C61" t="str">
            <v>5. Khe co d·n cao su</v>
          </cell>
          <cell r="D61" t="str">
            <v>md</v>
          </cell>
          <cell r="E61">
            <v>16</v>
          </cell>
          <cell r="F61">
            <v>0</v>
          </cell>
          <cell r="G61">
            <v>0</v>
          </cell>
          <cell r="H61">
            <v>0</v>
          </cell>
          <cell r="I61">
            <v>2500000</v>
          </cell>
          <cell r="J61">
            <v>40000000</v>
          </cell>
        </row>
        <row r="62">
          <cell r="C62" t="str">
            <v>6. T­êng hé lan mÒm</v>
          </cell>
          <cell r="D62" t="str">
            <v>md</v>
          </cell>
          <cell r="E62">
            <v>40</v>
          </cell>
          <cell r="F62">
            <v>4911215.3371428577</v>
          </cell>
          <cell r="G62">
            <v>0</v>
          </cell>
          <cell r="H62">
            <v>99583.053999999989</v>
          </cell>
          <cell r="I62">
            <v>450000</v>
          </cell>
          <cell r="J62">
            <v>18000000</v>
          </cell>
        </row>
        <row r="63">
          <cell r="C63" t="str">
            <v>7. Mè cÇu</v>
          </cell>
          <cell r="D63">
            <v>0</v>
          </cell>
          <cell r="E63">
            <v>0</v>
          </cell>
          <cell r="F63">
            <v>0</v>
          </cell>
          <cell r="G63">
            <v>0</v>
          </cell>
          <cell r="H63">
            <v>0</v>
          </cell>
          <cell r="I63">
            <v>0</v>
          </cell>
          <cell r="J63">
            <v>951974066.90245414</v>
          </cell>
        </row>
        <row r="64">
          <cell r="C64" t="str">
            <v>Bª t«ng M300</v>
          </cell>
          <cell r="D64" t="str">
            <v>m3</v>
          </cell>
          <cell r="E64">
            <v>301.68</v>
          </cell>
          <cell r="F64">
            <v>563323.6672165714</v>
          </cell>
          <cell r="G64">
            <v>83931.68</v>
          </cell>
          <cell r="H64">
            <v>50524.219980000002</v>
          </cell>
          <cell r="I64">
            <v>1211661.7359944407</v>
          </cell>
          <cell r="J64">
            <v>365534112.51480287</v>
          </cell>
        </row>
        <row r="65">
          <cell r="C65" t="str">
            <v>Bª t«ng M250</v>
          </cell>
          <cell r="D65" t="str">
            <v>m3</v>
          </cell>
          <cell r="E65">
            <v>61.725000000000001</v>
          </cell>
          <cell r="F65">
            <v>467896.36724971433</v>
          </cell>
          <cell r="G65">
            <v>44651.040000000001</v>
          </cell>
          <cell r="H65">
            <v>50524.219980000002</v>
          </cell>
          <cell r="I65">
            <v>913830.47055423819</v>
          </cell>
          <cell r="J65">
            <v>56406185.79496035</v>
          </cell>
        </row>
        <row r="66">
          <cell r="C66" t="str">
            <v>Bª t«ng lãt mãng M100 ®¸ 4x6</v>
          </cell>
          <cell r="D66" t="str">
            <v>m3</v>
          </cell>
          <cell r="E66">
            <v>9</v>
          </cell>
          <cell r="F66">
            <v>261846.0050055357</v>
          </cell>
          <cell r="G66">
            <v>22898.699999999997</v>
          </cell>
          <cell r="H66">
            <v>12040.565000000001</v>
          </cell>
          <cell r="I66">
            <v>476409.41943829454</v>
          </cell>
          <cell r="J66">
            <v>4287684.7749446509</v>
          </cell>
        </row>
        <row r="67">
          <cell r="C67" t="str">
            <v>Cèt thÐp c¸c lo¹i</v>
          </cell>
          <cell r="D67" t="str">
            <v>TÊn</v>
          </cell>
          <cell r="E67">
            <v>25.437999999999999</v>
          </cell>
          <cell r="F67">
            <v>4932735.3371428577</v>
          </cell>
          <cell r="G67">
            <v>179831.68000000002</v>
          </cell>
          <cell r="H67">
            <v>210581.53</v>
          </cell>
          <cell r="I67">
            <v>7224454.8297665929</v>
          </cell>
          <cell r="J67">
            <v>183775681.95960259</v>
          </cell>
        </row>
        <row r="68">
          <cell r="C68" t="str">
            <v>§¸ héc x©y tø nãn M100</v>
          </cell>
          <cell r="D68" t="str">
            <v>m3</v>
          </cell>
          <cell r="E68">
            <v>16.96</v>
          </cell>
          <cell r="F68">
            <v>278810.8254982286</v>
          </cell>
          <cell r="G68">
            <v>35358.619999999995</v>
          </cell>
          <cell r="H68">
            <v>0</v>
          </cell>
          <cell r="I68">
            <v>488783.70716064883</v>
          </cell>
          <cell r="J68">
            <v>8289771.6734446045</v>
          </cell>
        </row>
        <row r="69">
          <cell r="C69" t="str">
            <v>§¸ héc x©y taluy v÷a M100</v>
          </cell>
          <cell r="D69" t="str">
            <v>m3</v>
          </cell>
          <cell r="E69">
            <v>45</v>
          </cell>
          <cell r="F69">
            <v>248531.96105274287</v>
          </cell>
          <cell r="G69">
            <v>31998.09</v>
          </cell>
          <cell r="H69">
            <v>0</v>
          </cell>
          <cell r="I69">
            <v>437566.59880956577</v>
          </cell>
          <cell r="J69">
            <v>19690496.94643046</v>
          </cell>
        </row>
        <row r="70">
          <cell r="C70" t="str">
            <v>§¸ héc x©y mãng, ch©n khay M100</v>
          </cell>
          <cell r="D70" t="str">
            <v>m3</v>
          </cell>
          <cell r="E70">
            <v>48.84</v>
          </cell>
          <cell r="F70">
            <v>248531.96105274287</v>
          </cell>
          <cell r="G70">
            <v>27907.01</v>
          </cell>
          <cell r="H70">
            <v>0</v>
          </cell>
          <cell r="I70">
            <v>421653.28258626495</v>
          </cell>
          <cell r="J70">
            <v>20593546.32151318</v>
          </cell>
        </row>
        <row r="71">
          <cell r="C71" t="str">
            <v xml:space="preserve">D¨m s¹n ®Öm </v>
          </cell>
          <cell r="D71" t="str">
            <v>m3</v>
          </cell>
          <cell r="E71">
            <v>38.79</v>
          </cell>
          <cell r="F71">
            <v>135855.41509523807</v>
          </cell>
          <cell r="G71">
            <v>30115.26</v>
          </cell>
          <cell r="H71">
            <v>0</v>
          </cell>
          <cell r="I71">
            <v>288292.40124649595</v>
          </cell>
          <cell r="J71">
            <v>11182862.244351577</v>
          </cell>
        </row>
        <row r="72">
          <cell r="C72" t="str">
            <v xml:space="preserve">§µo mãng ®Êt cÊp 3 </v>
          </cell>
          <cell r="D72" t="str">
            <v>m3</v>
          </cell>
          <cell r="E72">
            <v>3153.9</v>
          </cell>
          <cell r="F72">
            <v>0</v>
          </cell>
          <cell r="G72">
            <v>5890.0582800000002</v>
          </cell>
          <cell r="H72">
            <v>2404.6233119999997</v>
          </cell>
          <cell r="I72">
            <v>26458.435658106639</v>
          </cell>
          <cell r="J72">
            <v>83447260.222102523</v>
          </cell>
        </row>
        <row r="73">
          <cell r="C73" t="str">
            <v>§¾p ®Êt cÊp 3</v>
          </cell>
          <cell r="D73" t="str">
            <v>m3</v>
          </cell>
          <cell r="E73">
            <v>3394.34</v>
          </cell>
          <cell r="F73">
            <v>0</v>
          </cell>
          <cell r="G73">
            <v>9298.26</v>
          </cell>
          <cell r="H73">
            <v>0</v>
          </cell>
          <cell r="I73">
            <v>36167.992732107356</v>
          </cell>
          <cell r="J73">
            <v>122766464.45030129</v>
          </cell>
        </row>
        <row r="74">
          <cell r="C74" t="str">
            <v>Thi c«ng mè</v>
          </cell>
          <cell r="D74" t="str">
            <v>TB</v>
          </cell>
          <cell r="E74">
            <v>0</v>
          </cell>
          <cell r="F74">
            <v>0</v>
          </cell>
          <cell r="G74">
            <v>0</v>
          </cell>
          <cell r="H74">
            <v>0</v>
          </cell>
          <cell r="I74">
            <v>0</v>
          </cell>
          <cell r="J74">
            <v>76000000</v>
          </cell>
        </row>
        <row r="75">
          <cell r="C75" t="str">
            <v>9. Ph¸ dì cÇu cò</v>
          </cell>
          <cell r="D75">
            <v>0</v>
          </cell>
          <cell r="E75">
            <v>0</v>
          </cell>
          <cell r="F75">
            <v>0</v>
          </cell>
          <cell r="G75">
            <v>0</v>
          </cell>
          <cell r="H75">
            <v>0</v>
          </cell>
          <cell r="I75">
            <v>0</v>
          </cell>
          <cell r="J75">
            <v>16750583.989735419</v>
          </cell>
        </row>
        <row r="76">
          <cell r="C76" t="str">
            <v>§Ëp bá bª t«ng cÇu cò</v>
          </cell>
          <cell r="D76" t="str">
            <v>m3</v>
          </cell>
          <cell r="E76">
            <v>31.08</v>
          </cell>
          <cell r="F76">
            <v>0</v>
          </cell>
          <cell r="G76">
            <v>68671.7</v>
          </cell>
          <cell r="H76">
            <v>0</v>
          </cell>
          <cell r="I76">
            <v>267116.37946255063</v>
          </cell>
          <cell r="J76">
            <v>8301977.0736960731</v>
          </cell>
        </row>
        <row r="77">
          <cell r="C77" t="str">
            <v>§Ëp bá ®¸ héc x©y cò</v>
          </cell>
          <cell r="D77" t="str">
            <v>m3</v>
          </cell>
          <cell r="E77">
            <v>97.8</v>
          </cell>
          <cell r="F77">
            <v>0</v>
          </cell>
          <cell r="G77">
            <v>22208.720000000001</v>
          </cell>
          <cell r="H77">
            <v>0</v>
          </cell>
          <cell r="I77">
            <v>86386.573783633401</v>
          </cell>
          <cell r="J77">
            <v>8448606.9160393458</v>
          </cell>
        </row>
        <row r="78">
          <cell r="C78" t="str">
            <v>Th¸o dì thÐp cÇu cò</v>
          </cell>
          <cell r="D78" t="str">
            <v>TÊn</v>
          </cell>
          <cell r="E78">
            <v>0</v>
          </cell>
          <cell r="F78">
            <v>215999.99999999997</v>
          </cell>
          <cell r="G78">
            <v>218652</v>
          </cell>
          <cell r="H78">
            <v>543277.45000000007</v>
          </cell>
          <cell r="I78">
            <v>1924115.5741105948</v>
          </cell>
          <cell r="J78">
            <v>0</v>
          </cell>
        </row>
        <row r="79">
          <cell r="C79" t="str">
            <v>10. H¹ng môc kh¸c</v>
          </cell>
          <cell r="D79" t="str">
            <v>TB</v>
          </cell>
          <cell r="E79">
            <v>0</v>
          </cell>
          <cell r="F79">
            <v>0</v>
          </cell>
          <cell r="G79">
            <v>0</v>
          </cell>
          <cell r="H79">
            <v>0</v>
          </cell>
          <cell r="I79">
            <v>0</v>
          </cell>
          <cell r="J79">
            <v>73000000</v>
          </cell>
        </row>
        <row r="80">
          <cell r="C80" t="str">
            <v>§¾p ®Êt ®ª quai</v>
          </cell>
          <cell r="D80" t="str">
            <v>m3</v>
          </cell>
          <cell r="E80">
            <v>132</v>
          </cell>
          <cell r="F80">
            <v>0</v>
          </cell>
          <cell r="G80">
            <v>29528.04</v>
          </cell>
          <cell r="H80">
            <v>0</v>
          </cell>
          <cell r="I80">
            <v>137828.35964320746</v>
          </cell>
          <cell r="J80">
            <v>18193343.472903386</v>
          </cell>
        </row>
        <row r="81">
          <cell r="C81" t="str">
            <v>M¸y b¬m n­íc</v>
          </cell>
          <cell r="D81" t="str">
            <v>Ca</v>
          </cell>
          <cell r="E81">
            <v>62</v>
          </cell>
          <cell r="F81">
            <v>0</v>
          </cell>
          <cell r="G81">
            <v>0</v>
          </cell>
          <cell r="H81">
            <v>466499</v>
          </cell>
          <cell r="I81">
            <v>625657.55711489427</v>
          </cell>
          <cell r="J81">
            <v>38790768.541123442</v>
          </cell>
        </row>
        <row r="82">
          <cell r="C82" t="str">
            <v>Mua vµ l¾p ®Æt biÓn b¸o ®­êng bé</v>
          </cell>
          <cell r="D82" t="str">
            <v>Bé</v>
          </cell>
          <cell r="E82">
            <v>4</v>
          </cell>
          <cell r="F82">
            <v>594310.03418620001</v>
          </cell>
          <cell r="G82">
            <v>9170.9856</v>
          </cell>
          <cell r="H82">
            <v>2246.2963200000004</v>
          </cell>
          <cell r="I82">
            <v>860000</v>
          </cell>
          <cell r="J82">
            <v>3440000</v>
          </cell>
        </row>
        <row r="83">
          <cell r="C83" t="str">
            <v>cÇu khe chÑt km399+767.62</v>
          </cell>
          <cell r="D83">
            <v>0</v>
          </cell>
          <cell r="E83">
            <v>0</v>
          </cell>
          <cell r="F83">
            <v>0</v>
          </cell>
          <cell r="G83">
            <v>0</v>
          </cell>
          <cell r="H83">
            <v>0</v>
          </cell>
          <cell r="I83">
            <v>450000</v>
          </cell>
          <cell r="J83">
            <v>1734440155.4768608</v>
          </cell>
        </row>
        <row r="84">
          <cell r="C84" t="str">
            <v>1. DÇm BTCT th­êng L=12m</v>
          </cell>
          <cell r="D84">
            <v>0</v>
          </cell>
          <cell r="E84">
            <v>0</v>
          </cell>
          <cell r="F84">
            <v>0</v>
          </cell>
          <cell r="G84">
            <v>0</v>
          </cell>
          <cell r="H84">
            <v>0</v>
          </cell>
          <cell r="I84">
            <v>0</v>
          </cell>
          <cell r="J84">
            <v>271000000</v>
          </cell>
        </row>
        <row r="85">
          <cell r="C85" t="str">
            <v>DÇm BTCT th­êng L=12m</v>
          </cell>
          <cell r="D85" t="str">
            <v>DÇm</v>
          </cell>
          <cell r="E85">
            <v>5</v>
          </cell>
          <cell r="F85" t="e">
            <v>#N/A</v>
          </cell>
          <cell r="G85" t="e">
            <v>#N/A</v>
          </cell>
          <cell r="H85" t="e">
            <v>#N/A</v>
          </cell>
          <cell r="I85">
            <v>35000000</v>
          </cell>
          <cell r="J85">
            <v>175000000</v>
          </cell>
        </row>
        <row r="86">
          <cell r="C86" t="str">
            <v>Lao l¾p dÇm BTCT L=12m</v>
          </cell>
          <cell r="D86" t="str">
            <v>DÇm</v>
          </cell>
          <cell r="E86">
            <v>5</v>
          </cell>
          <cell r="F86" t="e">
            <v>#N/A</v>
          </cell>
          <cell r="G86" t="e">
            <v>#N/A</v>
          </cell>
          <cell r="H86" t="e">
            <v>#N/A</v>
          </cell>
          <cell r="I86">
            <v>15000000</v>
          </cell>
          <cell r="J86">
            <v>75000000</v>
          </cell>
        </row>
        <row r="87">
          <cell r="C87" t="str">
            <v>Mua vµ l¾p ®Æt gèi cÇu b»ng cao su</v>
          </cell>
          <cell r="D87" t="str">
            <v>Gèi</v>
          </cell>
          <cell r="E87">
            <v>10</v>
          </cell>
          <cell r="F87">
            <v>1581785.4</v>
          </cell>
          <cell r="G87">
            <v>30683.100000000002</v>
          </cell>
          <cell r="H87">
            <v>0</v>
          </cell>
          <cell r="I87">
            <v>2100000</v>
          </cell>
          <cell r="J87">
            <v>21000000</v>
          </cell>
        </row>
        <row r="88">
          <cell r="C88" t="str">
            <v>2. Líp phñ mÆt cÇu</v>
          </cell>
          <cell r="D88">
            <v>0</v>
          </cell>
          <cell r="E88">
            <v>0</v>
          </cell>
          <cell r="F88">
            <v>0</v>
          </cell>
          <cell r="G88">
            <v>0</v>
          </cell>
          <cell r="H88">
            <v>0</v>
          </cell>
          <cell r="I88">
            <v>0</v>
          </cell>
          <cell r="J88">
            <v>21604765.15342696</v>
          </cell>
        </row>
        <row r="89">
          <cell r="C89" t="str">
            <v>Bª t«ng t¹o dèc M300</v>
          </cell>
          <cell r="D89" t="str">
            <v>m3</v>
          </cell>
          <cell r="E89">
            <v>9.6</v>
          </cell>
          <cell r="F89">
            <v>574369.22931885719</v>
          </cell>
          <cell r="G89">
            <v>40910.799999999996</v>
          </cell>
          <cell r="H89">
            <v>12642.59325</v>
          </cell>
          <cell r="I89">
            <v>983321.19550532626</v>
          </cell>
          <cell r="J89">
            <v>9439883.4768511318</v>
          </cell>
        </row>
        <row r="90">
          <cell r="C90" t="str">
            <v>BTN h¹t mÞn dµy 5cm</v>
          </cell>
          <cell r="D90" t="str">
            <v>m2</v>
          </cell>
          <cell r="E90">
            <v>96</v>
          </cell>
          <cell r="F90">
            <v>42468.434871299731</v>
          </cell>
          <cell r="G90">
            <v>329.74254000000002</v>
          </cell>
          <cell r="H90">
            <v>2021.9958464000001</v>
          </cell>
          <cell r="I90">
            <v>57176.14270663201</v>
          </cell>
          <cell r="J90">
            <v>5488909.6998366732</v>
          </cell>
        </row>
        <row r="91">
          <cell r="C91" t="str">
            <v>Cèt thÐp c¸c lo¹i</v>
          </cell>
          <cell r="D91" t="str">
            <v>TÊn</v>
          </cell>
          <cell r="E91">
            <v>0.96</v>
          </cell>
          <cell r="F91">
            <v>4911215.3371428577</v>
          </cell>
          <cell r="G91">
            <v>159406.01</v>
          </cell>
          <cell r="H91">
            <v>99583.053999999989</v>
          </cell>
          <cell r="I91">
            <v>6954137.4757699519</v>
          </cell>
          <cell r="J91">
            <v>6675971.9767391533</v>
          </cell>
        </row>
        <row r="92">
          <cell r="C92" t="str">
            <v>3. Lan can tay vÞn b»ng BTCT</v>
          </cell>
          <cell r="D92" t="str">
            <v>md</v>
          </cell>
          <cell r="E92">
            <v>43.36</v>
          </cell>
          <cell r="F92">
            <v>0</v>
          </cell>
          <cell r="G92">
            <v>0</v>
          </cell>
          <cell r="H92">
            <v>0</v>
          </cell>
          <cell r="I92">
            <v>450000</v>
          </cell>
          <cell r="J92">
            <v>19512000</v>
          </cell>
        </row>
        <row r="93">
          <cell r="C93" t="str">
            <v>4. B¶n dÉn KT(300x220x20)cm</v>
          </cell>
          <cell r="D93" t="str">
            <v>b¶n</v>
          </cell>
          <cell r="E93">
            <v>8</v>
          </cell>
          <cell r="F93">
            <v>0</v>
          </cell>
          <cell r="G93">
            <v>0</v>
          </cell>
          <cell r="H93">
            <v>0</v>
          </cell>
          <cell r="I93">
            <v>2200000</v>
          </cell>
          <cell r="J93">
            <v>17600000</v>
          </cell>
        </row>
        <row r="94">
          <cell r="C94" t="str">
            <v>5. Khe co d·n cao su</v>
          </cell>
          <cell r="D94" t="str">
            <v>md</v>
          </cell>
          <cell r="E94">
            <v>16</v>
          </cell>
          <cell r="F94">
            <v>0</v>
          </cell>
          <cell r="G94">
            <v>0</v>
          </cell>
          <cell r="H94">
            <v>0</v>
          </cell>
          <cell r="I94">
            <v>2500000</v>
          </cell>
          <cell r="J94">
            <v>40000000</v>
          </cell>
        </row>
        <row r="95">
          <cell r="C95" t="str">
            <v>6. T­êng hé lan mÒm</v>
          </cell>
          <cell r="D95" t="str">
            <v>md</v>
          </cell>
          <cell r="E95">
            <v>40</v>
          </cell>
          <cell r="F95">
            <v>0</v>
          </cell>
          <cell r="G95">
            <v>0</v>
          </cell>
          <cell r="H95">
            <v>0</v>
          </cell>
          <cell r="I95">
            <v>450000</v>
          </cell>
          <cell r="J95">
            <v>18000000</v>
          </cell>
        </row>
        <row r="96">
          <cell r="C96" t="str">
            <v>7. Mè cÇu</v>
          </cell>
          <cell r="D96">
            <v>0</v>
          </cell>
          <cell r="E96">
            <v>0</v>
          </cell>
          <cell r="F96">
            <v>0</v>
          </cell>
          <cell r="G96">
            <v>0</v>
          </cell>
          <cell r="H96">
            <v>0</v>
          </cell>
          <cell r="I96">
            <v>0</v>
          </cell>
          <cell r="J96">
            <v>1028767758.4093841</v>
          </cell>
        </row>
        <row r="97">
          <cell r="C97" t="str">
            <v>Bª t«ng M300</v>
          </cell>
          <cell r="D97" t="str">
            <v>m3</v>
          </cell>
          <cell r="E97">
            <v>299.88</v>
          </cell>
          <cell r="F97">
            <v>563323.6672165714</v>
          </cell>
          <cell r="G97">
            <v>83931.68</v>
          </cell>
          <cell r="H97">
            <v>50524.219980000002</v>
          </cell>
          <cell r="I97">
            <v>1211661.7359944407</v>
          </cell>
          <cell r="J97">
            <v>363353121.39001286</v>
          </cell>
        </row>
        <row r="98">
          <cell r="C98" t="str">
            <v>Bª t«ng M250</v>
          </cell>
          <cell r="D98" t="str">
            <v>m3</v>
          </cell>
          <cell r="E98">
            <v>60.77</v>
          </cell>
          <cell r="F98">
            <v>467896.36724971433</v>
          </cell>
          <cell r="G98">
            <v>44651.040000000001</v>
          </cell>
          <cell r="H98">
            <v>50524.219980000002</v>
          </cell>
          <cell r="I98">
            <v>913830.47055423819</v>
          </cell>
          <cell r="J98">
            <v>55533477.695581056</v>
          </cell>
        </row>
        <row r="99">
          <cell r="C99" t="str">
            <v>Bª t«ng lãt mãng M100 ®¸ 4x6</v>
          </cell>
          <cell r="D99" t="str">
            <v>m3</v>
          </cell>
          <cell r="E99">
            <v>9</v>
          </cell>
          <cell r="F99">
            <v>261846.0050055357</v>
          </cell>
          <cell r="G99">
            <v>22898.699999999997</v>
          </cell>
          <cell r="H99">
            <v>12040.565000000001</v>
          </cell>
          <cell r="I99">
            <v>476409.41943829454</v>
          </cell>
          <cell r="J99">
            <v>4287684.7749446509</v>
          </cell>
        </row>
        <row r="100">
          <cell r="C100" t="str">
            <v>Cèt thÐp c¸c lo¹i</v>
          </cell>
          <cell r="D100" t="str">
            <v>TÊn</v>
          </cell>
          <cell r="E100">
            <v>25.245000000000001</v>
          </cell>
          <cell r="F100">
            <v>4932735.3371428577</v>
          </cell>
          <cell r="G100">
            <v>179831.68000000002</v>
          </cell>
          <cell r="H100">
            <v>210581.53</v>
          </cell>
          <cell r="I100">
            <v>7224454.8297665929</v>
          </cell>
          <cell r="J100">
            <v>182381362.17745766</v>
          </cell>
        </row>
        <row r="101">
          <cell r="C101" t="str">
            <v>§¸ héc x©y tø nãn M100</v>
          </cell>
          <cell r="D101" t="str">
            <v>m3</v>
          </cell>
          <cell r="E101">
            <v>18.84</v>
          </cell>
          <cell r="F101">
            <v>278810.8254982286</v>
          </cell>
          <cell r="G101">
            <v>35358.619999999995</v>
          </cell>
          <cell r="H101">
            <v>0</v>
          </cell>
          <cell r="I101">
            <v>488783.70716064883</v>
          </cell>
          <cell r="J101">
            <v>9208685.0429066233</v>
          </cell>
        </row>
        <row r="102">
          <cell r="C102" t="str">
            <v>§¸ héc x©y taluy v÷a M100</v>
          </cell>
          <cell r="D102" t="str">
            <v>m3</v>
          </cell>
          <cell r="E102">
            <v>45</v>
          </cell>
          <cell r="F102">
            <v>248531.96105274287</v>
          </cell>
          <cell r="G102">
            <v>31998.09</v>
          </cell>
          <cell r="H102">
            <v>0</v>
          </cell>
          <cell r="I102">
            <v>437566.59880956577</v>
          </cell>
          <cell r="J102">
            <v>19690496.94643046</v>
          </cell>
        </row>
        <row r="103">
          <cell r="C103" t="str">
            <v>§¸ héc x©y mãng, ch©n khay M100</v>
          </cell>
          <cell r="D103" t="str">
            <v>m3</v>
          </cell>
          <cell r="E103">
            <v>51.2</v>
          </cell>
          <cell r="F103">
            <v>248531.96105274287</v>
          </cell>
          <cell r="G103">
            <v>27907.01</v>
          </cell>
          <cell r="H103">
            <v>0</v>
          </cell>
          <cell r="I103">
            <v>421653.28258626495</v>
          </cell>
          <cell r="J103">
            <v>21588648.068416767</v>
          </cell>
        </row>
        <row r="104">
          <cell r="C104" t="str">
            <v xml:space="preserve">D¨m s¹n ®Öm </v>
          </cell>
          <cell r="D104" t="str">
            <v>m3</v>
          </cell>
          <cell r="E104">
            <v>42.2</v>
          </cell>
          <cell r="F104">
            <v>135855.41509523807</v>
          </cell>
          <cell r="G104">
            <v>30115.26</v>
          </cell>
          <cell r="H104">
            <v>0</v>
          </cell>
          <cell r="I104">
            <v>288292.40124649595</v>
          </cell>
          <cell r="J104">
            <v>12165939.33260213</v>
          </cell>
        </row>
        <row r="105">
          <cell r="C105" t="str">
            <v xml:space="preserve">§µo mãng ®Êt cÊp 3 </v>
          </cell>
          <cell r="D105" t="str">
            <v>m3</v>
          </cell>
          <cell r="E105">
            <v>4314.8999999999996</v>
          </cell>
          <cell r="F105">
            <v>0</v>
          </cell>
          <cell r="G105">
            <v>5890.0582800000002</v>
          </cell>
          <cell r="H105">
            <v>2404.6233119999997</v>
          </cell>
          <cell r="I105">
            <v>26458.435658106639</v>
          </cell>
          <cell r="J105">
            <v>114165504.02116433</v>
          </cell>
        </row>
        <row r="106">
          <cell r="C106" t="str">
            <v>§¾p ®Êt cÊp 3</v>
          </cell>
          <cell r="D106" t="str">
            <v>m3</v>
          </cell>
          <cell r="E106">
            <v>4711.1499999999996</v>
          </cell>
          <cell r="F106">
            <v>0</v>
          </cell>
          <cell r="G106">
            <v>9298.26</v>
          </cell>
          <cell r="H106">
            <v>0</v>
          </cell>
          <cell r="I106">
            <v>36167.992732107356</v>
          </cell>
          <cell r="J106">
            <v>170392838.95986757</v>
          </cell>
        </row>
        <row r="107">
          <cell r="C107" t="str">
            <v>Thi c«ng mè</v>
          </cell>
          <cell r="D107" t="str">
            <v>TB</v>
          </cell>
          <cell r="E107">
            <v>0</v>
          </cell>
          <cell r="F107">
            <v>0</v>
          </cell>
          <cell r="G107">
            <v>0</v>
          </cell>
          <cell r="H107">
            <v>0</v>
          </cell>
          <cell r="I107">
            <v>0</v>
          </cell>
          <cell r="J107">
            <v>76000000</v>
          </cell>
        </row>
        <row r="108">
          <cell r="C108" t="str">
            <v>9. H¹ng môc kh¸c</v>
          </cell>
          <cell r="D108" t="str">
            <v>TB</v>
          </cell>
          <cell r="E108">
            <v>0</v>
          </cell>
          <cell r="F108">
            <v>0</v>
          </cell>
          <cell r="G108">
            <v>0</v>
          </cell>
          <cell r="H108">
            <v>0</v>
          </cell>
          <cell r="I108">
            <v>0</v>
          </cell>
          <cell r="J108">
            <v>55000000</v>
          </cell>
        </row>
        <row r="109">
          <cell r="C109" t="str">
            <v>§¾p ®Êt ®ª quai</v>
          </cell>
          <cell r="D109" t="str">
            <v>m3</v>
          </cell>
          <cell r="E109">
            <v>145</v>
          </cell>
          <cell r="F109">
            <v>0</v>
          </cell>
          <cell r="G109">
            <v>29528.04</v>
          </cell>
          <cell r="H109">
            <v>0</v>
          </cell>
          <cell r="I109">
            <v>137828.35964320746</v>
          </cell>
          <cell r="J109">
            <v>19985112.148265082</v>
          </cell>
        </row>
        <row r="110">
          <cell r="C110" t="str">
            <v>M¸y b¬m n­íc</v>
          </cell>
          <cell r="D110" t="str">
            <v>Ca</v>
          </cell>
          <cell r="E110">
            <v>50</v>
          </cell>
          <cell r="F110">
            <v>0</v>
          </cell>
          <cell r="G110">
            <v>0</v>
          </cell>
          <cell r="H110">
            <v>466499</v>
          </cell>
          <cell r="I110">
            <v>625657.55711489427</v>
          </cell>
          <cell r="J110">
            <v>31282877.855744712</v>
          </cell>
        </row>
        <row r="111">
          <cell r="C111" t="str">
            <v>Mua vµ l¾p ®Æt biÓn b¸o ®­êng bé</v>
          </cell>
          <cell r="D111" t="str">
            <v>Bé</v>
          </cell>
          <cell r="E111">
            <v>4</v>
          </cell>
          <cell r="F111">
            <v>594310.03418620001</v>
          </cell>
          <cell r="G111">
            <v>9170.9856</v>
          </cell>
          <cell r="H111">
            <v>2246.2963200000004</v>
          </cell>
          <cell r="I111">
            <v>860000</v>
          </cell>
          <cell r="J111">
            <v>3440000</v>
          </cell>
        </row>
        <row r="112">
          <cell r="C112" t="str">
            <v>10. Ph¸ dì cÇu cò</v>
          </cell>
          <cell r="D112">
            <v>0</v>
          </cell>
          <cell r="E112">
            <v>0</v>
          </cell>
          <cell r="F112">
            <v>0</v>
          </cell>
          <cell r="G112">
            <v>0</v>
          </cell>
          <cell r="H112">
            <v>0</v>
          </cell>
          <cell r="I112">
            <v>0</v>
          </cell>
          <cell r="J112">
            <v>6037330.3086492335</v>
          </cell>
        </row>
        <row r="113">
          <cell r="C113" t="str">
            <v>§Ëp bá bª t«ng cÇu cò</v>
          </cell>
          <cell r="D113" t="str">
            <v>m3</v>
          </cell>
          <cell r="E113">
            <v>17.103999999999999</v>
          </cell>
          <cell r="F113">
            <v>0</v>
          </cell>
          <cell r="G113">
            <v>68671.7</v>
          </cell>
          <cell r="H113">
            <v>0</v>
          </cell>
          <cell r="I113">
            <v>267116.37946255063</v>
          </cell>
          <cell r="J113">
            <v>4568758.5543274656</v>
          </cell>
        </row>
        <row r="114">
          <cell r="C114" t="str">
            <v>§Ëp bá ®¸ héc x©y cò</v>
          </cell>
          <cell r="D114" t="str">
            <v>m3</v>
          </cell>
          <cell r="E114">
            <v>17</v>
          </cell>
          <cell r="F114">
            <v>0</v>
          </cell>
          <cell r="G114">
            <v>22208.720000000001</v>
          </cell>
          <cell r="H114">
            <v>0</v>
          </cell>
          <cell r="I114">
            <v>86386.573783633401</v>
          </cell>
          <cell r="J114">
            <v>1468571.7543217677</v>
          </cell>
        </row>
        <row r="115">
          <cell r="C115" t="str">
            <v>11. TuyÕn tr¸nh</v>
          </cell>
          <cell r="D115">
            <v>0</v>
          </cell>
          <cell r="E115">
            <v>0</v>
          </cell>
          <cell r="F115">
            <v>0</v>
          </cell>
          <cell r="G115">
            <v>0</v>
          </cell>
          <cell r="H115">
            <v>0</v>
          </cell>
          <cell r="I115">
            <v>0</v>
          </cell>
          <cell r="J115">
            <v>256918301.60540026</v>
          </cell>
        </row>
        <row r="116">
          <cell r="C116" t="str">
            <v>DÇm I500 lµm cÇu t¹m</v>
          </cell>
          <cell r="D116" t="str">
            <v>TÊn</v>
          </cell>
          <cell r="E116">
            <v>7.5359999999999996</v>
          </cell>
          <cell r="F116">
            <v>999886.30761904758</v>
          </cell>
          <cell r="G116">
            <v>346912.49600000004</v>
          </cell>
          <cell r="H116">
            <v>446151.53</v>
          </cell>
          <cell r="I116">
            <v>3623924.8854130441</v>
          </cell>
          <cell r="J116">
            <v>27309897.936472699</v>
          </cell>
        </row>
        <row r="117">
          <cell r="C117" t="str">
            <v>L¾p dùng vµ th¸o dì cÇu t¹m</v>
          </cell>
          <cell r="D117" t="str">
            <v>TÊn</v>
          </cell>
          <cell r="E117">
            <v>7.5359999999999996</v>
          </cell>
          <cell r="F117">
            <v>278999.99999999994</v>
          </cell>
          <cell r="G117">
            <v>218652</v>
          </cell>
          <cell r="H117">
            <v>543277.45000000007</v>
          </cell>
          <cell r="I117">
            <v>2200391.9957527202</v>
          </cell>
          <cell r="J117">
            <v>16582154.079992497</v>
          </cell>
        </row>
        <row r="118">
          <cell r="C118" t="str">
            <v>L¾p ®Æt vµ th¸o dì rä ®¸</v>
          </cell>
          <cell r="D118" t="str">
            <v>Rä</v>
          </cell>
          <cell r="E118">
            <v>64</v>
          </cell>
          <cell r="F118">
            <v>167311.23357142857</v>
          </cell>
          <cell r="G118">
            <v>63119.520000000004</v>
          </cell>
          <cell r="H118">
            <v>0</v>
          </cell>
          <cell r="I118">
            <v>498735.7040999615</v>
          </cell>
          <cell r="J118">
            <v>31919085.062397536</v>
          </cell>
        </row>
        <row r="119">
          <cell r="C119" t="str">
            <v xml:space="preserve">§¾p ®Êt nÒn ®­êng </v>
          </cell>
          <cell r="D119" t="str">
            <v>m3</v>
          </cell>
          <cell r="E119">
            <v>2145</v>
          </cell>
          <cell r="F119">
            <v>5714.2857142857138</v>
          </cell>
          <cell r="G119">
            <v>6287.7246742857133</v>
          </cell>
          <cell r="H119">
            <v>16215.547368</v>
          </cell>
          <cell r="I119">
            <v>60797.097711059716</v>
          </cell>
          <cell r="J119">
            <v>130409774.59022309</v>
          </cell>
        </row>
        <row r="120">
          <cell r="C120" t="str">
            <v>Mãng cÊp phèi ®¸ d¨m lo¹i 1</v>
          </cell>
          <cell r="D120" t="str">
            <v>m3</v>
          </cell>
          <cell r="E120">
            <v>198</v>
          </cell>
          <cell r="F120">
            <v>211603.89028571427</v>
          </cell>
          <cell r="G120">
            <v>675.13600000000008</v>
          </cell>
          <cell r="H120">
            <v>7602.8820839999989</v>
          </cell>
          <cell r="I120">
            <v>256047.42392078004</v>
          </cell>
          <cell r="J120">
            <v>50697389.936314449</v>
          </cell>
        </row>
        <row r="121">
          <cell r="C121" t="str">
            <v>cÇu b¸nh r¸n km400+68.4</v>
          </cell>
          <cell r="D121">
            <v>0</v>
          </cell>
          <cell r="E121">
            <v>0</v>
          </cell>
          <cell r="F121">
            <v>0</v>
          </cell>
          <cell r="G121">
            <v>0</v>
          </cell>
          <cell r="H121">
            <v>0</v>
          </cell>
          <cell r="I121">
            <v>0</v>
          </cell>
          <cell r="J121">
            <v>1806954333.0773902</v>
          </cell>
        </row>
        <row r="122">
          <cell r="C122" t="str">
            <v>1. DÇm BTCT th­êng L=15m</v>
          </cell>
          <cell r="D122">
            <v>0</v>
          </cell>
          <cell r="E122">
            <v>0</v>
          </cell>
          <cell r="F122">
            <v>0</v>
          </cell>
          <cell r="G122">
            <v>0</v>
          </cell>
          <cell r="H122">
            <v>0</v>
          </cell>
          <cell r="I122">
            <v>0</v>
          </cell>
          <cell r="J122">
            <v>321000000</v>
          </cell>
        </row>
        <row r="123">
          <cell r="C123" t="str">
            <v>DÇm BTCT th­êng L=15m</v>
          </cell>
          <cell r="D123" t="str">
            <v>DÇm</v>
          </cell>
          <cell r="E123">
            <v>5</v>
          </cell>
          <cell r="F123" t="e">
            <v>#N/A</v>
          </cell>
          <cell r="G123" t="e">
            <v>#N/A</v>
          </cell>
          <cell r="H123" t="e">
            <v>#N/A</v>
          </cell>
          <cell r="I123">
            <v>42000000</v>
          </cell>
          <cell r="J123">
            <v>210000000</v>
          </cell>
        </row>
        <row r="124">
          <cell r="C124" t="str">
            <v>Lao l¾p dÇm BTCT L=15m</v>
          </cell>
          <cell r="D124" t="str">
            <v>DÇm</v>
          </cell>
          <cell r="E124">
            <v>5</v>
          </cell>
          <cell r="F124" t="e">
            <v>#N/A</v>
          </cell>
          <cell r="G124" t="e">
            <v>#N/A</v>
          </cell>
          <cell r="H124" t="e">
            <v>#N/A</v>
          </cell>
          <cell r="I124">
            <v>18000000</v>
          </cell>
          <cell r="J124">
            <v>90000000</v>
          </cell>
        </row>
        <row r="125">
          <cell r="C125" t="str">
            <v>Mua vµ l¾p ®Æt gèi cÇu b»ng cao su</v>
          </cell>
          <cell r="D125" t="str">
            <v>Gèi</v>
          </cell>
          <cell r="E125">
            <v>10</v>
          </cell>
          <cell r="F125">
            <v>1581785.4</v>
          </cell>
          <cell r="G125">
            <v>30683.100000000002</v>
          </cell>
          <cell r="H125">
            <v>0</v>
          </cell>
          <cell r="I125">
            <v>2100000</v>
          </cell>
          <cell r="J125">
            <v>21000000</v>
          </cell>
        </row>
        <row r="126">
          <cell r="C126" t="str">
            <v>2. Líp phñ mÆt cÇu</v>
          </cell>
          <cell r="D126">
            <v>0</v>
          </cell>
          <cell r="E126">
            <v>0</v>
          </cell>
          <cell r="F126">
            <v>0</v>
          </cell>
          <cell r="G126">
            <v>0</v>
          </cell>
          <cell r="H126">
            <v>0</v>
          </cell>
          <cell r="I126">
            <v>0</v>
          </cell>
          <cell r="J126">
            <v>27005956.4417837</v>
          </cell>
        </row>
        <row r="127">
          <cell r="C127" t="str">
            <v>Bª t«ng t¹o dèc M300</v>
          </cell>
          <cell r="D127" t="str">
            <v>m3</v>
          </cell>
          <cell r="E127">
            <v>12</v>
          </cell>
          <cell r="F127">
            <v>574369.22931885719</v>
          </cell>
          <cell r="G127">
            <v>40910.799999999996</v>
          </cell>
          <cell r="H127">
            <v>12642.59325</v>
          </cell>
          <cell r="I127">
            <v>983321.19550532626</v>
          </cell>
          <cell r="J127">
            <v>11799854.346063916</v>
          </cell>
        </row>
        <row r="128">
          <cell r="C128" t="str">
            <v>BTN h¹t mÞn dµy 5cm</v>
          </cell>
          <cell r="D128" t="str">
            <v>m2</v>
          </cell>
          <cell r="E128">
            <v>120</v>
          </cell>
          <cell r="F128">
            <v>42468.434871299731</v>
          </cell>
          <cell r="G128">
            <v>329.74254000000002</v>
          </cell>
          <cell r="H128">
            <v>2021.9958464000001</v>
          </cell>
          <cell r="I128">
            <v>57176.14270663201</v>
          </cell>
          <cell r="J128">
            <v>6861137.1247958411</v>
          </cell>
        </row>
        <row r="129">
          <cell r="C129" t="str">
            <v>Cèt thÐp c¸c lo¹i</v>
          </cell>
          <cell r="D129" t="str">
            <v>TÊn</v>
          </cell>
          <cell r="E129">
            <v>1.2</v>
          </cell>
          <cell r="F129">
            <v>4911215.3371428577</v>
          </cell>
          <cell r="G129">
            <v>159406.01</v>
          </cell>
          <cell r="H129">
            <v>99583.053999999989</v>
          </cell>
          <cell r="I129">
            <v>6954137.4757699519</v>
          </cell>
          <cell r="J129">
            <v>8344964.9709239416</v>
          </cell>
        </row>
        <row r="130">
          <cell r="C130" t="str">
            <v>3. Lan can tay vÞn b»ng BTCT</v>
          </cell>
          <cell r="D130" t="str">
            <v>md</v>
          </cell>
          <cell r="E130">
            <v>56.36</v>
          </cell>
          <cell r="F130">
            <v>0</v>
          </cell>
          <cell r="G130">
            <v>0</v>
          </cell>
          <cell r="H130">
            <v>0</v>
          </cell>
          <cell r="I130">
            <v>450000</v>
          </cell>
          <cell r="J130">
            <v>25362000</v>
          </cell>
        </row>
        <row r="131">
          <cell r="C131" t="str">
            <v>4. B¶n dÉn KT(300x220x20)cm</v>
          </cell>
          <cell r="D131" t="str">
            <v>b¶n</v>
          </cell>
          <cell r="E131">
            <v>8</v>
          </cell>
          <cell r="F131">
            <v>0</v>
          </cell>
          <cell r="G131">
            <v>0</v>
          </cell>
          <cell r="H131">
            <v>0</v>
          </cell>
          <cell r="I131">
            <v>2200000</v>
          </cell>
          <cell r="J131">
            <v>17600000</v>
          </cell>
        </row>
        <row r="132">
          <cell r="C132" t="str">
            <v>5. Khe co d·n cao su</v>
          </cell>
          <cell r="D132" t="str">
            <v>md</v>
          </cell>
          <cell r="E132">
            <v>16</v>
          </cell>
          <cell r="F132">
            <v>0</v>
          </cell>
          <cell r="G132">
            <v>0</v>
          </cell>
          <cell r="H132">
            <v>0</v>
          </cell>
          <cell r="I132">
            <v>2500000</v>
          </cell>
          <cell r="J132">
            <v>40000000</v>
          </cell>
        </row>
        <row r="133">
          <cell r="C133" t="str">
            <v>6. T­êng hé lan mÒm</v>
          </cell>
          <cell r="D133" t="str">
            <v>md</v>
          </cell>
          <cell r="E133">
            <v>40</v>
          </cell>
          <cell r="F133">
            <v>0</v>
          </cell>
          <cell r="G133">
            <v>0</v>
          </cell>
          <cell r="H133">
            <v>0</v>
          </cell>
          <cell r="I133">
            <v>450000</v>
          </cell>
          <cell r="J133">
            <v>18000000</v>
          </cell>
        </row>
        <row r="134">
          <cell r="C134" t="str">
            <v>7. Mè cÇu</v>
          </cell>
          <cell r="D134">
            <v>0</v>
          </cell>
          <cell r="E134">
            <v>0</v>
          </cell>
          <cell r="F134">
            <v>0</v>
          </cell>
          <cell r="G134">
            <v>0</v>
          </cell>
          <cell r="H134">
            <v>0</v>
          </cell>
          <cell r="I134">
            <v>0</v>
          </cell>
          <cell r="J134">
            <v>876493450.70468807</v>
          </cell>
        </row>
        <row r="135">
          <cell r="C135" t="str">
            <v>Bª t«ng M300</v>
          </cell>
          <cell r="D135" t="str">
            <v>m3</v>
          </cell>
          <cell r="E135">
            <v>248.58</v>
          </cell>
          <cell r="F135">
            <v>563323.6672165714</v>
          </cell>
          <cell r="G135">
            <v>83931.68</v>
          </cell>
          <cell r="H135">
            <v>50524.219980000002</v>
          </cell>
          <cell r="I135">
            <v>1211661.7359944407</v>
          </cell>
          <cell r="J135">
            <v>301194874.33349812</v>
          </cell>
        </row>
        <row r="136">
          <cell r="C136" t="str">
            <v>Bª t«ng M250</v>
          </cell>
          <cell r="D136" t="str">
            <v>m3</v>
          </cell>
          <cell r="E136">
            <v>56.58</v>
          </cell>
          <cell r="F136">
            <v>467896.36724971433</v>
          </cell>
          <cell r="G136">
            <v>44651.040000000001</v>
          </cell>
          <cell r="H136">
            <v>50524.219980000002</v>
          </cell>
          <cell r="I136">
            <v>913830.47055423819</v>
          </cell>
          <cell r="J136">
            <v>51704528.023958795</v>
          </cell>
        </row>
        <row r="137">
          <cell r="C137" t="str">
            <v>Bª t«ng lãt mãng M100 ®¸ 4x6</v>
          </cell>
          <cell r="D137" t="str">
            <v>m3</v>
          </cell>
          <cell r="E137">
            <v>7.2</v>
          </cell>
          <cell r="F137">
            <v>261846.0050055357</v>
          </cell>
          <cell r="G137">
            <v>22898.699999999997</v>
          </cell>
          <cell r="H137">
            <v>12040.565000000001</v>
          </cell>
          <cell r="I137">
            <v>476409.41943829454</v>
          </cell>
          <cell r="J137">
            <v>3430147.8199557206</v>
          </cell>
        </row>
        <row r="138">
          <cell r="C138" t="str">
            <v>Cèt thÐp c¸c lo¹i</v>
          </cell>
          <cell r="D138" t="str">
            <v>TÊn</v>
          </cell>
          <cell r="E138">
            <v>21.361000000000001</v>
          </cell>
          <cell r="F138">
            <v>4932735.3371428577</v>
          </cell>
          <cell r="G138">
            <v>179831.68000000002</v>
          </cell>
          <cell r="H138">
            <v>210581.53</v>
          </cell>
          <cell r="I138">
            <v>7224454.8297665929</v>
          </cell>
          <cell r="J138">
            <v>154321579.61864421</v>
          </cell>
        </row>
        <row r="139">
          <cell r="C139" t="str">
            <v>§¸ héc x©y tø nãn M100</v>
          </cell>
          <cell r="D139" t="str">
            <v>m3</v>
          </cell>
          <cell r="E139">
            <v>52.75</v>
          </cell>
          <cell r="F139">
            <v>278810.8254982286</v>
          </cell>
          <cell r="G139">
            <v>35358.619999999995</v>
          </cell>
          <cell r="H139">
            <v>0</v>
          </cell>
          <cell r="I139">
            <v>488783.70716064883</v>
          </cell>
          <cell r="J139">
            <v>25783340.552724227</v>
          </cell>
        </row>
        <row r="140">
          <cell r="C140" t="str">
            <v>§¸ héc x©y taluy v÷a M100</v>
          </cell>
          <cell r="D140" t="str">
            <v>m3</v>
          </cell>
          <cell r="E140">
            <v>75</v>
          </cell>
          <cell r="F140">
            <v>248531.96105274287</v>
          </cell>
          <cell r="G140">
            <v>31998.09</v>
          </cell>
          <cell r="H140">
            <v>0</v>
          </cell>
          <cell r="I140">
            <v>437566.59880956577</v>
          </cell>
          <cell r="J140">
            <v>32817494.910717431</v>
          </cell>
        </row>
        <row r="141">
          <cell r="C141" t="str">
            <v>§¸ héc x©y mãng, ch©n khay M100</v>
          </cell>
          <cell r="D141" t="str">
            <v>m3</v>
          </cell>
          <cell r="E141">
            <v>62.97</v>
          </cell>
          <cell r="F141">
            <v>248531.96105274287</v>
          </cell>
          <cell r="G141">
            <v>27907.01</v>
          </cell>
          <cell r="H141">
            <v>0</v>
          </cell>
          <cell r="I141">
            <v>421653.28258626495</v>
          </cell>
          <cell r="J141">
            <v>26551507.204457104</v>
          </cell>
        </row>
        <row r="142">
          <cell r="C142" t="str">
            <v xml:space="preserve">D¨m s¹n ®Öm </v>
          </cell>
          <cell r="D142" t="str">
            <v>m3</v>
          </cell>
          <cell r="E142">
            <v>68.55</v>
          </cell>
          <cell r="F142">
            <v>135855.41509523807</v>
          </cell>
          <cell r="G142">
            <v>30115.26</v>
          </cell>
          <cell r="H142">
            <v>0</v>
          </cell>
          <cell r="I142">
            <v>288292.40124649595</v>
          </cell>
          <cell r="J142">
            <v>19762444.105447296</v>
          </cell>
        </row>
        <row r="143">
          <cell r="C143" t="str">
            <v xml:space="preserve">§µo mãng ®Êt cÊp 3 </v>
          </cell>
          <cell r="D143" t="str">
            <v>m3</v>
          </cell>
          <cell r="E143">
            <v>3074.75</v>
          </cell>
          <cell r="F143">
            <v>0</v>
          </cell>
          <cell r="G143">
            <v>5890.0582800000002</v>
          </cell>
          <cell r="H143">
            <v>2404.6233119999997</v>
          </cell>
          <cell r="I143">
            <v>26458.435658106639</v>
          </cell>
          <cell r="J143">
            <v>81353075.039763391</v>
          </cell>
        </row>
        <row r="144">
          <cell r="C144" t="str">
            <v>§¾p ®Êt cÊp 3</v>
          </cell>
          <cell r="D144" t="str">
            <v>m3</v>
          </cell>
          <cell r="E144">
            <v>3195.49</v>
          </cell>
          <cell r="F144">
            <v>0</v>
          </cell>
          <cell r="G144">
            <v>9298.26</v>
          </cell>
          <cell r="H144">
            <v>0</v>
          </cell>
          <cell r="I144">
            <v>36167.992732107356</v>
          </cell>
          <cell r="J144">
            <v>115574459.09552172</v>
          </cell>
        </row>
        <row r="145">
          <cell r="C145" t="str">
            <v>Thi c«ng mè</v>
          </cell>
          <cell r="D145" t="str">
            <v>TB</v>
          </cell>
          <cell r="E145">
            <v>0</v>
          </cell>
          <cell r="F145">
            <v>0</v>
          </cell>
          <cell r="G145">
            <v>0</v>
          </cell>
          <cell r="H145">
            <v>0</v>
          </cell>
          <cell r="I145">
            <v>0</v>
          </cell>
          <cell r="J145">
            <v>64000000</v>
          </cell>
        </row>
        <row r="146">
          <cell r="C146" t="str">
            <v xml:space="preserve">8. Cäc BTCT (35x35)cm </v>
          </cell>
          <cell r="D146" t="str">
            <v>md</v>
          </cell>
          <cell r="E146">
            <v>480</v>
          </cell>
          <cell r="F146">
            <v>0</v>
          </cell>
          <cell r="G146">
            <v>0</v>
          </cell>
          <cell r="H146">
            <v>0</v>
          </cell>
          <cell r="I146">
            <v>400000</v>
          </cell>
          <cell r="J146">
            <v>192000000</v>
          </cell>
        </row>
        <row r="147">
          <cell r="C147" t="str">
            <v>9. Ph¸ dì cÇu cò</v>
          </cell>
          <cell r="D147">
            <v>0</v>
          </cell>
          <cell r="E147">
            <v>0</v>
          </cell>
          <cell r="F147">
            <v>0</v>
          </cell>
          <cell r="G147">
            <v>0</v>
          </cell>
          <cell r="H147">
            <v>0</v>
          </cell>
          <cell r="I147">
            <v>0</v>
          </cell>
          <cell r="J147">
            <v>27858183.286820337</v>
          </cell>
        </row>
        <row r="148">
          <cell r="C148" t="str">
            <v>§Ëp bá bª t«ng cÇu cò</v>
          </cell>
          <cell r="D148" t="str">
            <v>m3</v>
          </cell>
          <cell r="E148">
            <v>43.22</v>
          </cell>
          <cell r="F148">
            <v>0</v>
          </cell>
          <cell r="G148">
            <v>68671.7</v>
          </cell>
          <cell r="H148">
            <v>0</v>
          </cell>
          <cell r="I148">
            <v>267116.37946255063</v>
          </cell>
          <cell r="J148">
            <v>11544769.920371437</v>
          </cell>
        </row>
        <row r="149">
          <cell r="C149" t="str">
            <v>§Ëp bá ®¸ héc x©y cò</v>
          </cell>
          <cell r="D149" t="str">
            <v>m3</v>
          </cell>
          <cell r="E149">
            <v>188.84200000000001</v>
          </cell>
          <cell r="F149">
            <v>0</v>
          </cell>
          <cell r="G149">
            <v>22208.720000000001</v>
          </cell>
          <cell r="H149">
            <v>0</v>
          </cell>
          <cell r="I149">
            <v>86386.573783633401</v>
          </cell>
          <cell r="J149">
            <v>16313413.3664489</v>
          </cell>
        </row>
        <row r="150">
          <cell r="C150" t="str">
            <v>10. H¹ng môc kh¸c</v>
          </cell>
          <cell r="D150" t="str">
            <v>TB</v>
          </cell>
          <cell r="E150">
            <v>0</v>
          </cell>
          <cell r="F150">
            <v>0</v>
          </cell>
          <cell r="G150">
            <v>0</v>
          </cell>
          <cell r="H150">
            <v>0</v>
          </cell>
          <cell r="I150">
            <v>0</v>
          </cell>
          <cell r="J150">
            <v>52000000</v>
          </cell>
        </row>
        <row r="151">
          <cell r="C151" t="str">
            <v>§¾p ®Êt ®ª quai</v>
          </cell>
          <cell r="D151" t="str">
            <v>m3</v>
          </cell>
          <cell r="E151">
            <v>115</v>
          </cell>
          <cell r="F151">
            <v>0</v>
          </cell>
          <cell r="G151">
            <v>29528.04</v>
          </cell>
          <cell r="H151">
            <v>0</v>
          </cell>
          <cell r="I151">
            <v>137828.35964320746</v>
          </cell>
          <cell r="J151">
            <v>15850261.358968858</v>
          </cell>
        </row>
        <row r="152">
          <cell r="C152" t="str">
            <v>M¸y b¬m n­íc</v>
          </cell>
          <cell r="D152" t="str">
            <v>Ca</v>
          </cell>
          <cell r="E152">
            <v>52</v>
          </cell>
          <cell r="F152">
            <v>0</v>
          </cell>
          <cell r="G152">
            <v>0</v>
          </cell>
          <cell r="H152">
            <v>466499</v>
          </cell>
          <cell r="I152">
            <v>625657.55711489427</v>
          </cell>
          <cell r="J152">
            <v>32534192.969974503</v>
          </cell>
        </row>
        <row r="153">
          <cell r="C153" t="str">
            <v>Mua vµ l¾p ®Æt biÓn b¸o ®­êng bé</v>
          </cell>
          <cell r="D153" t="str">
            <v>Bé</v>
          </cell>
          <cell r="E153">
            <v>4</v>
          </cell>
          <cell r="F153">
            <v>594310.03418620001</v>
          </cell>
          <cell r="G153">
            <v>9170.9856</v>
          </cell>
          <cell r="H153">
            <v>2246.2963200000004</v>
          </cell>
          <cell r="I153">
            <v>860000</v>
          </cell>
          <cell r="J153">
            <v>3440000</v>
          </cell>
        </row>
        <row r="154">
          <cell r="C154" t="str">
            <v>11. TuyÕn tr¸nh</v>
          </cell>
          <cell r="D154" t="str">
            <v>Bé</v>
          </cell>
          <cell r="E154">
            <v>4</v>
          </cell>
          <cell r="F154">
            <v>594310.03418620001</v>
          </cell>
          <cell r="G154">
            <v>9170.9856</v>
          </cell>
          <cell r="H154">
            <v>2246.2963200000004</v>
          </cell>
          <cell r="I154">
            <v>0</v>
          </cell>
          <cell r="J154">
            <v>209634742.64409792</v>
          </cell>
        </row>
        <row r="155">
          <cell r="C155" t="str">
            <v>DÇm I500 lµm cÇu t¹m</v>
          </cell>
          <cell r="D155" t="str">
            <v>TÊn</v>
          </cell>
          <cell r="E155">
            <v>7.5359999999999996</v>
          </cell>
          <cell r="F155">
            <v>999886.30761904758</v>
          </cell>
          <cell r="G155">
            <v>346912.49600000004</v>
          </cell>
          <cell r="H155">
            <v>446151.53</v>
          </cell>
          <cell r="I155">
            <v>3623924.8854130441</v>
          </cell>
          <cell r="J155">
            <v>27309897.936472699</v>
          </cell>
        </row>
        <row r="156">
          <cell r="C156" t="str">
            <v>L¾p dùng vµ th¸o dì cÇu t¹m</v>
          </cell>
          <cell r="D156" t="str">
            <v>TÊn</v>
          </cell>
          <cell r="E156">
            <v>7.5359999999999996</v>
          </cell>
          <cell r="F156">
            <v>278999.99999999994</v>
          </cell>
          <cell r="G156">
            <v>218652</v>
          </cell>
          <cell r="H156">
            <v>543277.45000000007</v>
          </cell>
          <cell r="I156">
            <v>2200391.9957527202</v>
          </cell>
          <cell r="J156">
            <v>16582154.079992497</v>
          </cell>
        </row>
        <row r="157">
          <cell r="C157" t="str">
            <v>L¾p ®Æt vµ th¸o dì rä ®¸</v>
          </cell>
          <cell r="D157" t="str">
            <v>Rä</v>
          </cell>
          <cell r="E157">
            <v>80</v>
          </cell>
          <cell r="F157">
            <v>167311.23357142857</v>
          </cell>
          <cell r="G157">
            <v>63119.520000000004</v>
          </cell>
          <cell r="H157">
            <v>0</v>
          </cell>
          <cell r="I157">
            <v>498735.7040999615</v>
          </cell>
          <cell r="J157">
            <v>39898856.327996917</v>
          </cell>
        </row>
        <row r="158">
          <cell r="C158" t="str">
            <v xml:space="preserve">§¾p ®Êt nÒn ®­êng </v>
          </cell>
          <cell r="D158" t="str">
            <v>m3</v>
          </cell>
          <cell r="E158">
            <v>1375</v>
          </cell>
          <cell r="F158">
            <v>5714.2857142857138</v>
          </cell>
          <cell r="G158">
            <v>6287.7246742857133</v>
          </cell>
          <cell r="H158">
            <v>16215.547368</v>
          </cell>
          <cell r="I158">
            <v>60797.097711059716</v>
          </cell>
          <cell r="J158">
            <v>83596009.352707103</v>
          </cell>
        </row>
        <row r="159">
          <cell r="C159" t="str">
            <v>Mãng cÊp phèi ®¸ d¨m lo¹i 1</v>
          </cell>
          <cell r="D159" t="str">
            <v>m3</v>
          </cell>
          <cell r="E159">
            <v>165</v>
          </cell>
          <cell r="F159">
            <v>211603.89028571427</v>
          </cell>
          <cell r="G159">
            <v>675.13600000000008</v>
          </cell>
          <cell r="H159">
            <v>7602.8820839999989</v>
          </cell>
          <cell r="I159">
            <v>256047.42392078004</v>
          </cell>
          <cell r="J159">
            <v>42247824.94692871</v>
          </cell>
        </row>
        <row r="160">
          <cell r="C160" t="str">
            <v>cÇu c©y ng·i km401+18.63</v>
          </cell>
          <cell r="D160">
            <v>0</v>
          </cell>
          <cell r="E160">
            <v>0</v>
          </cell>
          <cell r="F160">
            <v>0</v>
          </cell>
          <cell r="G160">
            <v>0</v>
          </cell>
          <cell r="H160">
            <v>0</v>
          </cell>
          <cell r="I160">
            <v>0</v>
          </cell>
          <cell r="J160">
            <v>1511488655.496485</v>
          </cell>
        </row>
        <row r="161">
          <cell r="C161" t="str">
            <v>1. DÇm BTCT th­êng L=15m</v>
          </cell>
          <cell r="D161">
            <v>0</v>
          </cell>
          <cell r="E161">
            <v>0</v>
          </cell>
          <cell r="F161">
            <v>0</v>
          </cell>
          <cell r="G161">
            <v>0</v>
          </cell>
          <cell r="H161">
            <v>0</v>
          </cell>
          <cell r="I161">
            <v>0</v>
          </cell>
          <cell r="J161">
            <v>321000000</v>
          </cell>
        </row>
        <row r="162">
          <cell r="C162" t="str">
            <v>DÇm BTCT th­êng L=15m</v>
          </cell>
          <cell r="D162" t="str">
            <v>DÇm</v>
          </cell>
          <cell r="E162">
            <v>5</v>
          </cell>
          <cell r="F162" t="e">
            <v>#N/A</v>
          </cell>
          <cell r="G162" t="e">
            <v>#N/A</v>
          </cell>
          <cell r="H162" t="e">
            <v>#N/A</v>
          </cell>
          <cell r="I162">
            <v>42000000</v>
          </cell>
          <cell r="J162">
            <v>210000000</v>
          </cell>
        </row>
        <row r="163">
          <cell r="C163" t="str">
            <v>Lao l¾p dÇm BTCT L=15m</v>
          </cell>
          <cell r="D163" t="str">
            <v>DÇm</v>
          </cell>
          <cell r="E163">
            <v>5</v>
          </cell>
          <cell r="F163" t="e">
            <v>#N/A</v>
          </cell>
          <cell r="G163" t="e">
            <v>#N/A</v>
          </cell>
          <cell r="H163" t="e">
            <v>#N/A</v>
          </cell>
          <cell r="I163">
            <v>18000000</v>
          </cell>
          <cell r="J163">
            <v>90000000</v>
          </cell>
        </row>
        <row r="164">
          <cell r="C164" t="str">
            <v>Mua vµ l¾p ®Æt gèi cÇu b»ng cao su</v>
          </cell>
          <cell r="D164" t="str">
            <v>Gèi</v>
          </cell>
          <cell r="E164">
            <v>10</v>
          </cell>
          <cell r="F164">
            <v>1581785.4</v>
          </cell>
          <cell r="G164">
            <v>30683.100000000002</v>
          </cell>
          <cell r="H164">
            <v>0</v>
          </cell>
          <cell r="I164">
            <v>2100000</v>
          </cell>
          <cell r="J164">
            <v>21000000</v>
          </cell>
        </row>
        <row r="165">
          <cell r="C165" t="str">
            <v>2. Líp phñ mÆt cÇu</v>
          </cell>
          <cell r="D165">
            <v>0</v>
          </cell>
          <cell r="E165">
            <v>0</v>
          </cell>
          <cell r="F165">
            <v>0</v>
          </cell>
          <cell r="G165">
            <v>0</v>
          </cell>
          <cell r="H165">
            <v>0</v>
          </cell>
          <cell r="I165">
            <v>0</v>
          </cell>
          <cell r="J165">
            <v>27005956.4417837</v>
          </cell>
        </row>
        <row r="166">
          <cell r="C166" t="str">
            <v>Bª t«ng t¹o dèc M300</v>
          </cell>
          <cell r="D166" t="str">
            <v>m3</v>
          </cell>
          <cell r="E166">
            <v>12</v>
          </cell>
          <cell r="F166">
            <v>574369.22931885719</v>
          </cell>
          <cell r="G166">
            <v>40910.799999999996</v>
          </cell>
          <cell r="H166">
            <v>12642.59325</v>
          </cell>
          <cell r="I166">
            <v>983321.19550532626</v>
          </cell>
          <cell r="J166">
            <v>11799854.346063916</v>
          </cell>
        </row>
        <row r="167">
          <cell r="C167" t="str">
            <v>BTN h¹t mÞn dµy 5cm</v>
          </cell>
          <cell r="D167" t="str">
            <v>m2</v>
          </cell>
          <cell r="E167">
            <v>120</v>
          </cell>
          <cell r="F167">
            <v>42468.434871299731</v>
          </cell>
          <cell r="G167">
            <v>329.74254000000002</v>
          </cell>
          <cell r="H167">
            <v>2021.9958464000001</v>
          </cell>
          <cell r="I167">
            <v>57176.14270663201</v>
          </cell>
          <cell r="J167">
            <v>6861137.1247958411</v>
          </cell>
        </row>
        <row r="168">
          <cell r="C168" t="str">
            <v>Cèt thÐp c¸c lo¹i</v>
          </cell>
          <cell r="D168" t="str">
            <v>TÊn</v>
          </cell>
          <cell r="E168">
            <v>1.2</v>
          </cell>
          <cell r="F168">
            <v>4911215.3371428577</v>
          </cell>
          <cell r="G168">
            <v>159406.01</v>
          </cell>
          <cell r="H168">
            <v>99583.053999999989</v>
          </cell>
          <cell r="I168">
            <v>6954137.4757699519</v>
          </cell>
          <cell r="J168">
            <v>8344964.9709239416</v>
          </cell>
        </row>
        <row r="169">
          <cell r="C169" t="str">
            <v>3. Lan can tay vÞn b»ng BTCT</v>
          </cell>
          <cell r="D169" t="str">
            <v>md</v>
          </cell>
          <cell r="E169">
            <v>44.04</v>
          </cell>
          <cell r="F169">
            <v>0</v>
          </cell>
          <cell r="G169">
            <v>0</v>
          </cell>
          <cell r="H169">
            <v>0</v>
          </cell>
          <cell r="I169">
            <v>450000</v>
          </cell>
          <cell r="J169">
            <v>19818000</v>
          </cell>
        </row>
        <row r="170">
          <cell r="C170" t="str">
            <v>4. B¶n dÉn KT(300x220x20)cm</v>
          </cell>
          <cell r="D170" t="str">
            <v>b¶n</v>
          </cell>
          <cell r="E170">
            <v>8</v>
          </cell>
          <cell r="F170">
            <v>0</v>
          </cell>
          <cell r="G170">
            <v>0</v>
          </cell>
          <cell r="H170">
            <v>0</v>
          </cell>
          <cell r="I170">
            <v>2200000</v>
          </cell>
          <cell r="J170">
            <v>17600000</v>
          </cell>
        </row>
        <row r="171">
          <cell r="C171" t="str">
            <v>5. Khe co d·n cao su</v>
          </cell>
          <cell r="D171" t="str">
            <v>md</v>
          </cell>
          <cell r="E171">
            <v>16</v>
          </cell>
          <cell r="F171">
            <v>0</v>
          </cell>
          <cell r="G171">
            <v>0</v>
          </cell>
          <cell r="H171">
            <v>0</v>
          </cell>
          <cell r="I171">
            <v>2500000</v>
          </cell>
          <cell r="J171">
            <v>40000000</v>
          </cell>
        </row>
        <row r="172">
          <cell r="C172" t="str">
            <v>6. T­êng hé lan mÒm</v>
          </cell>
          <cell r="D172" t="str">
            <v>md</v>
          </cell>
          <cell r="E172">
            <v>40</v>
          </cell>
          <cell r="F172">
            <v>594310.03418620001</v>
          </cell>
          <cell r="G172">
            <v>9170.9856</v>
          </cell>
          <cell r="H172">
            <v>2246.2963200000004</v>
          </cell>
          <cell r="I172">
            <v>450000</v>
          </cell>
          <cell r="J172">
            <v>18000000</v>
          </cell>
        </row>
        <row r="173">
          <cell r="C173" t="str">
            <v>7. Mè cÇu</v>
          </cell>
          <cell r="D173">
            <v>0</v>
          </cell>
          <cell r="E173">
            <v>0</v>
          </cell>
          <cell r="F173">
            <v>0</v>
          </cell>
          <cell r="G173">
            <v>0</v>
          </cell>
          <cell r="H173">
            <v>0</v>
          </cell>
          <cell r="I173">
            <v>0</v>
          </cell>
          <cell r="J173">
            <v>517250349.20303231</v>
          </cell>
        </row>
        <row r="174">
          <cell r="C174" t="str">
            <v>Bª t«ng M300</v>
          </cell>
          <cell r="D174" t="str">
            <v>m3</v>
          </cell>
          <cell r="E174">
            <v>146.88</v>
          </cell>
          <cell r="F174">
            <v>563323.6672165714</v>
          </cell>
          <cell r="G174">
            <v>83931.68</v>
          </cell>
          <cell r="H174">
            <v>50524.219980000002</v>
          </cell>
          <cell r="I174">
            <v>1211661.7359944407</v>
          </cell>
          <cell r="J174">
            <v>177968875.78286344</v>
          </cell>
        </row>
        <row r="175">
          <cell r="C175" t="str">
            <v>Bª t«ng M250</v>
          </cell>
          <cell r="D175" t="str">
            <v>m3</v>
          </cell>
          <cell r="E175">
            <v>18.32</v>
          </cell>
          <cell r="F175">
            <v>467896.36724971433</v>
          </cell>
          <cell r="G175">
            <v>44651.040000000001</v>
          </cell>
          <cell r="H175">
            <v>50524.219980000002</v>
          </cell>
          <cell r="I175">
            <v>913830.47055423819</v>
          </cell>
          <cell r="J175">
            <v>16741374.220553644</v>
          </cell>
        </row>
        <row r="176">
          <cell r="C176" t="str">
            <v>Bª t«ng lãt mãng M100 ®¸ 4x6</v>
          </cell>
          <cell r="D176" t="str">
            <v>m3</v>
          </cell>
          <cell r="E176">
            <v>6.3</v>
          </cell>
          <cell r="F176">
            <v>261846.0050055357</v>
          </cell>
          <cell r="G176">
            <v>22898.699999999997</v>
          </cell>
          <cell r="H176">
            <v>12040.565000000001</v>
          </cell>
          <cell r="I176">
            <v>476409.41943829454</v>
          </cell>
          <cell r="J176">
            <v>3001379.3424612554</v>
          </cell>
        </row>
        <row r="177">
          <cell r="C177" t="str">
            <v>Cèt thÐp c¸c lo¹i</v>
          </cell>
          <cell r="D177" t="str">
            <v>TÊn</v>
          </cell>
          <cell r="E177">
            <v>11.564</v>
          </cell>
          <cell r="F177">
            <v>4932735.3371428577</v>
          </cell>
          <cell r="G177">
            <v>179831.68000000002</v>
          </cell>
          <cell r="H177">
            <v>210581.53</v>
          </cell>
          <cell r="I177">
            <v>7224454.8297665929</v>
          </cell>
          <cell r="J177">
            <v>83543595.651420876</v>
          </cell>
        </row>
        <row r="178">
          <cell r="C178" t="str">
            <v>§¸ héc x©y tø nãn M100</v>
          </cell>
          <cell r="D178" t="str">
            <v>m3</v>
          </cell>
          <cell r="E178">
            <v>85.49</v>
          </cell>
          <cell r="F178">
            <v>278810.8254982286</v>
          </cell>
          <cell r="G178">
            <v>35358.619999999995</v>
          </cell>
          <cell r="H178">
            <v>0</v>
          </cell>
          <cell r="I178">
            <v>488783.70716064883</v>
          </cell>
          <cell r="J178">
            <v>41786119.125163868</v>
          </cell>
        </row>
        <row r="179">
          <cell r="C179" t="str">
            <v>§¸ héc x©y taluy v÷a M100</v>
          </cell>
          <cell r="D179" t="str">
            <v>m3</v>
          </cell>
          <cell r="E179">
            <v>81</v>
          </cell>
          <cell r="F179">
            <v>248531.96105274287</v>
          </cell>
          <cell r="G179">
            <v>31998.09</v>
          </cell>
          <cell r="H179">
            <v>0</v>
          </cell>
          <cell r="I179">
            <v>437566.59880956577</v>
          </cell>
          <cell r="J179">
            <v>35442894.503574826</v>
          </cell>
        </row>
        <row r="180">
          <cell r="C180" t="str">
            <v>§¸ héc x©y mãng, ch©n khay M100</v>
          </cell>
          <cell r="D180" t="str">
            <v>m3</v>
          </cell>
          <cell r="E180">
            <v>67.5</v>
          </cell>
          <cell r="F180">
            <v>248531.96105274287</v>
          </cell>
          <cell r="G180">
            <v>27907.01</v>
          </cell>
          <cell r="H180">
            <v>0</v>
          </cell>
          <cell r="I180">
            <v>421653.28258626495</v>
          </cell>
          <cell r="J180">
            <v>28461596.574572884</v>
          </cell>
        </row>
        <row r="181">
          <cell r="C181" t="str">
            <v xml:space="preserve">D¨m s¹n ®Öm </v>
          </cell>
          <cell r="D181" t="str">
            <v>m3</v>
          </cell>
          <cell r="E181">
            <v>71.09</v>
          </cell>
          <cell r="F181">
            <v>135855.41509523807</v>
          </cell>
          <cell r="G181">
            <v>30115.26</v>
          </cell>
          <cell r="H181">
            <v>0</v>
          </cell>
          <cell r="I181">
            <v>288292.40124649595</v>
          </cell>
          <cell r="J181">
            <v>20494706.804613397</v>
          </cell>
        </row>
        <row r="182">
          <cell r="C182" t="str">
            <v xml:space="preserve">§µo mãng ®Êt cÊp 3 </v>
          </cell>
          <cell r="D182" t="str">
            <v>m3</v>
          </cell>
          <cell r="E182">
            <v>708.5</v>
          </cell>
          <cell r="F182">
            <v>0</v>
          </cell>
          <cell r="G182">
            <v>5890.0582800000002</v>
          </cell>
          <cell r="H182">
            <v>2404.6233119999997</v>
          </cell>
          <cell r="I182">
            <v>26458.435658106639</v>
          </cell>
          <cell r="J182">
            <v>18745801.663768552</v>
          </cell>
        </row>
        <row r="183">
          <cell r="C183" t="str">
            <v>§¾p ®Êt cÊp 3</v>
          </cell>
          <cell r="D183" t="str">
            <v>m3</v>
          </cell>
          <cell r="E183">
            <v>1550.1</v>
          </cell>
          <cell r="F183">
            <v>0</v>
          </cell>
          <cell r="G183">
            <v>9298.26</v>
          </cell>
          <cell r="H183">
            <v>0</v>
          </cell>
          <cell r="I183">
            <v>36167.992732107356</v>
          </cell>
          <cell r="J183">
            <v>56064005.534039609</v>
          </cell>
        </row>
        <row r="184">
          <cell r="C184" t="str">
            <v>Thi c«ng mè</v>
          </cell>
          <cell r="D184" t="str">
            <v>TB</v>
          </cell>
          <cell r="E184">
            <v>0</v>
          </cell>
          <cell r="F184">
            <v>0</v>
          </cell>
          <cell r="G184">
            <v>0</v>
          </cell>
          <cell r="H184">
            <v>0</v>
          </cell>
          <cell r="I184">
            <v>0</v>
          </cell>
          <cell r="J184">
            <v>35000000</v>
          </cell>
        </row>
        <row r="185">
          <cell r="C185" t="str">
            <v xml:space="preserve">8. Cäc BTCT (35x35)cm </v>
          </cell>
          <cell r="D185" t="str">
            <v>md</v>
          </cell>
          <cell r="E185">
            <v>360</v>
          </cell>
          <cell r="F185">
            <v>0</v>
          </cell>
          <cell r="G185">
            <v>0</v>
          </cell>
          <cell r="H185">
            <v>0</v>
          </cell>
          <cell r="I185">
            <v>400000</v>
          </cell>
          <cell r="J185">
            <v>144000000</v>
          </cell>
        </row>
        <row r="186">
          <cell r="C186" t="str">
            <v>9. H¹ng môc kh¸c</v>
          </cell>
          <cell r="D186" t="str">
            <v>TB</v>
          </cell>
          <cell r="E186">
            <v>0</v>
          </cell>
          <cell r="F186">
            <v>0</v>
          </cell>
          <cell r="G186">
            <v>0</v>
          </cell>
          <cell r="H186">
            <v>0</v>
          </cell>
          <cell r="I186">
            <v>0</v>
          </cell>
          <cell r="J186">
            <v>30000000</v>
          </cell>
        </row>
        <row r="187">
          <cell r="C187" t="str">
            <v>§¾p ®Êt ®ª quai</v>
          </cell>
          <cell r="D187" t="str">
            <v>m3</v>
          </cell>
          <cell r="E187">
            <v>54.32</v>
          </cell>
          <cell r="F187">
            <v>0</v>
          </cell>
          <cell r="G187">
            <v>29528.04</v>
          </cell>
          <cell r="H187">
            <v>0</v>
          </cell>
          <cell r="I187">
            <v>137828.35964320746</v>
          </cell>
          <cell r="J187">
            <v>7486836.4958190294</v>
          </cell>
        </row>
        <row r="188">
          <cell r="C188" t="str">
            <v>M¸y b¬m n­íc</v>
          </cell>
          <cell r="D188" t="str">
            <v>Ca</v>
          </cell>
          <cell r="E188">
            <v>30</v>
          </cell>
          <cell r="F188">
            <v>0</v>
          </cell>
          <cell r="G188">
            <v>0</v>
          </cell>
          <cell r="H188">
            <v>466499</v>
          </cell>
          <cell r="I188">
            <v>625657.55711489427</v>
          </cell>
          <cell r="J188">
            <v>18769726.713446829</v>
          </cell>
        </row>
        <row r="189">
          <cell r="C189" t="str">
            <v>Mua vµ l¾p ®Æt biÓn b¸o ®­êng bé</v>
          </cell>
          <cell r="D189" t="str">
            <v>Bé</v>
          </cell>
          <cell r="E189">
            <v>4</v>
          </cell>
          <cell r="F189">
            <v>594310.03418620001</v>
          </cell>
          <cell r="G189">
            <v>9170.9856</v>
          </cell>
          <cell r="H189">
            <v>2246.2963200000004</v>
          </cell>
          <cell r="I189">
            <v>860000</v>
          </cell>
          <cell r="J189">
            <v>3440000</v>
          </cell>
        </row>
        <row r="190">
          <cell r="C190" t="str">
            <v>10. Ph¸ dì cÇu cò</v>
          </cell>
          <cell r="D190">
            <v>0</v>
          </cell>
          <cell r="E190">
            <v>0</v>
          </cell>
          <cell r="F190">
            <v>0</v>
          </cell>
          <cell r="G190">
            <v>0</v>
          </cell>
          <cell r="H190">
            <v>0</v>
          </cell>
          <cell r="I190">
            <v>0</v>
          </cell>
          <cell r="J190">
            <v>28093660.225139789</v>
          </cell>
        </row>
        <row r="191">
          <cell r="C191" t="str">
            <v>§Ëp bá bª t«ng cÇu cò</v>
          </cell>
          <cell r="D191" t="str">
            <v>m3</v>
          </cell>
          <cell r="E191">
            <v>28.46</v>
          </cell>
          <cell r="F191">
            <v>0</v>
          </cell>
          <cell r="G191">
            <v>68671.7</v>
          </cell>
          <cell r="H191">
            <v>0</v>
          </cell>
          <cell r="I191">
            <v>267116.37946255063</v>
          </cell>
          <cell r="J191">
            <v>7602132.159504191</v>
          </cell>
        </row>
        <row r="192">
          <cell r="C192" t="str">
            <v>§Ëp bá ®¸ héc x©y cò</v>
          </cell>
          <cell r="D192" t="str">
            <v>m3</v>
          </cell>
          <cell r="E192">
            <v>132.30000000000001</v>
          </cell>
          <cell r="F192">
            <v>0</v>
          </cell>
          <cell r="G192">
            <v>22208.720000000001</v>
          </cell>
          <cell r="H192">
            <v>0</v>
          </cell>
          <cell r="I192">
            <v>86386.573783633401</v>
          </cell>
          <cell r="J192">
            <v>11428943.7115747</v>
          </cell>
        </row>
        <row r="193">
          <cell r="C193" t="str">
            <v>Th¸o dì thÐp cÇu cò</v>
          </cell>
          <cell r="D193" t="str">
            <v>TÊn</v>
          </cell>
          <cell r="E193">
            <v>4.71</v>
          </cell>
          <cell r="F193">
            <v>215999.99999999997</v>
          </cell>
          <cell r="G193">
            <v>218652</v>
          </cell>
          <cell r="H193">
            <v>543277.45000000007</v>
          </cell>
          <cell r="I193">
            <v>1924115.5741105948</v>
          </cell>
          <cell r="J193">
            <v>9062584.3540609013</v>
          </cell>
        </row>
        <row r="194">
          <cell r="C194" t="str">
            <v>11. TuyÕn tr¸nh</v>
          </cell>
          <cell r="D194">
            <v>0</v>
          </cell>
          <cell r="E194">
            <v>0</v>
          </cell>
          <cell r="F194">
            <v>0</v>
          </cell>
          <cell r="G194">
            <v>0</v>
          </cell>
          <cell r="H194">
            <v>0</v>
          </cell>
          <cell r="I194">
            <v>0</v>
          </cell>
          <cell r="J194">
            <v>348720689.6265291</v>
          </cell>
        </row>
        <row r="195">
          <cell r="C195" t="str">
            <v>DÇm I500 lµm cÇu t¹m</v>
          </cell>
          <cell r="D195" t="str">
            <v>TÊn</v>
          </cell>
          <cell r="E195">
            <v>7.5359999999999996</v>
          </cell>
          <cell r="F195">
            <v>999886.30761904758</v>
          </cell>
          <cell r="G195">
            <v>346912.49600000004</v>
          </cell>
          <cell r="H195">
            <v>446151.53</v>
          </cell>
          <cell r="I195">
            <v>3623924.8854130441</v>
          </cell>
          <cell r="J195">
            <v>27309897.936472699</v>
          </cell>
        </row>
        <row r="196">
          <cell r="C196" t="str">
            <v>L¾p dùng vµ th¸o dì cÇu t¹m</v>
          </cell>
          <cell r="D196" t="str">
            <v>TÊn</v>
          </cell>
          <cell r="E196">
            <v>7.5359999999999996</v>
          </cell>
          <cell r="F196">
            <v>278999.99999999994</v>
          </cell>
          <cell r="G196">
            <v>218652</v>
          </cell>
          <cell r="H196">
            <v>543277.45000000007</v>
          </cell>
          <cell r="I196">
            <v>2200391.9957527202</v>
          </cell>
          <cell r="J196">
            <v>16582154.079992497</v>
          </cell>
        </row>
        <row r="197">
          <cell r="C197" t="str">
            <v>L¾p ®Æt vµ th¸o dì rä ®¸</v>
          </cell>
          <cell r="D197" t="str">
            <v>Rä</v>
          </cell>
          <cell r="E197">
            <v>140</v>
          </cell>
          <cell r="F197">
            <v>167311.23357142857</v>
          </cell>
          <cell r="G197">
            <v>63119.520000000004</v>
          </cell>
          <cell r="H197">
            <v>0</v>
          </cell>
          <cell r="I197">
            <v>498735.7040999615</v>
          </cell>
          <cell r="J197">
            <v>69822998.573994607</v>
          </cell>
        </row>
        <row r="198">
          <cell r="C198" t="str">
            <v xml:space="preserve">§¾p ®Êt nÒn ®­êng </v>
          </cell>
          <cell r="D198" t="str">
            <v>m3</v>
          </cell>
          <cell r="E198">
            <v>3240</v>
          </cell>
          <cell r="F198">
            <v>5714.2857142857138</v>
          </cell>
          <cell r="G198">
            <v>6287.7246742857133</v>
          </cell>
          <cell r="H198">
            <v>16215.547368</v>
          </cell>
          <cell r="I198">
            <v>60797.097711059716</v>
          </cell>
          <cell r="J198">
            <v>196982596.58383349</v>
          </cell>
        </row>
        <row r="199">
          <cell r="C199" t="str">
            <v>Mãng cÊp phèi ®¸ d¨m lo¹i 1</v>
          </cell>
          <cell r="D199" t="str">
            <v>m3</v>
          </cell>
          <cell r="E199">
            <v>148.5</v>
          </cell>
          <cell r="F199">
            <v>211603.89028571427</v>
          </cell>
          <cell r="G199">
            <v>675.13600000000008</v>
          </cell>
          <cell r="H199">
            <v>7602.8820839999989</v>
          </cell>
          <cell r="I199">
            <v>256047.42392078004</v>
          </cell>
          <cell r="J199">
            <v>38023042.452235833</v>
          </cell>
        </row>
        <row r="200">
          <cell r="C200" t="str">
            <v>cÇu khe thê km401+362.66</v>
          </cell>
          <cell r="D200">
            <v>0</v>
          </cell>
          <cell r="E200">
            <v>0</v>
          </cell>
          <cell r="F200">
            <v>0</v>
          </cell>
          <cell r="G200">
            <v>0</v>
          </cell>
          <cell r="H200">
            <v>0</v>
          </cell>
          <cell r="I200">
            <v>0</v>
          </cell>
          <cell r="J200">
            <v>1659700711.0894449</v>
          </cell>
        </row>
        <row r="201">
          <cell r="C201" t="str">
            <v>1. DÇm b¶n BTCT D¦L L=9m</v>
          </cell>
          <cell r="D201">
            <v>0</v>
          </cell>
          <cell r="E201">
            <v>0</v>
          </cell>
          <cell r="F201">
            <v>0</v>
          </cell>
          <cell r="G201">
            <v>0</v>
          </cell>
          <cell r="H201">
            <v>0</v>
          </cell>
          <cell r="I201">
            <v>0</v>
          </cell>
          <cell r="J201">
            <v>333000000</v>
          </cell>
        </row>
        <row r="202">
          <cell r="C202" t="str">
            <v>DÇm b¶n BTCT D¦L L=9m</v>
          </cell>
          <cell r="D202" t="str">
            <v>DÇm</v>
          </cell>
          <cell r="E202">
            <v>9</v>
          </cell>
          <cell r="F202" t="e">
            <v>#N/A</v>
          </cell>
          <cell r="G202" t="e">
            <v>#N/A</v>
          </cell>
          <cell r="H202" t="e">
            <v>#N/A</v>
          </cell>
          <cell r="I202">
            <v>25000000</v>
          </cell>
          <cell r="J202">
            <v>225000000</v>
          </cell>
        </row>
        <row r="203">
          <cell r="C203" t="str">
            <v>Lao l¾p dÇm b¶n BTCT D¦L L=9m</v>
          </cell>
          <cell r="D203" t="str">
            <v>DÇm</v>
          </cell>
          <cell r="E203">
            <v>9</v>
          </cell>
          <cell r="F203" t="e">
            <v>#N/A</v>
          </cell>
          <cell r="G203" t="e">
            <v>#N/A</v>
          </cell>
          <cell r="H203" t="e">
            <v>#N/A</v>
          </cell>
          <cell r="I203">
            <v>12000000</v>
          </cell>
          <cell r="J203">
            <v>108000000</v>
          </cell>
        </row>
        <row r="204">
          <cell r="C204" t="str">
            <v>2. Líp phñ mÆt cÇu</v>
          </cell>
          <cell r="D204">
            <v>0</v>
          </cell>
          <cell r="E204">
            <v>0</v>
          </cell>
          <cell r="F204">
            <v>0</v>
          </cell>
          <cell r="G204">
            <v>0</v>
          </cell>
          <cell r="H204">
            <v>0</v>
          </cell>
          <cell r="I204">
            <v>0</v>
          </cell>
          <cell r="J204">
            <v>18106924.370404184</v>
          </cell>
        </row>
        <row r="205">
          <cell r="C205" t="str">
            <v>Bª t«ng t¹o dèc M300</v>
          </cell>
          <cell r="D205" t="str">
            <v>m3</v>
          </cell>
          <cell r="E205">
            <v>7.7</v>
          </cell>
          <cell r="F205">
            <v>574369.22931885719</v>
          </cell>
          <cell r="G205">
            <v>40910.799999999996</v>
          </cell>
          <cell r="H205">
            <v>12642.59325</v>
          </cell>
          <cell r="I205">
            <v>983321.19550532626</v>
          </cell>
          <cell r="J205">
            <v>7571573.2053910121</v>
          </cell>
        </row>
        <row r="206">
          <cell r="C206" t="str">
            <v>BTN h¹t mÞn dµy 5cm</v>
          </cell>
          <cell r="D206" t="str">
            <v>m2</v>
          </cell>
          <cell r="E206">
            <v>72</v>
          </cell>
          <cell r="F206">
            <v>42468.434871299731</v>
          </cell>
          <cell r="G206">
            <v>329.74254000000002</v>
          </cell>
          <cell r="H206">
            <v>2021.9958464000001</v>
          </cell>
          <cell r="I206">
            <v>57176.14270663201</v>
          </cell>
          <cell r="J206">
            <v>4116682.2748775049</v>
          </cell>
        </row>
        <row r="207">
          <cell r="C207" t="str">
            <v>Cèt thÐp c¸c lo¹i</v>
          </cell>
          <cell r="D207" t="str">
            <v>TÊn</v>
          </cell>
          <cell r="E207">
            <v>0.92300000000000004</v>
          </cell>
          <cell r="F207">
            <v>4911215.3371428577</v>
          </cell>
          <cell r="G207">
            <v>159406.01</v>
          </cell>
          <cell r="H207">
            <v>99583.053999999989</v>
          </cell>
          <cell r="I207">
            <v>6954137.4757699519</v>
          </cell>
          <cell r="J207">
            <v>6418668.8901356664</v>
          </cell>
        </row>
        <row r="208">
          <cell r="C208" t="str">
            <v>3. Lan can tay vÞn b»ng BTCT</v>
          </cell>
          <cell r="D208" t="str">
            <v>md</v>
          </cell>
          <cell r="E208">
            <v>41.88</v>
          </cell>
          <cell r="F208">
            <v>0</v>
          </cell>
          <cell r="G208">
            <v>0</v>
          </cell>
          <cell r="H208">
            <v>0</v>
          </cell>
          <cell r="I208">
            <v>450000</v>
          </cell>
          <cell r="J208">
            <v>18846000</v>
          </cell>
        </row>
        <row r="209">
          <cell r="C209" t="str">
            <v>4. B¶n dÉn KT(300x220x20)cm</v>
          </cell>
          <cell r="D209" t="str">
            <v>b¶n</v>
          </cell>
          <cell r="E209">
            <v>8</v>
          </cell>
          <cell r="F209">
            <v>0</v>
          </cell>
          <cell r="G209">
            <v>0</v>
          </cell>
          <cell r="H209">
            <v>0</v>
          </cell>
          <cell r="I209">
            <v>2200000</v>
          </cell>
          <cell r="J209">
            <v>17600000</v>
          </cell>
        </row>
        <row r="210">
          <cell r="C210" t="str">
            <v>5. MatÝt tÈm nhùa ®­êng</v>
          </cell>
          <cell r="D210" t="str">
            <v>m3</v>
          </cell>
          <cell r="E210">
            <v>0.18</v>
          </cell>
          <cell r="F210">
            <v>0</v>
          </cell>
          <cell r="G210">
            <v>0</v>
          </cell>
          <cell r="H210">
            <v>0</v>
          </cell>
          <cell r="I210">
            <v>150000</v>
          </cell>
          <cell r="J210">
            <v>27000</v>
          </cell>
        </row>
        <row r="211">
          <cell r="C211" t="str">
            <v>6. T­êng hé lan mÒm</v>
          </cell>
          <cell r="D211" t="str">
            <v>md</v>
          </cell>
          <cell r="E211">
            <v>40</v>
          </cell>
          <cell r="F211">
            <v>0</v>
          </cell>
          <cell r="G211">
            <v>0</v>
          </cell>
          <cell r="H211">
            <v>0</v>
          </cell>
          <cell r="I211">
            <v>450000</v>
          </cell>
          <cell r="J211">
            <v>18000000</v>
          </cell>
        </row>
        <row r="212">
          <cell r="C212" t="str">
            <v>7. Mè cÇu</v>
          </cell>
          <cell r="D212">
            <v>0</v>
          </cell>
          <cell r="E212">
            <v>0</v>
          </cell>
          <cell r="F212">
            <v>0</v>
          </cell>
          <cell r="G212">
            <v>0</v>
          </cell>
          <cell r="H212">
            <v>0</v>
          </cell>
          <cell r="I212">
            <v>0</v>
          </cell>
          <cell r="J212">
            <v>898913500.1734997</v>
          </cell>
        </row>
        <row r="213">
          <cell r="C213" t="str">
            <v>Bª t«ng M300</v>
          </cell>
          <cell r="D213" t="str">
            <v>m3</v>
          </cell>
          <cell r="E213">
            <v>254.56</v>
          </cell>
          <cell r="F213">
            <v>563323.6672165714</v>
          </cell>
          <cell r="G213">
            <v>83931.68</v>
          </cell>
          <cell r="H213">
            <v>50524.219980000002</v>
          </cell>
          <cell r="I213">
            <v>1211661.7359944407</v>
          </cell>
          <cell r="J213">
            <v>308440611.51474482</v>
          </cell>
        </row>
        <row r="214">
          <cell r="C214" t="str">
            <v>Bª t«ng M250</v>
          </cell>
          <cell r="D214" t="str">
            <v>m3</v>
          </cell>
          <cell r="E214">
            <v>48.58</v>
          </cell>
          <cell r="F214">
            <v>467896.36724971433</v>
          </cell>
          <cell r="G214">
            <v>44651.040000000001</v>
          </cell>
          <cell r="H214">
            <v>50524.219980000002</v>
          </cell>
          <cell r="I214">
            <v>913830.47055423819</v>
          </cell>
          <cell r="J214">
            <v>44393884.259524889</v>
          </cell>
        </row>
        <row r="215">
          <cell r="C215" t="str">
            <v>Bª t«ng lãt mãng M100 ®¸ 4x6</v>
          </cell>
          <cell r="D215" t="str">
            <v>m3</v>
          </cell>
          <cell r="E215">
            <v>7.2</v>
          </cell>
          <cell r="F215">
            <v>261846.0050055357</v>
          </cell>
          <cell r="G215">
            <v>22898.699999999997</v>
          </cell>
          <cell r="H215">
            <v>12040.565000000001</v>
          </cell>
          <cell r="I215">
            <v>476409.41943829454</v>
          </cell>
          <cell r="J215">
            <v>3430147.8199557206</v>
          </cell>
        </row>
        <row r="216">
          <cell r="C216" t="str">
            <v>Cèt thÐp c¸c lo¹i</v>
          </cell>
          <cell r="D216" t="str">
            <v>TÊn</v>
          </cell>
          <cell r="E216">
            <v>21.219000000000001</v>
          </cell>
          <cell r="F216">
            <v>4932735.3371428577</v>
          </cell>
          <cell r="G216">
            <v>179831.68000000002</v>
          </cell>
          <cell r="H216">
            <v>210581.53</v>
          </cell>
          <cell r="I216">
            <v>7224454.8297665929</v>
          </cell>
          <cell r="J216">
            <v>153295707.03281733</v>
          </cell>
        </row>
        <row r="217">
          <cell r="C217" t="str">
            <v>§¸ héc x©y tø nãn M100</v>
          </cell>
          <cell r="D217" t="str">
            <v>m3</v>
          </cell>
          <cell r="E217">
            <v>81</v>
          </cell>
          <cell r="F217">
            <v>278810.8254982286</v>
          </cell>
          <cell r="G217">
            <v>35358.619999999995</v>
          </cell>
          <cell r="H217">
            <v>0</v>
          </cell>
          <cell r="I217">
            <v>488783.70716064883</v>
          </cell>
          <cell r="J217">
            <v>39591480.280012555</v>
          </cell>
        </row>
        <row r="218">
          <cell r="C218" t="str">
            <v>§¸ héc x©y taluy v÷a M100</v>
          </cell>
          <cell r="D218" t="str">
            <v>m3</v>
          </cell>
          <cell r="E218">
            <v>37.5</v>
          </cell>
          <cell r="F218">
            <v>248531.96105274287</v>
          </cell>
          <cell r="G218">
            <v>31998.09</v>
          </cell>
          <cell r="H218">
            <v>0</v>
          </cell>
          <cell r="I218">
            <v>437566.59880956577</v>
          </cell>
          <cell r="J218">
            <v>16408747.455358716</v>
          </cell>
        </row>
        <row r="219">
          <cell r="C219" t="str">
            <v>§¸ héc x©y v÷a M100 gia cè lßng cÇu</v>
          </cell>
          <cell r="D219" t="str">
            <v>m3</v>
          </cell>
          <cell r="E219">
            <v>67.03</v>
          </cell>
          <cell r="F219">
            <v>248531.96105274287</v>
          </cell>
          <cell r="G219">
            <v>30390.880000000001</v>
          </cell>
          <cell r="H219">
            <v>0</v>
          </cell>
          <cell r="I219">
            <v>437566.59880956577</v>
          </cell>
          <cell r="J219">
            <v>29330089.118205193</v>
          </cell>
        </row>
        <row r="220">
          <cell r="C220" t="str">
            <v>§¸ héc x©y mãng, ch©n khay M100</v>
          </cell>
          <cell r="D220" t="str">
            <v>m3</v>
          </cell>
          <cell r="E220">
            <v>84.54</v>
          </cell>
          <cell r="F220">
            <v>248531.96105274287</v>
          </cell>
          <cell r="G220">
            <v>27907.01</v>
          </cell>
          <cell r="H220">
            <v>0</v>
          </cell>
          <cell r="I220">
            <v>421653.28258626495</v>
          </cell>
          <cell r="J220">
            <v>35646568.509842843</v>
          </cell>
        </row>
        <row r="221">
          <cell r="C221" t="str">
            <v xml:space="preserve">D¨m s¹n ®Öm </v>
          </cell>
          <cell r="D221" t="str">
            <v>m3</v>
          </cell>
          <cell r="E221">
            <v>79.849999999999994</v>
          </cell>
          <cell r="F221">
            <v>135855.41509523807</v>
          </cell>
          <cell r="G221">
            <v>30115.26</v>
          </cell>
          <cell r="H221">
            <v>0</v>
          </cell>
          <cell r="I221">
            <v>288292.40124649595</v>
          </cell>
          <cell r="J221">
            <v>23020148.239532702</v>
          </cell>
        </row>
        <row r="222">
          <cell r="C222" t="str">
            <v xml:space="preserve">§µo mãng ®Êt cÊp 3 </v>
          </cell>
          <cell r="D222" t="str">
            <v>m3</v>
          </cell>
          <cell r="E222">
            <v>2658.67</v>
          </cell>
          <cell r="F222">
            <v>0</v>
          </cell>
          <cell r="G222">
            <v>5890.0582800000002</v>
          </cell>
          <cell r="H222">
            <v>2404.6233119999997</v>
          </cell>
          <cell r="I222">
            <v>26458.435658106639</v>
          </cell>
          <cell r="J222">
            <v>70344249.131138384</v>
          </cell>
        </row>
        <row r="223">
          <cell r="C223" t="str">
            <v>§¾p ®Êt cÊp 3</v>
          </cell>
          <cell r="D223" t="str">
            <v>m3</v>
          </cell>
          <cell r="E223">
            <v>3069.34</v>
          </cell>
          <cell r="F223">
            <v>0</v>
          </cell>
          <cell r="G223">
            <v>9298.26</v>
          </cell>
          <cell r="H223">
            <v>0</v>
          </cell>
          <cell r="I223">
            <v>36167.992732107356</v>
          </cell>
          <cell r="J223">
            <v>111011866.8123664</v>
          </cell>
        </row>
        <row r="224">
          <cell r="C224" t="str">
            <v>Thi c«ng mè</v>
          </cell>
          <cell r="D224" t="str">
            <v>TB</v>
          </cell>
          <cell r="E224">
            <v>0</v>
          </cell>
          <cell r="F224">
            <v>0</v>
          </cell>
          <cell r="G224">
            <v>0</v>
          </cell>
          <cell r="H224">
            <v>0</v>
          </cell>
          <cell r="I224">
            <v>0</v>
          </cell>
          <cell r="J224">
            <v>64000000</v>
          </cell>
        </row>
        <row r="225">
          <cell r="C225" t="str">
            <v xml:space="preserve">8. Cäc BTCT (35x35)cm </v>
          </cell>
          <cell r="D225" t="str">
            <v>md</v>
          </cell>
          <cell r="E225">
            <v>288</v>
          </cell>
          <cell r="F225">
            <v>0</v>
          </cell>
          <cell r="G225">
            <v>0</v>
          </cell>
          <cell r="H225">
            <v>0</v>
          </cell>
          <cell r="I225">
            <v>400000</v>
          </cell>
          <cell r="J225">
            <v>115200000</v>
          </cell>
        </row>
        <row r="226">
          <cell r="C226" t="str">
            <v>9. H¹ng môc kh¸c</v>
          </cell>
          <cell r="D226" t="str">
            <v>TB</v>
          </cell>
          <cell r="E226">
            <v>0</v>
          </cell>
          <cell r="F226">
            <v>0</v>
          </cell>
          <cell r="G226">
            <v>0</v>
          </cell>
          <cell r="H226">
            <v>0</v>
          </cell>
          <cell r="I226">
            <v>0</v>
          </cell>
          <cell r="J226">
            <v>44000000</v>
          </cell>
        </row>
        <row r="227">
          <cell r="C227" t="str">
            <v>§¾p ®Êt ®ª quai</v>
          </cell>
          <cell r="D227" t="str">
            <v>m3</v>
          </cell>
          <cell r="E227">
            <v>85.6</v>
          </cell>
          <cell r="F227">
            <v>0</v>
          </cell>
          <cell r="G227">
            <v>29528.04</v>
          </cell>
          <cell r="H227">
            <v>0</v>
          </cell>
          <cell r="I227">
            <v>137828.35964320746</v>
          </cell>
          <cell r="J227">
            <v>11798107.585458558</v>
          </cell>
        </row>
        <row r="228">
          <cell r="C228" t="str">
            <v>M¸y b¬m n­íc</v>
          </cell>
          <cell r="D228" t="str">
            <v>Ca</v>
          </cell>
          <cell r="E228">
            <v>45</v>
          </cell>
          <cell r="F228">
            <v>0</v>
          </cell>
          <cell r="G228">
            <v>0</v>
          </cell>
          <cell r="H228">
            <v>466499</v>
          </cell>
          <cell r="I228">
            <v>625657.55711489427</v>
          </cell>
          <cell r="J228">
            <v>28154590.070170242</v>
          </cell>
        </row>
        <row r="229">
          <cell r="C229" t="str">
            <v>Mua vµ l¾p ®Æt biÓn b¸o ®­êng bé</v>
          </cell>
          <cell r="D229" t="str">
            <v>Bé</v>
          </cell>
          <cell r="E229">
            <v>4</v>
          </cell>
          <cell r="F229">
            <v>594310.03418620001</v>
          </cell>
          <cell r="G229">
            <v>9170.9856</v>
          </cell>
          <cell r="H229">
            <v>2246.2963200000004</v>
          </cell>
          <cell r="I229">
            <v>860000</v>
          </cell>
          <cell r="J229">
            <v>3440000</v>
          </cell>
        </row>
        <row r="230">
          <cell r="C230" t="str">
            <v>10. Ph¸ dì cÇu cò</v>
          </cell>
          <cell r="D230">
            <v>0</v>
          </cell>
          <cell r="E230">
            <v>0</v>
          </cell>
          <cell r="F230">
            <v>0</v>
          </cell>
          <cell r="G230">
            <v>0</v>
          </cell>
          <cell r="H230">
            <v>0</v>
          </cell>
          <cell r="I230">
            <v>0</v>
          </cell>
          <cell r="J230">
            <v>24667345.144283161</v>
          </cell>
        </row>
        <row r="231">
          <cell r="C231" t="str">
            <v>§Ëp bá bª t«ng cÇu cò</v>
          </cell>
          <cell r="D231" t="str">
            <v>m3</v>
          </cell>
          <cell r="E231">
            <v>43.06</v>
          </cell>
          <cell r="F231">
            <v>0</v>
          </cell>
          <cell r="G231">
            <v>68671.7</v>
          </cell>
          <cell r="H231">
            <v>0</v>
          </cell>
          <cell r="I231">
            <v>267116.37946255063</v>
          </cell>
          <cell r="J231">
            <v>11502031.29965743</v>
          </cell>
        </row>
        <row r="232">
          <cell r="C232" t="str">
            <v>§Ëp bá ®¸ héc x©y cò</v>
          </cell>
          <cell r="D232" t="str">
            <v>m3</v>
          </cell>
          <cell r="E232">
            <v>152.4</v>
          </cell>
          <cell r="F232">
            <v>0</v>
          </cell>
          <cell r="G232">
            <v>22208.720000000001</v>
          </cell>
          <cell r="H232">
            <v>0</v>
          </cell>
          <cell r="I232">
            <v>86386.573783633401</v>
          </cell>
          <cell r="J232">
            <v>13165313.84462573</v>
          </cell>
        </row>
        <row r="233">
          <cell r="C233" t="str">
            <v>11. TuyÕn tr¸nh</v>
          </cell>
          <cell r="D233">
            <v>0</v>
          </cell>
          <cell r="E233">
            <v>0</v>
          </cell>
          <cell r="F233">
            <v>0</v>
          </cell>
          <cell r="G233">
            <v>0</v>
          </cell>
          <cell r="H233">
            <v>0</v>
          </cell>
          <cell r="I233">
            <v>0</v>
          </cell>
          <cell r="J233">
            <v>171339941.4012579</v>
          </cell>
        </row>
        <row r="234">
          <cell r="C234" t="str">
            <v>DÇm I500 lµm cÇu t¹m</v>
          </cell>
          <cell r="D234" t="str">
            <v>TÊn</v>
          </cell>
          <cell r="E234">
            <v>7.5359999999999996</v>
          </cell>
          <cell r="F234">
            <v>999886.30761904758</v>
          </cell>
          <cell r="G234">
            <v>346912.49600000004</v>
          </cell>
          <cell r="H234">
            <v>446151.53</v>
          </cell>
          <cell r="I234">
            <v>3623924.8854130441</v>
          </cell>
          <cell r="J234">
            <v>27309897.936472699</v>
          </cell>
        </row>
        <row r="235">
          <cell r="C235" t="str">
            <v>L¾p dùng vµ th¸o dì cÇu t¹m</v>
          </cell>
          <cell r="D235" t="str">
            <v>TÊn</v>
          </cell>
          <cell r="E235">
            <v>7.5359999999999996</v>
          </cell>
          <cell r="F235">
            <v>278999.99999999994</v>
          </cell>
          <cell r="G235">
            <v>218652</v>
          </cell>
          <cell r="H235">
            <v>543277.45000000007</v>
          </cell>
          <cell r="I235">
            <v>2200391.9957527202</v>
          </cell>
          <cell r="J235">
            <v>16582154.079992497</v>
          </cell>
        </row>
        <row r="236">
          <cell r="C236" t="str">
            <v>L¾p ®Æt vµ th¸o dì rä ®¸</v>
          </cell>
          <cell r="D236" t="str">
            <v>Rä</v>
          </cell>
          <cell r="E236">
            <v>80</v>
          </cell>
          <cell r="F236">
            <v>167311.23357142857</v>
          </cell>
          <cell r="G236">
            <v>63119.520000000004</v>
          </cell>
          <cell r="H236">
            <v>0</v>
          </cell>
          <cell r="I236">
            <v>498735.7040999615</v>
          </cell>
          <cell r="J236">
            <v>39898856.327996917</v>
          </cell>
        </row>
        <row r="237">
          <cell r="C237" t="str">
            <v xml:space="preserve">§¾p ®Êt nÒn ®­êng </v>
          </cell>
          <cell r="D237" t="str">
            <v>m3</v>
          </cell>
          <cell r="E237">
            <v>1015.5</v>
          </cell>
          <cell r="F237">
            <v>5714.2857142857138</v>
          </cell>
          <cell r="G237">
            <v>6287.7246742857133</v>
          </cell>
          <cell r="H237">
            <v>16215.547368</v>
          </cell>
          <cell r="I237">
            <v>60797.097711059716</v>
          </cell>
          <cell r="J237">
            <v>61739452.725581139</v>
          </cell>
        </row>
        <row r="238">
          <cell r="C238" t="str">
            <v>Mãng cÊp phèi ®¸ d¨m lo¹i 1</v>
          </cell>
          <cell r="D238" t="str">
            <v>m3</v>
          </cell>
          <cell r="E238">
            <v>100.8</v>
          </cell>
          <cell r="F238">
            <v>211603.89028571427</v>
          </cell>
          <cell r="G238">
            <v>675.13600000000008</v>
          </cell>
          <cell r="H238">
            <v>7602.8820839999989</v>
          </cell>
          <cell r="I238">
            <v>256047.42392078004</v>
          </cell>
          <cell r="J238">
            <v>25809580.331214629</v>
          </cell>
        </row>
        <row r="239">
          <cell r="C239" t="str">
            <v>cÇu ®µ g©n km401+714.2</v>
          </cell>
          <cell r="D239">
            <v>0</v>
          </cell>
          <cell r="E239">
            <v>0</v>
          </cell>
          <cell r="F239">
            <v>0</v>
          </cell>
          <cell r="G239">
            <v>0</v>
          </cell>
          <cell r="H239">
            <v>0</v>
          </cell>
          <cell r="I239">
            <v>0</v>
          </cell>
          <cell r="J239">
            <v>1732650642.6747282</v>
          </cell>
        </row>
        <row r="240">
          <cell r="C240" t="str">
            <v>1. DÇm BTCT th­êng L=18m</v>
          </cell>
          <cell r="D240" t="str">
            <v>m3</v>
          </cell>
          <cell r="E240">
            <v>152.4</v>
          </cell>
          <cell r="F240">
            <v>0</v>
          </cell>
          <cell r="G240">
            <v>22208.720000000001</v>
          </cell>
          <cell r="H240">
            <v>0</v>
          </cell>
          <cell r="I240">
            <v>86386.573783633401</v>
          </cell>
          <cell r="J240">
            <v>371000000</v>
          </cell>
        </row>
        <row r="241">
          <cell r="C241" t="str">
            <v>DÇm BTCT th­êng L=18m</v>
          </cell>
          <cell r="D241" t="str">
            <v>DÇm</v>
          </cell>
          <cell r="E241">
            <v>5</v>
          </cell>
          <cell r="F241" t="e">
            <v>#N/A</v>
          </cell>
          <cell r="G241" t="e">
            <v>#N/A</v>
          </cell>
          <cell r="H241" t="e">
            <v>#N/A</v>
          </cell>
          <cell r="I241">
            <v>50000000</v>
          </cell>
          <cell r="J241">
            <v>250000000</v>
          </cell>
        </row>
        <row r="242">
          <cell r="C242" t="str">
            <v>Lao l¾p dÇm BTCT th­êng  L=18m</v>
          </cell>
          <cell r="D242" t="str">
            <v>DÇm</v>
          </cell>
          <cell r="E242">
            <v>5</v>
          </cell>
          <cell r="F242" t="e">
            <v>#N/A</v>
          </cell>
          <cell r="G242" t="e">
            <v>#N/A</v>
          </cell>
          <cell r="H242" t="e">
            <v>#N/A</v>
          </cell>
          <cell r="I242">
            <v>20000000</v>
          </cell>
          <cell r="J242">
            <v>100000000</v>
          </cell>
        </row>
        <row r="243">
          <cell r="C243" t="str">
            <v>Mua vµ l¾p ®Æt gèi cÇu b»ng cao su</v>
          </cell>
          <cell r="D243" t="str">
            <v>Gèi</v>
          </cell>
          <cell r="E243">
            <v>10</v>
          </cell>
          <cell r="F243">
            <v>1581785.4</v>
          </cell>
          <cell r="G243">
            <v>30683.100000000002</v>
          </cell>
          <cell r="H243">
            <v>0</v>
          </cell>
          <cell r="I243">
            <v>2100000</v>
          </cell>
          <cell r="J243">
            <v>21000000</v>
          </cell>
        </row>
        <row r="244">
          <cell r="C244" t="str">
            <v>2. Líp phñ mÆt cÇu</v>
          </cell>
          <cell r="D244">
            <v>0</v>
          </cell>
          <cell r="E244">
            <v>0</v>
          </cell>
          <cell r="F244">
            <v>0</v>
          </cell>
          <cell r="G244">
            <v>0</v>
          </cell>
          <cell r="H244">
            <v>0</v>
          </cell>
          <cell r="I244">
            <v>0</v>
          </cell>
          <cell r="J244">
            <v>32407147.730140436</v>
          </cell>
        </row>
        <row r="245">
          <cell r="C245" t="str">
            <v>Bª t«ng t¹o dèc M300</v>
          </cell>
          <cell r="D245" t="str">
            <v>m3</v>
          </cell>
          <cell r="E245">
            <v>14.4</v>
          </cell>
          <cell r="F245">
            <v>574369.22931885719</v>
          </cell>
          <cell r="G245">
            <v>40910.799999999996</v>
          </cell>
          <cell r="H245">
            <v>12642.59325</v>
          </cell>
          <cell r="I245">
            <v>983321.19550532626</v>
          </cell>
          <cell r="J245">
            <v>14159825.215276698</v>
          </cell>
        </row>
        <row r="246">
          <cell r="C246" t="str">
            <v>BTN h¹t mÞn dµy 5cm</v>
          </cell>
          <cell r="D246" t="str">
            <v>m2</v>
          </cell>
          <cell r="E246">
            <v>144</v>
          </cell>
          <cell r="F246">
            <v>42468.434871299731</v>
          </cell>
          <cell r="G246">
            <v>329.74254000000002</v>
          </cell>
          <cell r="H246">
            <v>2021.9958464000001</v>
          </cell>
          <cell r="I246">
            <v>57176.14270663201</v>
          </cell>
          <cell r="J246">
            <v>8233364.5497550098</v>
          </cell>
        </row>
        <row r="247">
          <cell r="C247" t="str">
            <v>Cèt thÐp c¸c lo¹i</v>
          </cell>
          <cell r="D247" t="str">
            <v>TÊn</v>
          </cell>
          <cell r="E247">
            <v>1.44</v>
          </cell>
          <cell r="F247">
            <v>4911215.3371428577</v>
          </cell>
          <cell r="G247">
            <v>159406.01</v>
          </cell>
          <cell r="H247">
            <v>99583.053999999989</v>
          </cell>
          <cell r="I247">
            <v>6954137.4757699519</v>
          </cell>
          <cell r="J247">
            <v>10013957.96510873</v>
          </cell>
        </row>
        <row r="248">
          <cell r="C248" t="str">
            <v>3. Lan can tay vÞn b»ng BTCT</v>
          </cell>
          <cell r="D248" t="str">
            <v>md</v>
          </cell>
          <cell r="E248">
            <v>60.36</v>
          </cell>
          <cell r="F248">
            <v>0</v>
          </cell>
          <cell r="G248">
            <v>0</v>
          </cell>
          <cell r="H248">
            <v>0</v>
          </cell>
          <cell r="I248">
            <v>450000</v>
          </cell>
          <cell r="J248">
            <v>27162000</v>
          </cell>
        </row>
        <row r="249">
          <cell r="C249" t="str">
            <v>4. B¶n dÉn KT(300x220x20)cm</v>
          </cell>
          <cell r="D249" t="str">
            <v>b¶n</v>
          </cell>
          <cell r="E249">
            <v>8</v>
          </cell>
          <cell r="F249">
            <v>0</v>
          </cell>
          <cell r="G249">
            <v>0</v>
          </cell>
          <cell r="H249">
            <v>0</v>
          </cell>
          <cell r="I249">
            <v>2200000</v>
          </cell>
          <cell r="J249">
            <v>17600000</v>
          </cell>
        </row>
        <row r="250">
          <cell r="C250" t="str">
            <v>5. Khe co d·n cao su</v>
          </cell>
          <cell r="D250" t="str">
            <v>md</v>
          </cell>
          <cell r="E250">
            <v>16</v>
          </cell>
          <cell r="F250">
            <v>0</v>
          </cell>
          <cell r="G250">
            <v>0</v>
          </cell>
          <cell r="H250">
            <v>0</v>
          </cell>
          <cell r="I250">
            <v>2500000</v>
          </cell>
          <cell r="J250">
            <v>40000000</v>
          </cell>
        </row>
        <row r="251">
          <cell r="C251" t="str">
            <v>6. T­êng hé lan mÒm</v>
          </cell>
          <cell r="D251" t="str">
            <v>md</v>
          </cell>
          <cell r="E251">
            <v>40</v>
          </cell>
          <cell r="F251">
            <v>0</v>
          </cell>
          <cell r="G251">
            <v>0</v>
          </cell>
          <cell r="H251">
            <v>0</v>
          </cell>
          <cell r="I251">
            <v>450000</v>
          </cell>
          <cell r="J251">
            <v>18000000</v>
          </cell>
        </row>
        <row r="252">
          <cell r="C252" t="str">
            <v>7. Mè cÇu</v>
          </cell>
          <cell r="D252">
            <v>0</v>
          </cell>
          <cell r="E252">
            <v>0</v>
          </cell>
          <cell r="F252">
            <v>0</v>
          </cell>
          <cell r="G252">
            <v>0</v>
          </cell>
          <cell r="H252">
            <v>0</v>
          </cell>
          <cell r="I252">
            <v>0</v>
          </cell>
          <cell r="J252">
            <v>908724718.61787379</v>
          </cell>
        </row>
        <row r="253">
          <cell r="C253" t="str">
            <v>Bª t«ng M300</v>
          </cell>
          <cell r="D253" t="str">
            <v>m3</v>
          </cell>
          <cell r="E253">
            <v>308.48</v>
          </cell>
          <cell r="F253">
            <v>563323.6672165714</v>
          </cell>
          <cell r="G253">
            <v>83931.68</v>
          </cell>
          <cell r="H253">
            <v>50524.219980000002</v>
          </cell>
          <cell r="I253">
            <v>1211661.7359944407</v>
          </cell>
          <cell r="J253">
            <v>373773412.31956512</v>
          </cell>
        </row>
        <row r="254">
          <cell r="C254" t="str">
            <v>Bª t«ng M250</v>
          </cell>
          <cell r="D254" t="str">
            <v>m3</v>
          </cell>
          <cell r="E254">
            <v>59.04</v>
          </cell>
          <cell r="F254">
            <v>467896.36724971433</v>
          </cell>
          <cell r="G254">
            <v>44651.040000000001</v>
          </cell>
          <cell r="H254">
            <v>50524.219980000002</v>
          </cell>
          <cell r="I254">
            <v>913830.47055423819</v>
          </cell>
          <cell r="J254">
            <v>53952550.981522225</v>
          </cell>
        </row>
        <row r="255">
          <cell r="C255" t="str">
            <v>Bª t«ng lãt mãng M100 ®¸ 4x6</v>
          </cell>
          <cell r="D255" t="str">
            <v>m3</v>
          </cell>
          <cell r="E255">
            <v>7.36</v>
          </cell>
          <cell r="F255">
            <v>261846.0050055357</v>
          </cell>
          <cell r="G255">
            <v>22898.699999999997</v>
          </cell>
          <cell r="H255">
            <v>12040.565000000001</v>
          </cell>
          <cell r="I255">
            <v>476409.41943829454</v>
          </cell>
          <cell r="J255">
            <v>3506373.3270658478</v>
          </cell>
        </row>
        <row r="256">
          <cell r="C256" t="str">
            <v>Cèt thÐp c¸c lo¹i</v>
          </cell>
          <cell r="D256" t="str">
            <v>TÊn</v>
          </cell>
          <cell r="E256">
            <v>25.73</v>
          </cell>
          <cell r="F256">
            <v>4932735.3371428577</v>
          </cell>
          <cell r="G256">
            <v>179831.68000000002</v>
          </cell>
          <cell r="H256">
            <v>210581.53</v>
          </cell>
          <cell r="I256">
            <v>7224454.8297665929</v>
          </cell>
          <cell r="J256">
            <v>185885222.76989445</v>
          </cell>
        </row>
        <row r="257">
          <cell r="C257" t="str">
            <v>§¸ héc x©y tø nãn M100</v>
          </cell>
          <cell r="D257" t="str">
            <v>m3</v>
          </cell>
          <cell r="E257">
            <v>59.35</v>
          </cell>
          <cell r="F257">
            <v>278810.8254982286</v>
          </cell>
          <cell r="G257">
            <v>35358.619999999995</v>
          </cell>
          <cell r="H257">
            <v>0</v>
          </cell>
          <cell r="I257">
            <v>488783.70716064883</v>
          </cell>
          <cell r="J257">
            <v>29009313.01998451</v>
          </cell>
        </row>
        <row r="258">
          <cell r="C258" t="str">
            <v>§¸ héc x©y taluy v÷a M100</v>
          </cell>
          <cell r="D258" t="str">
            <v>m3</v>
          </cell>
          <cell r="E258">
            <v>103.13</v>
          </cell>
          <cell r="F258">
            <v>248531.96105274287</v>
          </cell>
          <cell r="G258">
            <v>31998.09</v>
          </cell>
          <cell r="H258">
            <v>0</v>
          </cell>
          <cell r="I258">
            <v>437566.59880956577</v>
          </cell>
          <cell r="J258">
            <v>45126243.335230514</v>
          </cell>
        </row>
        <row r="259">
          <cell r="C259" t="str">
            <v>§¸ héc x©y mãng, ch©n khay M100</v>
          </cell>
          <cell r="D259" t="str">
            <v>m3</v>
          </cell>
          <cell r="E259">
            <v>74.22</v>
          </cell>
          <cell r="F259">
            <v>248531.96105274287</v>
          </cell>
          <cell r="G259">
            <v>27907.01</v>
          </cell>
          <cell r="H259">
            <v>0</v>
          </cell>
          <cell r="I259">
            <v>421653.28258626495</v>
          </cell>
          <cell r="J259">
            <v>31295106.633552585</v>
          </cell>
        </row>
        <row r="260">
          <cell r="C260" t="str">
            <v xml:space="preserve">D¨m s¹n ®Öm </v>
          </cell>
          <cell r="D260" t="str">
            <v>m3</v>
          </cell>
          <cell r="E260">
            <v>83.19</v>
          </cell>
          <cell r="F260">
            <v>135855.41509523807</v>
          </cell>
          <cell r="G260">
            <v>30115.26</v>
          </cell>
          <cell r="H260">
            <v>0</v>
          </cell>
          <cell r="I260">
            <v>288292.40124649595</v>
          </cell>
          <cell r="J260">
            <v>23983044.859695997</v>
          </cell>
        </row>
        <row r="261">
          <cell r="C261" t="str">
            <v xml:space="preserve">§µo mãng ®Êt cÊp 3 </v>
          </cell>
          <cell r="D261" t="str">
            <v>m3</v>
          </cell>
          <cell r="E261">
            <v>1201</v>
          </cell>
          <cell r="F261">
            <v>0</v>
          </cell>
          <cell r="G261">
            <v>5890.0582800000002</v>
          </cell>
          <cell r="H261">
            <v>2404.6233119999997</v>
          </cell>
          <cell r="I261">
            <v>26458.435658106639</v>
          </cell>
          <cell r="J261">
            <v>31776581.225386072</v>
          </cell>
        </row>
        <row r="262">
          <cell r="C262" t="str">
            <v>§¾p ®Êt cÊp 3</v>
          </cell>
          <cell r="D262" t="str">
            <v>m3</v>
          </cell>
          <cell r="E262">
            <v>1476.91</v>
          </cell>
          <cell r="F262">
            <v>0</v>
          </cell>
          <cell r="G262">
            <v>9298.26</v>
          </cell>
          <cell r="H262">
            <v>0</v>
          </cell>
          <cell r="I262">
            <v>36167.992732107356</v>
          </cell>
          <cell r="J262">
            <v>53416870.145976678</v>
          </cell>
        </row>
        <row r="263">
          <cell r="C263" t="str">
            <v>Thi c«ng mè</v>
          </cell>
          <cell r="D263" t="str">
            <v>TB</v>
          </cell>
          <cell r="E263">
            <v>0</v>
          </cell>
          <cell r="F263">
            <v>0</v>
          </cell>
          <cell r="G263">
            <v>0</v>
          </cell>
          <cell r="H263">
            <v>0</v>
          </cell>
          <cell r="I263">
            <v>0</v>
          </cell>
          <cell r="J263">
            <v>77000000</v>
          </cell>
        </row>
        <row r="264">
          <cell r="C264" t="str">
            <v xml:space="preserve">8. Cäc BTCT (35x35)cm </v>
          </cell>
          <cell r="D264" t="str">
            <v>md</v>
          </cell>
          <cell r="E264">
            <v>0</v>
          </cell>
          <cell r="F264">
            <v>0</v>
          </cell>
          <cell r="G264">
            <v>0</v>
          </cell>
          <cell r="H264">
            <v>0</v>
          </cell>
          <cell r="I264">
            <v>400000</v>
          </cell>
          <cell r="J264">
            <v>0</v>
          </cell>
        </row>
        <row r="265">
          <cell r="C265" t="str">
            <v>9. Ph¸ dì cÇu cò</v>
          </cell>
          <cell r="D265">
            <v>0</v>
          </cell>
          <cell r="E265">
            <v>0</v>
          </cell>
          <cell r="F265">
            <v>0</v>
          </cell>
          <cell r="G265">
            <v>0</v>
          </cell>
          <cell r="H265">
            <v>0</v>
          </cell>
          <cell r="I265">
            <v>0</v>
          </cell>
          <cell r="J265">
            <v>39762432.747345254</v>
          </cell>
        </row>
        <row r="266">
          <cell r="C266" t="str">
            <v>§Ëp bá bª t«ng cÇu cò</v>
          </cell>
          <cell r="D266" t="str">
            <v>m3</v>
          </cell>
          <cell r="E266">
            <v>96.03</v>
          </cell>
          <cell r="F266">
            <v>0</v>
          </cell>
          <cell r="G266">
            <v>68671.7</v>
          </cell>
          <cell r="H266">
            <v>0</v>
          </cell>
          <cell r="I266">
            <v>267116.37946255063</v>
          </cell>
          <cell r="J266">
            <v>25651185.919788737</v>
          </cell>
        </row>
        <row r="267">
          <cell r="C267" t="str">
            <v>§Ëp bá ®¸ héc x©y cò</v>
          </cell>
          <cell r="D267" t="str">
            <v>m3</v>
          </cell>
          <cell r="E267">
            <v>163.35</v>
          </cell>
          <cell r="F267">
            <v>0</v>
          </cell>
          <cell r="G267">
            <v>22208.720000000001</v>
          </cell>
          <cell r="H267">
            <v>0</v>
          </cell>
          <cell r="I267">
            <v>86386.573783633401</v>
          </cell>
          <cell r="J267">
            <v>14111246.827556515</v>
          </cell>
        </row>
        <row r="268">
          <cell r="C268" t="str">
            <v>10. H¹ng môc kh¸c</v>
          </cell>
          <cell r="D268" t="str">
            <v>TB</v>
          </cell>
          <cell r="E268">
            <v>3150</v>
          </cell>
          <cell r="F268">
            <v>5714.2857142857138</v>
          </cell>
          <cell r="G268">
            <v>6287.7246742857133</v>
          </cell>
          <cell r="H268">
            <v>16215.547368</v>
          </cell>
          <cell r="I268">
            <v>0</v>
          </cell>
          <cell r="J268">
            <v>60000000</v>
          </cell>
        </row>
        <row r="269">
          <cell r="C269" t="str">
            <v>§¾p ®Êt ®ª quai</v>
          </cell>
          <cell r="D269" t="str">
            <v>m3</v>
          </cell>
          <cell r="E269">
            <v>120</v>
          </cell>
          <cell r="F269">
            <v>0</v>
          </cell>
          <cell r="G269">
            <v>29528.04</v>
          </cell>
          <cell r="H269">
            <v>0</v>
          </cell>
          <cell r="I269">
            <v>137828.35964320746</v>
          </cell>
          <cell r="J269">
            <v>16539403.157184895</v>
          </cell>
        </row>
        <row r="270">
          <cell r="C270" t="str">
            <v>M¸y b¬m n­íc</v>
          </cell>
          <cell r="D270" t="str">
            <v>Ca</v>
          </cell>
          <cell r="E270">
            <v>54</v>
          </cell>
          <cell r="F270">
            <v>0</v>
          </cell>
          <cell r="G270">
            <v>0</v>
          </cell>
          <cell r="H270">
            <v>466499</v>
          </cell>
          <cell r="I270">
            <v>625657.55711489427</v>
          </cell>
          <cell r="J270">
            <v>33785508.084204294</v>
          </cell>
        </row>
        <row r="271">
          <cell r="C271" t="str">
            <v>Mua vµ l¾p ®Æt biÓn b¸o ®­êng bé</v>
          </cell>
          <cell r="D271" t="str">
            <v>Bé</v>
          </cell>
          <cell r="E271">
            <v>4</v>
          </cell>
          <cell r="F271">
            <v>594310.03418620001</v>
          </cell>
          <cell r="G271">
            <v>9170.9856</v>
          </cell>
          <cell r="H271">
            <v>2246.2963200000004</v>
          </cell>
          <cell r="I271">
            <v>860000</v>
          </cell>
          <cell r="J271">
            <v>3440000</v>
          </cell>
        </row>
        <row r="272">
          <cell r="C272" t="str">
            <v>11. TuyÕn tr¸nh</v>
          </cell>
          <cell r="D272">
            <v>0</v>
          </cell>
          <cell r="E272">
            <v>0</v>
          </cell>
          <cell r="F272">
            <v>0</v>
          </cell>
          <cell r="G272">
            <v>0</v>
          </cell>
          <cell r="H272">
            <v>0</v>
          </cell>
          <cell r="I272">
            <v>0</v>
          </cell>
          <cell r="J272">
            <v>217994343.57936862</v>
          </cell>
        </row>
        <row r="273">
          <cell r="C273" t="str">
            <v>DÇm I500 lµm cÇu t¹m</v>
          </cell>
          <cell r="D273" t="str">
            <v>TÊn</v>
          </cell>
          <cell r="E273">
            <v>7.5359999999999996</v>
          </cell>
          <cell r="F273">
            <v>999886.30761904758</v>
          </cell>
          <cell r="G273">
            <v>346912.49600000004</v>
          </cell>
          <cell r="H273">
            <v>446151.53</v>
          </cell>
          <cell r="I273">
            <v>3623924.8854130441</v>
          </cell>
          <cell r="J273">
            <v>27309897.936472699</v>
          </cell>
        </row>
        <row r="274">
          <cell r="C274" t="str">
            <v>L¾p dùng vµ th¸o dì cÇu t¹m</v>
          </cell>
          <cell r="D274" t="str">
            <v>TÊn</v>
          </cell>
          <cell r="E274">
            <v>7.5359999999999996</v>
          </cell>
          <cell r="F274">
            <v>278999.99999999994</v>
          </cell>
          <cell r="G274">
            <v>218652</v>
          </cell>
          <cell r="H274">
            <v>543277.45000000007</v>
          </cell>
          <cell r="I274">
            <v>2200391.9957527202</v>
          </cell>
          <cell r="J274">
            <v>16582154.079992497</v>
          </cell>
        </row>
        <row r="275">
          <cell r="C275" t="str">
            <v>L¾p ®Æt vµ th¸o dì rä ®¸</v>
          </cell>
          <cell r="D275" t="str">
            <v>Rä</v>
          </cell>
          <cell r="E275">
            <v>80</v>
          </cell>
          <cell r="F275">
            <v>167311.23357142857</v>
          </cell>
          <cell r="G275">
            <v>63119.520000000004</v>
          </cell>
          <cell r="H275">
            <v>0</v>
          </cell>
          <cell r="I275">
            <v>498735.7040999615</v>
          </cell>
          <cell r="J275">
            <v>39898856.327996917</v>
          </cell>
        </row>
        <row r="276">
          <cell r="C276" t="str">
            <v xml:space="preserve">§¾p ®Êt nÒn ®­êng </v>
          </cell>
          <cell r="D276" t="str">
            <v>m3</v>
          </cell>
          <cell r="E276">
            <v>1512.5</v>
          </cell>
          <cell r="F276">
            <v>5714.2857142857138</v>
          </cell>
          <cell r="G276">
            <v>6287.7246742857133</v>
          </cell>
          <cell r="H276">
            <v>16215.547368</v>
          </cell>
          <cell r="I276">
            <v>60797.097711059716</v>
          </cell>
          <cell r="J276">
            <v>91955610.287977815</v>
          </cell>
        </row>
        <row r="277">
          <cell r="C277" t="str">
            <v>Mãng cÊp phèi ®¸ d¨m lo¹i 1</v>
          </cell>
          <cell r="D277" t="str">
            <v>m3</v>
          </cell>
          <cell r="E277">
            <v>165</v>
          </cell>
          <cell r="F277">
            <v>211603.89028571427</v>
          </cell>
          <cell r="G277">
            <v>675.13600000000008</v>
          </cell>
          <cell r="H277">
            <v>7602.8820839999989</v>
          </cell>
          <cell r="I277">
            <v>256047.42392078004</v>
          </cell>
          <cell r="J277">
            <v>42247824.94692871</v>
          </cell>
        </row>
        <row r="278">
          <cell r="C278" t="str">
            <v>cÇu c©y b­ëi km402+955.62</v>
          </cell>
          <cell r="D278">
            <v>0</v>
          </cell>
          <cell r="E278">
            <v>0</v>
          </cell>
          <cell r="F278">
            <v>0</v>
          </cell>
          <cell r="G278">
            <v>0</v>
          </cell>
          <cell r="H278">
            <v>0</v>
          </cell>
          <cell r="I278">
            <v>0</v>
          </cell>
          <cell r="J278">
            <v>1687268738.1014953</v>
          </cell>
        </row>
        <row r="279">
          <cell r="C279" t="str">
            <v>1. DÇm BTCT th­êng L=12m</v>
          </cell>
          <cell r="D279">
            <v>0</v>
          </cell>
          <cell r="E279">
            <v>0</v>
          </cell>
          <cell r="F279">
            <v>0</v>
          </cell>
          <cell r="G279">
            <v>0</v>
          </cell>
          <cell r="H279">
            <v>0</v>
          </cell>
          <cell r="I279">
            <v>0</v>
          </cell>
          <cell r="J279">
            <v>271000000</v>
          </cell>
        </row>
        <row r="280">
          <cell r="C280" t="str">
            <v>DÇm BTCT th­êng L=12m</v>
          </cell>
          <cell r="D280" t="str">
            <v>DÇm</v>
          </cell>
          <cell r="E280">
            <v>5</v>
          </cell>
          <cell r="F280" t="e">
            <v>#N/A</v>
          </cell>
          <cell r="G280" t="e">
            <v>#N/A</v>
          </cell>
          <cell r="H280" t="e">
            <v>#N/A</v>
          </cell>
          <cell r="I280">
            <v>35000000</v>
          </cell>
          <cell r="J280">
            <v>175000000</v>
          </cell>
        </row>
        <row r="281">
          <cell r="C281" t="str">
            <v>Lao l¾p dÇm BTCT L=12m</v>
          </cell>
          <cell r="D281" t="str">
            <v>DÇm</v>
          </cell>
          <cell r="E281">
            <v>5</v>
          </cell>
          <cell r="F281" t="e">
            <v>#N/A</v>
          </cell>
          <cell r="G281" t="e">
            <v>#N/A</v>
          </cell>
          <cell r="H281" t="e">
            <v>#N/A</v>
          </cell>
          <cell r="I281">
            <v>15000000</v>
          </cell>
          <cell r="J281">
            <v>75000000</v>
          </cell>
        </row>
        <row r="282">
          <cell r="C282" t="str">
            <v>Mua vµ l¾p ®Æt gèi cÇu b»ng cao su</v>
          </cell>
          <cell r="D282" t="str">
            <v>Gèi</v>
          </cell>
          <cell r="E282">
            <v>10</v>
          </cell>
          <cell r="F282">
            <v>1581785.4</v>
          </cell>
          <cell r="G282">
            <v>30683.100000000002</v>
          </cell>
          <cell r="H282">
            <v>0</v>
          </cell>
          <cell r="I282">
            <v>2100000</v>
          </cell>
          <cell r="J282">
            <v>21000000</v>
          </cell>
        </row>
        <row r="283">
          <cell r="C283" t="str">
            <v>2. Líp phñ mÆt cÇu</v>
          </cell>
          <cell r="D283">
            <v>0</v>
          </cell>
          <cell r="E283">
            <v>0</v>
          </cell>
          <cell r="F283">
            <v>0</v>
          </cell>
          <cell r="G283">
            <v>0</v>
          </cell>
          <cell r="H283">
            <v>0</v>
          </cell>
          <cell r="I283">
            <v>0</v>
          </cell>
          <cell r="J283">
            <v>21604765.15342696</v>
          </cell>
        </row>
        <row r="284">
          <cell r="C284" t="str">
            <v>Bª t«ng t¹o dèc M300</v>
          </cell>
          <cell r="D284" t="str">
            <v>m3</v>
          </cell>
          <cell r="E284">
            <v>9.6</v>
          </cell>
          <cell r="F284">
            <v>574369.22931885719</v>
          </cell>
          <cell r="G284">
            <v>40910.799999999996</v>
          </cell>
          <cell r="H284">
            <v>12642.59325</v>
          </cell>
          <cell r="I284">
            <v>983321.19550532626</v>
          </cell>
          <cell r="J284">
            <v>9439883.4768511318</v>
          </cell>
        </row>
        <row r="285">
          <cell r="C285" t="str">
            <v>BTN h¹t mÞn dµy 5cm</v>
          </cell>
          <cell r="D285" t="str">
            <v>m2</v>
          </cell>
          <cell r="E285">
            <v>96</v>
          </cell>
          <cell r="F285">
            <v>42468.434871299731</v>
          </cell>
          <cell r="G285">
            <v>329.74254000000002</v>
          </cell>
          <cell r="H285">
            <v>2021.9958464000001</v>
          </cell>
          <cell r="I285">
            <v>57176.14270663201</v>
          </cell>
          <cell r="J285">
            <v>5488909.6998366732</v>
          </cell>
        </row>
        <row r="286">
          <cell r="C286" t="str">
            <v>Cèt thÐp c¸c lo¹i</v>
          </cell>
          <cell r="D286" t="str">
            <v>TÊn</v>
          </cell>
          <cell r="E286">
            <v>0.96</v>
          </cell>
          <cell r="F286">
            <v>4911215.3371428577</v>
          </cell>
          <cell r="G286">
            <v>159406.01</v>
          </cell>
          <cell r="H286">
            <v>99583.053999999989</v>
          </cell>
          <cell r="I286">
            <v>6954137.4757699519</v>
          </cell>
          <cell r="J286">
            <v>6675971.9767391533</v>
          </cell>
        </row>
        <row r="287">
          <cell r="C287" t="str">
            <v>3. Lan can tay vÞn b»ng BTCT</v>
          </cell>
          <cell r="D287" t="str">
            <v>md</v>
          </cell>
          <cell r="E287">
            <v>39.6</v>
          </cell>
          <cell r="F287">
            <v>0</v>
          </cell>
          <cell r="G287">
            <v>0</v>
          </cell>
          <cell r="H287">
            <v>0</v>
          </cell>
          <cell r="I287">
            <v>450000</v>
          </cell>
          <cell r="J287">
            <v>17820000</v>
          </cell>
        </row>
        <row r="288">
          <cell r="C288" t="str">
            <v>4. B¶n dÉn KT(300x220x20)cm</v>
          </cell>
          <cell r="D288" t="str">
            <v>b¶n</v>
          </cell>
          <cell r="E288">
            <v>8</v>
          </cell>
          <cell r="F288">
            <v>0</v>
          </cell>
          <cell r="G288">
            <v>0</v>
          </cell>
          <cell r="H288">
            <v>0</v>
          </cell>
          <cell r="I288">
            <v>2200000</v>
          </cell>
          <cell r="J288">
            <v>17600000</v>
          </cell>
        </row>
        <row r="289">
          <cell r="C289" t="str">
            <v>5. Khe co d·n cao su</v>
          </cell>
          <cell r="D289" t="str">
            <v>md</v>
          </cell>
          <cell r="E289">
            <v>16</v>
          </cell>
          <cell r="F289">
            <v>0</v>
          </cell>
          <cell r="G289">
            <v>0</v>
          </cell>
          <cell r="H289">
            <v>0</v>
          </cell>
          <cell r="I289">
            <v>2500000</v>
          </cell>
          <cell r="J289">
            <v>40000000</v>
          </cell>
        </row>
        <row r="290">
          <cell r="C290" t="str">
            <v>6. T­êng hé lan mÒm</v>
          </cell>
          <cell r="D290" t="str">
            <v>md</v>
          </cell>
          <cell r="E290">
            <v>40</v>
          </cell>
          <cell r="F290">
            <v>0</v>
          </cell>
          <cell r="G290">
            <v>0</v>
          </cell>
          <cell r="H290">
            <v>0</v>
          </cell>
          <cell r="I290">
            <v>450000</v>
          </cell>
          <cell r="J290">
            <v>18000000</v>
          </cell>
        </row>
        <row r="291">
          <cell r="C291" t="str">
            <v>7. Mè cÇu</v>
          </cell>
          <cell r="D291" t="str">
            <v>TÊn</v>
          </cell>
          <cell r="E291">
            <v>28.07</v>
          </cell>
          <cell r="F291">
            <v>4932735.3371428577</v>
          </cell>
          <cell r="G291">
            <v>179831.68000000002</v>
          </cell>
          <cell r="H291">
            <v>210581.53</v>
          </cell>
          <cell r="I291">
            <v>0</v>
          </cell>
          <cell r="J291">
            <v>987945824.96535063</v>
          </cell>
        </row>
        <row r="292">
          <cell r="C292" t="str">
            <v>Bª t«ng M300</v>
          </cell>
          <cell r="D292" t="str">
            <v>m3</v>
          </cell>
          <cell r="E292">
            <v>336.57</v>
          </cell>
          <cell r="F292">
            <v>563323.6672165714</v>
          </cell>
          <cell r="G292">
            <v>83931.68</v>
          </cell>
          <cell r="H292">
            <v>50524.219980000002</v>
          </cell>
          <cell r="I292">
            <v>1211661.7359944407</v>
          </cell>
          <cell r="J292">
            <v>407808990.4836489</v>
          </cell>
        </row>
        <row r="293">
          <cell r="C293" t="str">
            <v>Bª t«ng M250</v>
          </cell>
          <cell r="D293" t="str">
            <v>m3</v>
          </cell>
          <cell r="E293">
            <v>64.44</v>
          </cell>
          <cell r="F293">
            <v>467896.36724971433</v>
          </cell>
          <cell r="G293">
            <v>44651.040000000001</v>
          </cell>
          <cell r="H293">
            <v>50524.219980000002</v>
          </cell>
          <cell r="I293">
            <v>913830.47055423819</v>
          </cell>
          <cell r="J293">
            <v>58887235.522515103</v>
          </cell>
        </row>
        <row r="294">
          <cell r="C294" t="str">
            <v>Bª t«ng lãt mãng M100 ®¸ 4x6</v>
          </cell>
          <cell r="D294" t="str">
            <v>m3</v>
          </cell>
          <cell r="E294">
            <v>9.9</v>
          </cell>
          <cell r="F294">
            <v>261846.0050055357</v>
          </cell>
          <cell r="G294">
            <v>22898.699999999997</v>
          </cell>
          <cell r="H294">
            <v>12040.565000000001</v>
          </cell>
          <cell r="I294">
            <v>476409.41943829454</v>
          </cell>
          <cell r="J294">
            <v>4716453.2524391161</v>
          </cell>
        </row>
        <row r="295">
          <cell r="C295" t="str">
            <v>Cèt thÐp c¸c lo¹i</v>
          </cell>
          <cell r="D295" t="str">
            <v>TÊn</v>
          </cell>
          <cell r="E295">
            <v>28.07</v>
          </cell>
          <cell r="F295">
            <v>4932735.3371428577</v>
          </cell>
          <cell r="G295">
            <v>179831.68000000002</v>
          </cell>
          <cell r="H295">
            <v>210581.53</v>
          </cell>
          <cell r="I295">
            <v>7224454.8297665929</v>
          </cell>
          <cell r="J295">
            <v>202790447.07154825</v>
          </cell>
        </row>
        <row r="296">
          <cell r="C296" t="str">
            <v>§¸ héc x©y tø nãn M100</v>
          </cell>
          <cell r="D296" t="str">
            <v>m3</v>
          </cell>
          <cell r="E296">
            <v>34.1</v>
          </cell>
          <cell r="F296">
            <v>278810.8254982286</v>
          </cell>
          <cell r="G296">
            <v>35358.619999999995</v>
          </cell>
          <cell r="H296">
            <v>0</v>
          </cell>
          <cell r="I296">
            <v>488783.70716064883</v>
          </cell>
          <cell r="J296">
            <v>16667524.414178126</v>
          </cell>
        </row>
        <row r="297">
          <cell r="C297" t="str">
            <v>§¸ héc x©y taluy v÷a M100</v>
          </cell>
          <cell r="D297" t="str">
            <v>m3</v>
          </cell>
          <cell r="E297">
            <v>64.5</v>
          </cell>
          <cell r="F297">
            <v>248531.96105274287</v>
          </cell>
          <cell r="G297">
            <v>31998.09</v>
          </cell>
          <cell r="H297">
            <v>0</v>
          </cell>
          <cell r="I297">
            <v>437566.59880956577</v>
          </cell>
          <cell r="J297">
            <v>28223045.62321699</v>
          </cell>
        </row>
        <row r="298">
          <cell r="C298" t="str">
            <v>§¸ héc x©y mãng, ch©n khay M100</v>
          </cell>
          <cell r="D298" t="str">
            <v>m3</v>
          </cell>
          <cell r="E298">
            <v>70.709999999999994</v>
          </cell>
          <cell r="F298">
            <v>248531.96105274287</v>
          </cell>
          <cell r="G298">
            <v>27907.01</v>
          </cell>
          <cell r="H298">
            <v>0</v>
          </cell>
          <cell r="I298">
            <v>421653.28258626495</v>
          </cell>
          <cell r="J298">
            <v>29815103.611674793</v>
          </cell>
        </row>
        <row r="299">
          <cell r="C299" t="str">
            <v xml:space="preserve">D¨m s¹n ®Öm </v>
          </cell>
          <cell r="D299" t="str">
            <v>m3</v>
          </cell>
          <cell r="E299">
            <v>44.15</v>
          </cell>
          <cell r="F299">
            <v>135855.41509523807</v>
          </cell>
          <cell r="G299">
            <v>30115.26</v>
          </cell>
          <cell r="H299">
            <v>0</v>
          </cell>
          <cell r="I299">
            <v>288292.40124649595</v>
          </cell>
          <cell r="J299">
            <v>12728109.515032796</v>
          </cell>
        </row>
        <row r="300">
          <cell r="C300" t="str">
            <v xml:space="preserve">§µo mãng ®Êt cÊp 3 </v>
          </cell>
          <cell r="D300" t="str">
            <v>m3</v>
          </cell>
          <cell r="E300">
            <v>2155.56</v>
          </cell>
          <cell r="F300">
            <v>0</v>
          </cell>
          <cell r="G300">
            <v>5890.0582800000002</v>
          </cell>
          <cell r="H300">
            <v>2404.6233119999997</v>
          </cell>
          <cell r="I300">
            <v>26458.435658106639</v>
          </cell>
          <cell r="J300">
            <v>57032745.567188345</v>
          </cell>
        </row>
        <row r="301">
          <cell r="C301" t="str">
            <v>§¾p ®Êt cÊp 3</v>
          </cell>
          <cell r="D301" t="str">
            <v>m3</v>
          </cell>
          <cell r="E301">
            <v>2357.7800000000002</v>
          </cell>
          <cell r="F301">
            <v>0</v>
          </cell>
          <cell r="G301">
            <v>9298.26</v>
          </cell>
          <cell r="H301">
            <v>0</v>
          </cell>
          <cell r="I301">
            <v>36167.992732107356</v>
          </cell>
          <cell r="J301">
            <v>85276169.903908089</v>
          </cell>
        </row>
        <row r="302">
          <cell r="C302" t="str">
            <v>Thi c«ng mè</v>
          </cell>
          <cell r="D302" t="str">
            <v>TB</v>
          </cell>
          <cell r="E302">
            <v>0</v>
          </cell>
          <cell r="F302">
            <v>0</v>
          </cell>
          <cell r="G302">
            <v>0</v>
          </cell>
          <cell r="H302">
            <v>0</v>
          </cell>
          <cell r="I302">
            <v>0</v>
          </cell>
          <cell r="J302">
            <v>84000000</v>
          </cell>
        </row>
        <row r="303">
          <cell r="C303" t="str">
            <v xml:space="preserve">8. Cäc BTCT (35x35)cm </v>
          </cell>
          <cell r="D303" t="str">
            <v>md</v>
          </cell>
          <cell r="E303">
            <v>0</v>
          </cell>
          <cell r="F303">
            <v>0</v>
          </cell>
          <cell r="G303">
            <v>0</v>
          </cell>
          <cell r="H303">
            <v>0</v>
          </cell>
          <cell r="I303">
            <v>400000</v>
          </cell>
          <cell r="J303">
            <v>0</v>
          </cell>
        </row>
        <row r="304">
          <cell r="C304" t="str">
            <v>9. H¹ng môc kh¸c</v>
          </cell>
          <cell r="D304" t="str">
            <v>TB</v>
          </cell>
          <cell r="E304">
            <v>0</v>
          </cell>
          <cell r="F304">
            <v>0</v>
          </cell>
          <cell r="G304">
            <v>0</v>
          </cell>
          <cell r="H304">
            <v>0</v>
          </cell>
          <cell r="I304">
            <v>0</v>
          </cell>
          <cell r="J304">
            <v>21000000</v>
          </cell>
        </row>
        <row r="305">
          <cell r="C305" t="str">
            <v>§¾p ®Êt ®ª quai</v>
          </cell>
          <cell r="D305" t="str">
            <v>m3</v>
          </cell>
          <cell r="E305">
            <v>31.57</v>
          </cell>
          <cell r="F305">
            <v>0</v>
          </cell>
          <cell r="G305">
            <v>29528.04</v>
          </cell>
          <cell r="H305">
            <v>0</v>
          </cell>
          <cell r="I305">
            <v>137828.35964320746</v>
          </cell>
          <cell r="J305">
            <v>4351241.3139360594</v>
          </cell>
        </row>
        <row r="306">
          <cell r="C306" t="str">
            <v>M¸y b¬m n­íc</v>
          </cell>
          <cell r="D306" t="str">
            <v>Ca</v>
          </cell>
          <cell r="E306">
            <v>21</v>
          </cell>
          <cell r="F306">
            <v>0</v>
          </cell>
          <cell r="G306">
            <v>0</v>
          </cell>
          <cell r="H306">
            <v>466499</v>
          </cell>
          <cell r="I306">
            <v>625657.55711489427</v>
          </cell>
          <cell r="J306">
            <v>13138808.69941278</v>
          </cell>
        </row>
        <row r="307">
          <cell r="C307" t="str">
            <v>Mua vµ l¾p ®Æt biÓn b¸o ®­êng bé</v>
          </cell>
          <cell r="D307" t="str">
            <v>Bé</v>
          </cell>
          <cell r="E307">
            <v>4</v>
          </cell>
          <cell r="F307">
            <v>594310.03418620001</v>
          </cell>
          <cell r="G307">
            <v>9170.9856</v>
          </cell>
          <cell r="H307">
            <v>2246.2963200000004</v>
          </cell>
          <cell r="I307">
            <v>860000</v>
          </cell>
          <cell r="J307">
            <v>3440000</v>
          </cell>
        </row>
        <row r="308">
          <cell r="C308" t="str">
            <v>10. Ph¸ dì cÇu cò</v>
          </cell>
          <cell r="D308">
            <v>0</v>
          </cell>
          <cell r="E308">
            <v>0</v>
          </cell>
          <cell r="F308">
            <v>0</v>
          </cell>
          <cell r="G308">
            <v>0</v>
          </cell>
          <cell r="H308">
            <v>0</v>
          </cell>
          <cell r="I308">
            <v>0</v>
          </cell>
          <cell r="J308">
            <v>35379846.377317443</v>
          </cell>
        </row>
        <row r="309">
          <cell r="C309" t="str">
            <v>§Ëp bá bª t«ng cÇu cò</v>
          </cell>
          <cell r="D309" t="str">
            <v>m3</v>
          </cell>
          <cell r="E309">
            <v>38.909999999999997</v>
          </cell>
          <cell r="F309">
            <v>0</v>
          </cell>
          <cell r="G309">
            <v>68671.7</v>
          </cell>
          <cell r="H309">
            <v>0</v>
          </cell>
          <cell r="I309">
            <v>267116.37946255063</v>
          </cell>
          <cell r="J309">
            <v>10393498.324887844</v>
          </cell>
        </row>
        <row r="310">
          <cell r="C310" t="str">
            <v>§Ëp bá ®¸ héc x©y cò</v>
          </cell>
          <cell r="D310" t="str">
            <v>m3</v>
          </cell>
          <cell r="E310">
            <v>163.35</v>
          </cell>
          <cell r="F310">
            <v>0</v>
          </cell>
          <cell r="G310">
            <v>22208.720000000001</v>
          </cell>
          <cell r="H310">
            <v>0</v>
          </cell>
          <cell r="I310">
            <v>86386.573783633401</v>
          </cell>
          <cell r="J310">
            <v>14111246.827556515</v>
          </cell>
        </row>
        <row r="311">
          <cell r="C311" t="str">
            <v>Th¸o dì thÐp cÇu cò</v>
          </cell>
          <cell r="D311" t="str">
            <v>TÊn</v>
          </cell>
          <cell r="E311">
            <v>5.6519999999999992</v>
          </cell>
          <cell r="F311">
            <v>215999.99999999997</v>
          </cell>
          <cell r="G311">
            <v>218652</v>
          </cell>
          <cell r="H311">
            <v>543277.45000000007</v>
          </cell>
          <cell r="I311">
            <v>1924115.5741105948</v>
          </cell>
          <cell r="J311">
            <v>10875101.224873081</v>
          </cell>
        </row>
        <row r="312">
          <cell r="C312" t="str">
            <v>11. TuyÕn tr¸nh</v>
          </cell>
          <cell r="D312">
            <v>0</v>
          </cell>
          <cell r="E312">
            <v>0</v>
          </cell>
          <cell r="F312">
            <v>0</v>
          </cell>
          <cell r="G312">
            <v>0</v>
          </cell>
          <cell r="H312">
            <v>0</v>
          </cell>
          <cell r="I312">
            <v>0</v>
          </cell>
          <cell r="J312">
            <v>256918301.60540026</v>
          </cell>
        </row>
        <row r="313">
          <cell r="C313" t="str">
            <v>DÇm I500 lµm cÇu t¹m</v>
          </cell>
          <cell r="D313" t="str">
            <v>TÊn</v>
          </cell>
          <cell r="E313">
            <v>7.5359999999999996</v>
          </cell>
          <cell r="F313">
            <v>999886.30761904758</v>
          </cell>
          <cell r="G313">
            <v>346912.49600000004</v>
          </cell>
          <cell r="H313">
            <v>446151.53</v>
          </cell>
          <cell r="I313">
            <v>3623924.8854130441</v>
          </cell>
          <cell r="J313">
            <v>27309897.936472699</v>
          </cell>
        </row>
        <row r="314">
          <cell r="C314" t="str">
            <v>L¾p dùng vµ th¸o dì cÇu t¹m</v>
          </cell>
          <cell r="D314" t="str">
            <v>TÊn</v>
          </cell>
          <cell r="E314">
            <v>7.5359999999999996</v>
          </cell>
          <cell r="F314">
            <v>278999.99999999994</v>
          </cell>
          <cell r="G314">
            <v>218652</v>
          </cell>
          <cell r="H314">
            <v>543277.45000000007</v>
          </cell>
          <cell r="I314">
            <v>2200391.9957527202</v>
          </cell>
          <cell r="J314">
            <v>16582154.079992497</v>
          </cell>
        </row>
        <row r="315">
          <cell r="C315" t="str">
            <v>L¾p ®Æt vµ th¸o dì rä ®¸</v>
          </cell>
          <cell r="D315" t="str">
            <v>Rä</v>
          </cell>
          <cell r="E315">
            <v>64</v>
          </cell>
          <cell r="F315">
            <v>167311.23357142857</v>
          </cell>
          <cell r="G315">
            <v>63119.520000000004</v>
          </cell>
          <cell r="H315">
            <v>0</v>
          </cell>
          <cell r="I315">
            <v>498735.7040999615</v>
          </cell>
          <cell r="J315">
            <v>31919085.062397536</v>
          </cell>
        </row>
        <row r="316">
          <cell r="C316" t="str">
            <v xml:space="preserve">§¾p ®Êt nÒn ®­êng </v>
          </cell>
          <cell r="D316" t="str">
            <v>m3</v>
          </cell>
          <cell r="E316">
            <v>2145</v>
          </cell>
          <cell r="F316">
            <v>5714.2857142857138</v>
          </cell>
          <cell r="G316">
            <v>6287.7246742857133</v>
          </cell>
          <cell r="H316">
            <v>16215.547368</v>
          </cell>
          <cell r="I316">
            <v>60797.097711059716</v>
          </cell>
          <cell r="J316">
            <v>130409774.59022309</v>
          </cell>
        </row>
        <row r="317">
          <cell r="C317" t="str">
            <v>Mãng cÊp phèi ®¸ d¨m lo¹i 1</v>
          </cell>
          <cell r="D317" t="str">
            <v>m3</v>
          </cell>
          <cell r="E317">
            <v>198</v>
          </cell>
          <cell r="F317">
            <v>211603.89028571427</v>
          </cell>
          <cell r="G317">
            <v>675.13600000000008</v>
          </cell>
          <cell r="H317">
            <v>7602.8820839999989</v>
          </cell>
          <cell r="I317">
            <v>256047.42392078004</v>
          </cell>
          <cell r="J317">
            <v>50697389.936314449</v>
          </cell>
        </row>
        <row r="318">
          <cell r="C318" t="str">
            <v>cÇu nghiªng km407+682.2</v>
          </cell>
          <cell r="D318">
            <v>0</v>
          </cell>
          <cell r="E318">
            <v>0</v>
          </cell>
          <cell r="F318">
            <v>0</v>
          </cell>
          <cell r="G318">
            <v>0</v>
          </cell>
          <cell r="H318">
            <v>0</v>
          </cell>
          <cell r="I318">
            <v>0</v>
          </cell>
          <cell r="J318">
            <v>2531392571.695261</v>
          </cell>
        </row>
        <row r="319">
          <cell r="C319" t="str">
            <v>1. DÇm BTCT D¦L L=24m</v>
          </cell>
          <cell r="D319">
            <v>0</v>
          </cell>
          <cell r="E319">
            <v>0</v>
          </cell>
          <cell r="F319">
            <v>0</v>
          </cell>
          <cell r="G319">
            <v>0</v>
          </cell>
          <cell r="H319">
            <v>0</v>
          </cell>
          <cell r="I319">
            <v>0</v>
          </cell>
          <cell r="J319">
            <v>528800000</v>
          </cell>
        </row>
        <row r="320">
          <cell r="C320" t="str">
            <v>DÇm BTCT D¦L L=24m</v>
          </cell>
          <cell r="D320" t="str">
            <v>DÇm</v>
          </cell>
          <cell r="E320">
            <v>4</v>
          </cell>
          <cell r="F320" t="e">
            <v>#N/A</v>
          </cell>
          <cell r="G320" t="e">
            <v>#N/A</v>
          </cell>
          <cell r="H320" t="e">
            <v>#N/A</v>
          </cell>
          <cell r="I320">
            <v>100000000</v>
          </cell>
          <cell r="J320">
            <v>400000000</v>
          </cell>
        </row>
        <row r="321">
          <cell r="C321" t="str">
            <v>Lao l¾p dÇm BTCT D¦L L=24m</v>
          </cell>
          <cell r="D321" t="str">
            <v>DÇm</v>
          </cell>
          <cell r="E321">
            <v>4</v>
          </cell>
          <cell r="F321" t="e">
            <v>#N/A</v>
          </cell>
          <cell r="G321" t="e">
            <v>#N/A</v>
          </cell>
          <cell r="H321" t="e">
            <v>#N/A</v>
          </cell>
          <cell r="I321">
            <v>28000000</v>
          </cell>
          <cell r="J321">
            <v>112000000</v>
          </cell>
        </row>
        <row r="322">
          <cell r="C322" t="str">
            <v>Mua vµ l¾p ®Æt gèi cÇu b»ng cao su</v>
          </cell>
          <cell r="D322" t="str">
            <v>Gèi</v>
          </cell>
          <cell r="E322">
            <v>8</v>
          </cell>
          <cell r="F322">
            <v>1581785.4</v>
          </cell>
          <cell r="G322">
            <v>30683.100000000002</v>
          </cell>
          <cell r="H322">
            <v>0</v>
          </cell>
          <cell r="I322">
            <v>2100000</v>
          </cell>
          <cell r="J322">
            <v>16800000</v>
          </cell>
        </row>
        <row r="323">
          <cell r="C323" t="str">
            <v>2. Líp phñ mÆt cÇu</v>
          </cell>
          <cell r="D323">
            <v>0</v>
          </cell>
          <cell r="E323">
            <v>0</v>
          </cell>
          <cell r="F323">
            <v>0</v>
          </cell>
          <cell r="G323">
            <v>0</v>
          </cell>
          <cell r="H323">
            <v>0</v>
          </cell>
          <cell r="I323">
            <v>0</v>
          </cell>
          <cell r="J323">
            <v>43209530.30685392</v>
          </cell>
        </row>
        <row r="324">
          <cell r="C324" t="str">
            <v>Bª t«ng t¹o dèc M300</v>
          </cell>
          <cell r="D324" t="str">
            <v>m3</v>
          </cell>
          <cell r="E324">
            <v>19.2</v>
          </cell>
          <cell r="F324">
            <v>574369.22931885719</v>
          </cell>
          <cell r="G324">
            <v>40910.799999999996</v>
          </cell>
          <cell r="H324">
            <v>12642.59325</v>
          </cell>
          <cell r="I324">
            <v>983321.19550532626</v>
          </cell>
          <cell r="J324">
            <v>18879766.953702264</v>
          </cell>
        </row>
        <row r="325">
          <cell r="C325" t="str">
            <v>BTN h¹t mÞn dµy 5cm</v>
          </cell>
          <cell r="D325" t="str">
            <v>m2</v>
          </cell>
          <cell r="E325">
            <v>192</v>
          </cell>
          <cell r="F325">
            <v>42468.434871299731</v>
          </cell>
          <cell r="G325">
            <v>329.74254000000002</v>
          </cell>
          <cell r="H325">
            <v>2021.9958464000001</v>
          </cell>
          <cell r="I325">
            <v>57176.14270663201</v>
          </cell>
          <cell r="J325">
            <v>10977819.399673346</v>
          </cell>
        </row>
        <row r="326">
          <cell r="C326" t="str">
            <v>Cèt thÐp c¸c lo¹i</v>
          </cell>
          <cell r="D326" t="str">
            <v>TÊn</v>
          </cell>
          <cell r="E326">
            <v>1.92</v>
          </cell>
          <cell r="F326">
            <v>4911215.3371428577</v>
          </cell>
          <cell r="G326">
            <v>159406.01</v>
          </cell>
          <cell r="H326">
            <v>99583.053999999989</v>
          </cell>
          <cell r="I326">
            <v>6954137.4757699519</v>
          </cell>
          <cell r="J326">
            <v>13351943.953478307</v>
          </cell>
        </row>
        <row r="327">
          <cell r="C327" t="str">
            <v>3. Lan can tay vÞn b»ng BTCT</v>
          </cell>
          <cell r="D327" t="str">
            <v>md</v>
          </cell>
          <cell r="E327">
            <v>70.28</v>
          </cell>
          <cell r="F327">
            <v>0</v>
          </cell>
          <cell r="G327">
            <v>0</v>
          </cell>
          <cell r="H327">
            <v>0</v>
          </cell>
          <cell r="I327">
            <v>450000</v>
          </cell>
          <cell r="J327">
            <v>31626000</v>
          </cell>
        </row>
        <row r="328">
          <cell r="C328" t="str">
            <v>4. B¶n dÉn KT(300x220x20)cm</v>
          </cell>
          <cell r="D328" t="str">
            <v>b¶n</v>
          </cell>
          <cell r="E328">
            <v>8</v>
          </cell>
          <cell r="F328">
            <v>0</v>
          </cell>
          <cell r="G328">
            <v>0</v>
          </cell>
          <cell r="H328">
            <v>0</v>
          </cell>
          <cell r="I328">
            <v>2200000</v>
          </cell>
          <cell r="J328">
            <v>17600000</v>
          </cell>
        </row>
        <row r="329">
          <cell r="C329" t="str">
            <v>5. Khe co d·n cao su</v>
          </cell>
          <cell r="D329" t="str">
            <v>md</v>
          </cell>
          <cell r="E329">
            <v>16</v>
          </cell>
          <cell r="F329">
            <v>0</v>
          </cell>
          <cell r="G329">
            <v>0</v>
          </cell>
          <cell r="H329">
            <v>0</v>
          </cell>
          <cell r="I329">
            <v>2500000</v>
          </cell>
          <cell r="J329">
            <v>40000000</v>
          </cell>
        </row>
        <row r="330">
          <cell r="C330" t="str">
            <v>6. T­êng hé lan mÒm</v>
          </cell>
          <cell r="D330" t="str">
            <v>md</v>
          </cell>
          <cell r="E330">
            <v>40</v>
          </cell>
          <cell r="F330">
            <v>0</v>
          </cell>
          <cell r="G330">
            <v>0</v>
          </cell>
          <cell r="H330">
            <v>0</v>
          </cell>
          <cell r="I330">
            <v>450000</v>
          </cell>
          <cell r="J330">
            <v>18000000</v>
          </cell>
        </row>
        <row r="331">
          <cell r="C331" t="str">
            <v>7. Mè cÇu</v>
          </cell>
          <cell r="D331">
            <v>0</v>
          </cell>
          <cell r="E331">
            <v>0</v>
          </cell>
          <cell r="F331">
            <v>0</v>
          </cell>
          <cell r="G331">
            <v>0</v>
          </cell>
          <cell r="H331">
            <v>0</v>
          </cell>
          <cell r="I331">
            <v>0</v>
          </cell>
          <cell r="J331">
            <v>998590960.21869349</v>
          </cell>
        </row>
        <row r="332">
          <cell r="C332" t="str">
            <v>Bª t«ng M300</v>
          </cell>
          <cell r="D332" t="str">
            <v>m3</v>
          </cell>
          <cell r="E332">
            <v>315.36</v>
          </cell>
          <cell r="F332">
            <v>563323.6672165714</v>
          </cell>
          <cell r="G332">
            <v>83931.68</v>
          </cell>
          <cell r="H332">
            <v>50524.219980000002</v>
          </cell>
          <cell r="I332">
            <v>1211661.7359944407</v>
          </cell>
          <cell r="J332">
            <v>382109645.06320685</v>
          </cell>
        </row>
        <row r="333">
          <cell r="C333" t="str">
            <v>Bª t«ng M250</v>
          </cell>
          <cell r="D333" t="str">
            <v>m3</v>
          </cell>
          <cell r="E333">
            <v>58.78</v>
          </cell>
          <cell r="F333">
            <v>467896.36724971433</v>
          </cell>
          <cell r="G333">
            <v>44651.040000000001</v>
          </cell>
          <cell r="H333">
            <v>50524.219980000002</v>
          </cell>
          <cell r="I333">
            <v>913830.47055423819</v>
          </cell>
          <cell r="J333">
            <v>53714955.059178121</v>
          </cell>
        </row>
        <row r="334">
          <cell r="C334" t="str">
            <v>Bª t«ng lãt mãng M100 ®¸ 4x6</v>
          </cell>
          <cell r="D334" t="str">
            <v>m3</v>
          </cell>
          <cell r="E334">
            <v>7.2</v>
          </cell>
          <cell r="F334">
            <v>261846.0050055357</v>
          </cell>
          <cell r="G334">
            <v>22898.699999999997</v>
          </cell>
          <cell r="H334">
            <v>12040.565000000001</v>
          </cell>
          <cell r="I334">
            <v>476409.41943829454</v>
          </cell>
          <cell r="J334">
            <v>3430147.8199557206</v>
          </cell>
        </row>
        <row r="335">
          <cell r="C335" t="str">
            <v>Cèt thÐp c¸c lo¹i</v>
          </cell>
          <cell r="D335" t="str">
            <v>TÊn</v>
          </cell>
          <cell r="E335">
            <v>26.189</v>
          </cell>
          <cell r="F335">
            <v>4932735.3371428577</v>
          </cell>
          <cell r="G335">
            <v>179831.68000000002</v>
          </cell>
          <cell r="H335">
            <v>210581.53</v>
          </cell>
          <cell r="I335">
            <v>7224454.8297665929</v>
          </cell>
          <cell r="J335">
            <v>189201247.53675729</v>
          </cell>
        </row>
        <row r="336">
          <cell r="C336" t="str">
            <v>§¸ héc x©y tø nãn M100</v>
          </cell>
          <cell r="D336" t="str">
            <v>m3</v>
          </cell>
          <cell r="E336">
            <v>71.44</v>
          </cell>
          <cell r="F336">
            <v>278810.8254982286</v>
          </cell>
          <cell r="G336">
            <v>35358.619999999995</v>
          </cell>
          <cell r="H336">
            <v>0</v>
          </cell>
          <cell r="I336">
            <v>488783.70716064883</v>
          </cell>
          <cell r="J336">
            <v>34918708.039556749</v>
          </cell>
        </row>
        <row r="337">
          <cell r="C337" t="str">
            <v>§¸ héc x©y taluy v÷a M100</v>
          </cell>
          <cell r="D337" t="str">
            <v>m3</v>
          </cell>
          <cell r="E337">
            <v>80</v>
          </cell>
          <cell r="F337">
            <v>248531.96105274287</v>
          </cell>
          <cell r="G337">
            <v>31998.09</v>
          </cell>
          <cell r="H337">
            <v>0</v>
          </cell>
          <cell r="I337">
            <v>437566.59880956577</v>
          </cell>
          <cell r="J337">
            <v>35005327.904765263</v>
          </cell>
        </row>
        <row r="338">
          <cell r="C338" t="str">
            <v>§¸ héc x©y mãng, ch©n khay M100</v>
          </cell>
          <cell r="D338" t="str">
            <v>m3</v>
          </cell>
          <cell r="E338">
            <v>61.79</v>
          </cell>
          <cell r="F338">
            <v>248531.96105274287</v>
          </cell>
          <cell r="G338">
            <v>27907.01</v>
          </cell>
          <cell r="H338">
            <v>0</v>
          </cell>
          <cell r="I338">
            <v>421653.28258626495</v>
          </cell>
          <cell r="J338">
            <v>26053956.331005313</v>
          </cell>
        </row>
        <row r="339">
          <cell r="C339" t="str">
            <v xml:space="preserve">D¨m s¹n ®Öm </v>
          </cell>
          <cell r="D339" t="str">
            <v>m3</v>
          </cell>
          <cell r="E339">
            <v>64.69</v>
          </cell>
          <cell r="F339">
            <v>135855.41509523807</v>
          </cell>
          <cell r="G339">
            <v>30115.26</v>
          </cell>
          <cell r="H339">
            <v>0</v>
          </cell>
          <cell r="I339">
            <v>288292.40124649595</v>
          </cell>
          <cell r="J339">
            <v>18649635.436635822</v>
          </cell>
        </row>
        <row r="340">
          <cell r="C340" t="str">
            <v xml:space="preserve">§µo mãng ®Êt cÊp 3 </v>
          </cell>
          <cell r="D340" t="str">
            <v>m3</v>
          </cell>
          <cell r="E340">
            <v>3357.19</v>
          </cell>
          <cell r="F340">
            <v>0</v>
          </cell>
          <cell r="G340">
            <v>5890.0582800000002</v>
          </cell>
          <cell r="H340">
            <v>2404.6233119999997</v>
          </cell>
          <cell r="I340">
            <v>26458.435658106639</v>
          </cell>
          <cell r="J340">
            <v>88825995.607039034</v>
          </cell>
        </row>
        <row r="341">
          <cell r="C341" t="str">
            <v>§¾p ®Êt cÊp 3</v>
          </cell>
          <cell r="D341" t="str">
            <v>m3</v>
          </cell>
          <cell r="E341">
            <v>2424.2800000000002</v>
          </cell>
          <cell r="F341">
            <v>0</v>
          </cell>
          <cell r="G341">
            <v>9298.26</v>
          </cell>
          <cell r="H341">
            <v>0</v>
          </cell>
          <cell r="I341">
            <v>36167.992732107356</v>
          </cell>
          <cell r="J341">
            <v>87681341.420593232</v>
          </cell>
        </row>
        <row r="342">
          <cell r="C342" t="str">
            <v>Thi c«ng mè</v>
          </cell>
          <cell r="D342" t="str">
            <v>TB</v>
          </cell>
          <cell r="E342">
            <v>0</v>
          </cell>
          <cell r="F342">
            <v>0</v>
          </cell>
          <cell r="G342">
            <v>0</v>
          </cell>
          <cell r="H342">
            <v>0</v>
          </cell>
          <cell r="I342">
            <v>0</v>
          </cell>
          <cell r="J342">
            <v>79000000</v>
          </cell>
        </row>
        <row r="343">
          <cell r="C343" t="str">
            <v xml:space="preserve">8. Cäc BTCT (35x35)cm </v>
          </cell>
          <cell r="D343" t="str">
            <v>md</v>
          </cell>
          <cell r="E343">
            <v>704</v>
          </cell>
          <cell r="F343">
            <v>0</v>
          </cell>
          <cell r="G343">
            <v>0</v>
          </cell>
          <cell r="H343">
            <v>0</v>
          </cell>
          <cell r="I343">
            <v>400000</v>
          </cell>
          <cell r="J343">
            <v>281600000</v>
          </cell>
        </row>
        <row r="344">
          <cell r="C344" t="str">
            <v>9. H¹ng môc kh¸c</v>
          </cell>
          <cell r="D344" t="str">
            <v>TB</v>
          </cell>
          <cell r="E344">
            <v>0</v>
          </cell>
          <cell r="F344">
            <v>0</v>
          </cell>
          <cell r="G344">
            <v>0</v>
          </cell>
          <cell r="H344">
            <v>0</v>
          </cell>
          <cell r="I344">
            <v>0</v>
          </cell>
          <cell r="J344">
            <v>56000000</v>
          </cell>
        </row>
        <row r="345">
          <cell r="C345" t="str">
            <v>§¾p ®Êt ®ª quai</v>
          </cell>
          <cell r="D345" t="str">
            <v>m3</v>
          </cell>
          <cell r="E345">
            <v>145</v>
          </cell>
          <cell r="F345">
            <v>0</v>
          </cell>
          <cell r="G345">
            <v>29528.04</v>
          </cell>
          <cell r="H345">
            <v>0</v>
          </cell>
          <cell r="I345">
            <v>137828.35964320746</v>
          </cell>
          <cell r="J345">
            <v>19985112.148265082</v>
          </cell>
        </row>
        <row r="346">
          <cell r="C346" t="str">
            <v>M¸y b¬m n­íc</v>
          </cell>
          <cell r="D346" t="str">
            <v>Ca</v>
          </cell>
          <cell r="E346">
            <v>52</v>
          </cell>
          <cell r="F346">
            <v>0</v>
          </cell>
          <cell r="G346">
            <v>0</v>
          </cell>
          <cell r="H346">
            <v>466499</v>
          </cell>
          <cell r="I346">
            <v>625657.55711489427</v>
          </cell>
          <cell r="J346">
            <v>32534192.969974503</v>
          </cell>
        </row>
        <row r="347">
          <cell r="C347" t="str">
            <v>Mua vµ l¾p ®Æt biÓn b¸o ®­êng bé</v>
          </cell>
          <cell r="D347" t="str">
            <v>Bé</v>
          </cell>
          <cell r="E347">
            <v>4</v>
          </cell>
          <cell r="F347">
            <v>594310.03418620001</v>
          </cell>
          <cell r="G347">
            <v>9170.9856</v>
          </cell>
          <cell r="H347">
            <v>2246.2963200000004</v>
          </cell>
          <cell r="I347">
            <v>860000</v>
          </cell>
          <cell r="J347">
            <v>3440000</v>
          </cell>
        </row>
        <row r="348">
          <cell r="C348" t="str">
            <v>10. Ph¸ dì cÇu cò</v>
          </cell>
          <cell r="D348">
            <v>0</v>
          </cell>
          <cell r="E348">
            <v>0</v>
          </cell>
          <cell r="F348">
            <v>0</v>
          </cell>
          <cell r="G348">
            <v>0</v>
          </cell>
          <cell r="H348">
            <v>0</v>
          </cell>
          <cell r="I348">
            <v>0</v>
          </cell>
          <cell r="J348">
            <v>42648581.675656386</v>
          </cell>
        </row>
        <row r="349">
          <cell r="C349" t="str">
            <v>§Ëp bá bª t«ng cÇu cò</v>
          </cell>
          <cell r="D349" t="str">
            <v>m3</v>
          </cell>
          <cell r="E349">
            <v>47.85</v>
          </cell>
          <cell r="F349">
            <v>0</v>
          </cell>
          <cell r="G349">
            <v>68671.7</v>
          </cell>
          <cell r="H349">
            <v>0</v>
          </cell>
          <cell r="I349">
            <v>267116.37946255063</v>
          </cell>
          <cell r="J349">
            <v>12781518.757283049</v>
          </cell>
        </row>
        <row r="350">
          <cell r="C350" t="str">
            <v>§Ëp bá ®¸ héc x©y cò</v>
          </cell>
          <cell r="D350" t="str">
            <v>m3</v>
          </cell>
          <cell r="E350">
            <v>240.83</v>
          </cell>
          <cell r="F350">
            <v>0</v>
          </cell>
          <cell r="G350">
            <v>22208.720000000001</v>
          </cell>
          <cell r="H350">
            <v>0</v>
          </cell>
          <cell r="I350">
            <v>86386.573783633401</v>
          </cell>
          <cell r="J350">
            <v>20804478.564312432</v>
          </cell>
        </row>
        <row r="351">
          <cell r="C351" t="str">
            <v>Th¸o dì thÐp cÇu cò</v>
          </cell>
          <cell r="D351" t="str">
            <v>TÊn</v>
          </cell>
          <cell r="E351">
            <v>4.71</v>
          </cell>
          <cell r="F351">
            <v>215999.99999999997</v>
          </cell>
          <cell r="G351">
            <v>218652</v>
          </cell>
          <cell r="H351">
            <v>543277.45000000007</v>
          </cell>
          <cell r="I351">
            <v>1924115.5741105948</v>
          </cell>
          <cell r="J351">
            <v>9062584.3540609013</v>
          </cell>
        </row>
        <row r="352">
          <cell r="C352" t="str">
            <v>11. TuyÕn tr¸nh</v>
          </cell>
          <cell r="D352">
            <v>0</v>
          </cell>
          <cell r="E352">
            <v>0</v>
          </cell>
          <cell r="F352">
            <v>0</v>
          </cell>
          <cell r="G352">
            <v>0</v>
          </cell>
          <cell r="H352">
            <v>0</v>
          </cell>
          <cell r="I352">
            <v>0</v>
          </cell>
          <cell r="J352">
            <v>473317499.49405706</v>
          </cell>
        </row>
        <row r="353">
          <cell r="C353" t="str">
            <v>DÇm I500 lµm cÇu t¹m</v>
          </cell>
          <cell r="D353" t="str">
            <v>TÊn</v>
          </cell>
          <cell r="E353">
            <v>15.071999999999999</v>
          </cell>
          <cell r="F353">
            <v>999886.30761904758</v>
          </cell>
          <cell r="G353">
            <v>346912.49600000004</v>
          </cell>
          <cell r="H353">
            <v>446151.53</v>
          </cell>
          <cell r="I353">
            <v>3623924.8854130441</v>
          </cell>
          <cell r="J353">
            <v>54619795.872945398</v>
          </cell>
        </row>
        <row r="354">
          <cell r="C354" t="str">
            <v>L¾p dùng vµ th¸o dì cÇu t¹m</v>
          </cell>
          <cell r="D354" t="str">
            <v>TÊn</v>
          </cell>
          <cell r="E354">
            <v>15.071999999999999</v>
          </cell>
          <cell r="F354">
            <v>278999.99999999994</v>
          </cell>
          <cell r="G354">
            <v>218652</v>
          </cell>
          <cell r="H354">
            <v>543277.45000000007</v>
          </cell>
          <cell r="I354">
            <v>2200391.9957527202</v>
          </cell>
          <cell r="J354">
            <v>33164308.159984995</v>
          </cell>
        </row>
        <row r="355">
          <cell r="C355" t="str">
            <v>L¾p ®Æt vµ th¸o dì rä ®¸</v>
          </cell>
          <cell r="D355" t="str">
            <v>Rä</v>
          </cell>
          <cell r="E355">
            <v>210</v>
          </cell>
          <cell r="F355">
            <v>167311.23357142857</v>
          </cell>
          <cell r="G355">
            <v>63119.520000000004</v>
          </cell>
          <cell r="H355">
            <v>0</v>
          </cell>
          <cell r="I355">
            <v>498735.7040999615</v>
          </cell>
          <cell r="J355">
            <v>104734497.86099191</v>
          </cell>
        </row>
        <row r="356">
          <cell r="C356" t="str">
            <v xml:space="preserve">§¾p ®Êt nÒn ®­êng </v>
          </cell>
          <cell r="D356" t="str">
            <v>m3</v>
          </cell>
          <cell r="E356">
            <v>3750</v>
          </cell>
          <cell r="F356">
            <v>5714.2857142857138</v>
          </cell>
          <cell r="G356">
            <v>6287.7246742857133</v>
          </cell>
          <cell r="H356">
            <v>16215.547368</v>
          </cell>
          <cell r="I356">
            <v>60797.097711059716</v>
          </cell>
          <cell r="J356">
            <v>227989116.41647393</v>
          </cell>
        </row>
        <row r="357">
          <cell r="C357" t="str">
            <v>Mãng cÊp phèi ®¸ d¨m lo¹i 1</v>
          </cell>
          <cell r="D357" t="str">
            <v>m3</v>
          </cell>
          <cell r="E357">
            <v>206.25</v>
          </cell>
          <cell r="F357">
            <v>211603.89028571427</v>
          </cell>
          <cell r="G357">
            <v>675.13600000000008</v>
          </cell>
          <cell r="H357">
            <v>7602.8820839999989</v>
          </cell>
          <cell r="I357">
            <v>256047.42392078004</v>
          </cell>
          <cell r="J357">
            <v>52809781.183660887</v>
          </cell>
        </row>
        <row r="358">
          <cell r="C358" t="str">
            <v>cÇu s¾t km408+395.13</v>
          </cell>
          <cell r="D358">
            <v>0</v>
          </cell>
          <cell r="E358">
            <v>0</v>
          </cell>
          <cell r="F358">
            <v>0</v>
          </cell>
          <cell r="G358">
            <v>0</v>
          </cell>
          <cell r="H358">
            <v>0</v>
          </cell>
          <cell r="I358">
            <v>0</v>
          </cell>
          <cell r="J358">
            <v>2211272101.7826304</v>
          </cell>
        </row>
        <row r="359">
          <cell r="C359" t="str">
            <v>1. DÇm BTCT D¦L L=24m</v>
          </cell>
          <cell r="D359">
            <v>0</v>
          </cell>
          <cell r="E359">
            <v>0</v>
          </cell>
          <cell r="F359">
            <v>0</v>
          </cell>
          <cell r="G359">
            <v>0</v>
          </cell>
          <cell r="H359">
            <v>0</v>
          </cell>
          <cell r="I359">
            <v>0</v>
          </cell>
          <cell r="J359">
            <v>528800000</v>
          </cell>
        </row>
        <row r="360">
          <cell r="C360" t="str">
            <v>DÇm BTCT D¦L L=24m</v>
          </cell>
          <cell r="D360" t="str">
            <v>DÇm</v>
          </cell>
          <cell r="E360">
            <v>4</v>
          </cell>
          <cell r="F360" t="e">
            <v>#N/A</v>
          </cell>
          <cell r="G360" t="e">
            <v>#N/A</v>
          </cell>
          <cell r="H360" t="e">
            <v>#N/A</v>
          </cell>
          <cell r="I360">
            <v>100000000</v>
          </cell>
          <cell r="J360">
            <v>400000000</v>
          </cell>
        </row>
        <row r="361">
          <cell r="C361" t="str">
            <v>Lao l¾p dÇm BTCT D¦L L=24m</v>
          </cell>
          <cell r="D361" t="str">
            <v>DÇm</v>
          </cell>
          <cell r="E361">
            <v>4</v>
          </cell>
          <cell r="F361" t="e">
            <v>#N/A</v>
          </cell>
          <cell r="G361" t="e">
            <v>#N/A</v>
          </cell>
          <cell r="H361" t="e">
            <v>#N/A</v>
          </cell>
          <cell r="I361">
            <v>28000000</v>
          </cell>
          <cell r="J361">
            <v>112000000</v>
          </cell>
        </row>
        <row r="362">
          <cell r="C362" t="str">
            <v>Mua vµ l¾p ®Æt gèi cÇu b»ng cao su</v>
          </cell>
          <cell r="D362" t="str">
            <v>Gèi</v>
          </cell>
          <cell r="E362">
            <v>8</v>
          </cell>
          <cell r="F362">
            <v>1581785.4</v>
          </cell>
          <cell r="G362">
            <v>30683.100000000002</v>
          </cell>
          <cell r="H362">
            <v>0</v>
          </cell>
          <cell r="I362">
            <v>2100000</v>
          </cell>
          <cell r="J362">
            <v>16800000</v>
          </cell>
        </row>
        <row r="363">
          <cell r="C363" t="str">
            <v>2. Líp phñ mÆt cÇu</v>
          </cell>
          <cell r="D363">
            <v>0</v>
          </cell>
          <cell r="E363">
            <v>0</v>
          </cell>
          <cell r="F363">
            <v>0</v>
          </cell>
          <cell r="G363">
            <v>0</v>
          </cell>
          <cell r="H363">
            <v>0</v>
          </cell>
          <cell r="I363">
            <v>0</v>
          </cell>
          <cell r="J363">
            <v>43209530.30685392</v>
          </cell>
        </row>
        <row r="364">
          <cell r="C364" t="str">
            <v>Bª t«ng t¹o dèc M300</v>
          </cell>
          <cell r="D364" t="str">
            <v>m3</v>
          </cell>
          <cell r="E364">
            <v>19.2</v>
          </cell>
          <cell r="F364">
            <v>574369.22931885719</v>
          </cell>
          <cell r="G364">
            <v>40910.799999999996</v>
          </cell>
          <cell r="H364">
            <v>12642.59325</v>
          </cell>
          <cell r="I364">
            <v>983321.19550532626</v>
          </cell>
          <cell r="J364">
            <v>18879766.953702264</v>
          </cell>
        </row>
        <row r="365">
          <cell r="C365" t="str">
            <v>BTN h¹t mÞn dµy 5cm</v>
          </cell>
          <cell r="D365" t="str">
            <v>m2</v>
          </cell>
          <cell r="E365">
            <v>192</v>
          </cell>
          <cell r="F365">
            <v>42468.434871299731</v>
          </cell>
          <cell r="G365">
            <v>329.74254000000002</v>
          </cell>
          <cell r="H365">
            <v>2021.9958464000001</v>
          </cell>
          <cell r="I365">
            <v>57176.14270663201</v>
          </cell>
          <cell r="J365">
            <v>10977819.399673346</v>
          </cell>
        </row>
        <row r="366">
          <cell r="C366" t="str">
            <v>Cèt thÐp c¸c lo¹i</v>
          </cell>
          <cell r="D366" t="str">
            <v>TÊn</v>
          </cell>
          <cell r="E366">
            <v>1.92</v>
          </cell>
          <cell r="F366">
            <v>4911215.3371428577</v>
          </cell>
          <cell r="G366">
            <v>159406.01</v>
          </cell>
          <cell r="H366">
            <v>99583.053999999989</v>
          </cell>
          <cell r="I366">
            <v>6954137.4757699519</v>
          </cell>
          <cell r="J366">
            <v>13351943.953478307</v>
          </cell>
        </row>
        <row r="367">
          <cell r="C367" t="str">
            <v>3. Lan can tay vÞn b»ng BTCT</v>
          </cell>
          <cell r="D367" t="str">
            <v>md</v>
          </cell>
          <cell r="E367">
            <v>67.08</v>
          </cell>
          <cell r="F367">
            <v>0</v>
          </cell>
          <cell r="G367">
            <v>0</v>
          </cell>
          <cell r="H367">
            <v>0</v>
          </cell>
          <cell r="I367">
            <v>450000</v>
          </cell>
          <cell r="J367">
            <v>30186000</v>
          </cell>
        </row>
        <row r="368">
          <cell r="C368" t="str">
            <v>4. B¶n dÉn KT(300x220x20)cm</v>
          </cell>
          <cell r="D368" t="str">
            <v>b¶n</v>
          </cell>
          <cell r="E368">
            <v>8</v>
          </cell>
          <cell r="F368">
            <v>0</v>
          </cell>
          <cell r="G368">
            <v>0</v>
          </cell>
          <cell r="H368">
            <v>0</v>
          </cell>
          <cell r="I368">
            <v>2200000</v>
          </cell>
          <cell r="J368">
            <v>17600000</v>
          </cell>
        </row>
        <row r="369">
          <cell r="C369" t="str">
            <v>5. Khe co d·n cao su</v>
          </cell>
          <cell r="D369" t="str">
            <v>md</v>
          </cell>
          <cell r="E369">
            <v>16</v>
          </cell>
          <cell r="F369">
            <v>0</v>
          </cell>
          <cell r="G369">
            <v>0</v>
          </cell>
          <cell r="H369">
            <v>0</v>
          </cell>
          <cell r="I369">
            <v>2500000</v>
          </cell>
          <cell r="J369">
            <v>40000000</v>
          </cell>
        </row>
        <row r="370">
          <cell r="C370" t="str">
            <v>6. T­êng hé lan mÒm</v>
          </cell>
          <cell r="D370" t="str">
            <v>md</v>
          </cell>
          <cell r="E370">
            <v>40</v>
          </cell>
          <cell r="F370">
            <v>0</v>
          </cell>
          <cell r="G370">
            <v>0</v>
          </cell>
          <cell r="H370">
            <v>0</v>
          </cell>
          <cell r="I370">
            <v>450000</v>
          </cell>
          <cell r="J370">
            <v>18000000</v>
          </cell>
        </row>
        <row r="371">
          <cell r="C371" t="str">
            <v>7. Mè cÇu</v>
          </cell>
          <cell r="D371">
            <v>0</v>
          </cell>
          <cell r="E371">
            <v>0</v>
          </cell>
          <cell r="F371">
            <v>0</v>
          </cell>
          <cell r="G371">
            <v>0</v>
          </cell>
          <cell r="H371">
            <v>0</v>
          </cell>
          <cell r="I371">
            <v>0</v>
          </cell>
          <cell r="J371">
            <v>755522391.79937518</v>
          </cell>
        </row>
        <row r="372">
          <cell r="C372" t="str">
            <v>Bª t«ng M300</v>
          </cell>
          <cell r="D372" t="str">
            <v>m3</v>
          </cell>
          <cell r="E372">
            <v>228.56</v>
          </cell>
          <cell r="F372">
            <v>563323.6672165714</v>
          </cell>
          <cell r="G372">
            <v>83931.68</v>
          </cell>
          <cell r="H372">
            <v>50524.219980000002</v>
          </cell>
          <cell r="I372">
            <v>1211661.7359944407</v>
          </cell>
          <cell r="J372">
            <v>276937406.37888938</v>
          </cell>
        </row>
        <row r="373">
          <cell r="C373" t="str">
            <v>Bª t«ng M250</v>
          </cell>
          <cell r="D373" t="str">
            <v>m3</v>
          </cell>
          <cell r="E373">
            <v>52.61</v>
          </cell>
          <cell r="F373">
            <v>467896.36724971433</v>
          </cell>
          <cell r="G373">
            <v>44651.040000000001</v>
          </cell>
          <cell r="H373">
            <v>50524.219980000002</v>
          </cell>
          <cell r="I373">
            <v>913830.47055423819</v>
          </cell>
          <cell r="J373">
            <v>48076621.05585847</v>
          </cell>
        </row>
        <row r="374">
          <cell r="C374" t="str">
            <v>Bª t«ng lãt mãng M100 ®¸ 4x6</v>
          </cell>
          <cell r="D374" t="str">
            <v>m3</v>
          </cell>
          <cell r="E374">
            <v>7.2</v>
          </cell>
          <cell r="F374">
            <v>261846.0050055357</v>
          </cell>
          <cell r="G374">
            <v>22898.699999999997</v>
          </cell>
          <cell r="H374">
            <v>12040.565000000001</v>
          </cell>
          <cell r="I374">
            <v>476409.41943829454</v>
          </cell>
          <cell r="J374">
            <v>3430147.8199557206</v>
          </cell>
        </row>
        <row r="375">
          <cell r="C375" t="str">
            <v>Cèt thÐp c¸c lo¹i</v>
          </cell>
          <cell r="D375" t="str">
            <v>TÊn</v>
          </cell>
          <cell r="E375">
            <v>19.681999999999999</v>
          </cell>
          <cell r="F375">
            <v>4932735.3371428577</v>
          </cell>
          <cell r="G375">
            <v>179831.68000000002</v>
          </cell>
          <cell r="H375">
            <v>210581.53</v>
          </cell>
          <cell r="I375">
            <v>7224454.8297665929</v>
          </cell>
          <cell r="J375">
            <v>142191719.95946607</v>
          </cell>
        </row>
        <row r="376">
          <cell r="C376" t="str">
            <v>§¸ héc x©y tø nãn M100</v>
          </cell>
          <cell r="D376" t="str">
            <v>m3</v>
          </cell>
          <cell r="E376">
            <v>61.23</v>
          </cell>
          <cell r="F376">
            <v>278810.8254982286</v>
          </cell>
          <cell r="G376">
            <v>35358.619999999995</v>
          </cell>
          <cell r="H376">
            <v>0</v>
          </cell>
          <cell r="I376">
            <v>488783.70716064883</v>
          </cell>
          <cell r="J376">
            <v>29928226.389446527</v>
          </cell>
        </row>
        <row r="377">
          <cell r="C377" t="str">
            <v>§¸ héc x©y taluy v÷a M100</v>
          </cell>
          <cell r="D377" t="str">
            <v>m3</v>
          </cell>
          <cell r="E377">
            <v>80</v>
          </cell>
          <cell r="F377">
            <v>248531.96105274287</v>
          </cell>
          <cell r="G377">
            <v>31998.09</v>
          </cell>
          <cell r="H377">
            <v>0</v>
          </cell>
          <cell r="I377">
            <v>437566.59880956577</v>
          </cell>
          <cell r="J377">
            <v>35005327.904765263</v>
          </cell>
        </row>
        <row r="378">
          <cell r="C378" t="str">
            <v>§¸ héc x©y mãng, ch©n khay M100</v>
          </cell>
          <cell r="D378" t="str">
            <v>m3</v>
          </cell>
          <cell r="E378">
            <v>56.14</v>
          </cell>
          <cell r="F378">
            <v>248531.96105274287</v>
          </cell>
          <cell r="G378">
            <v>27907.01</v>
          </cell>
          <cell r="H378">
            <v>0</v>
          </cell>
          <cell r="I378">
            <v>421653.28258626495</v>
          </cell>
          <cell r="J378">
            <v>23671615.284392916</v>
          </cell>
        </row>
        <row r="379">
          <cell r="C379" t="str">
            <v xml:space="preserve">D¨m s¹n ®Öm </v>
          </cell>
          <cell r="D379" t="str">
            <v>m3</v>
          </cell>
          <cell r="E379">
            <v>60.23</v>
          </cell>
          <cell r="F379">
            <v>135855.41509523807</v>
          </cell>
          <cell r="G379">
            <v>30115.26</v>
          </cell>
          <cell r="H379">
            <v>0</v>
          </cell>
          <cell r="I379">
            <v>288292.40124649595</v>
          </cell>
          <cell r="J379">
            <v>17363851.32707645</v>
          </cell>
        </row>
        <row r="380">
          <cell r="C380" t="str">
            <v xml:space="preserve">§µo mãng ®Êt cÊp 3 </v>
          </cell>
          <cell r="D380" t="str">
            <v>m3</v>
          </cell>
          <cell r="E380">
            <v>2006.32</v>
          </cell>
          <cell r="F380">
            <v>0</v>
          </cell>
          <cell r="G380">
            <v>5890.0582800000002</v>
          </cell>
          <cell r="H380">
            <v>2404.6233119999997</v>
          </cell>
          <cell r="I380">
            <v>26458.435658106639</v>
          </cell>
          <cell r="J380">
            <v>53084088.629572511</v>
          </cell>
        </row>
        <row r="381">
          <cell r="C381" t="str">
            <v>§¾p ®Êt cÊp 3</v>
          </cell>
          <cell r="D381" t="str">
            <v>m3</v>
          </cell>
          <cell r="E381">
            <v>1847.86</v>
          </cell>
          <cell r="F381">
            <v>0</v>
          </cell>
          <cell r="G381">
            <v>9298.26</v>
          </cell>
          <cell r="H381">
            <v>0</v>
          </cell>
          <cell r="I381">
            <v>36167.992732107356</v>
          </cell>
          <cell r="J381">
            <v>66833387.049951896</v>
          </cell>
        </row>
        <row r="382">
          <cell r="C382" t="str">
            <v>Thi c«ng mè</v>
          </cell>
          <cell r="D382" t="str">
            <v>TB</v>
          </cell>
          <cell r="E382">
            <v>0</v>
          </cell>
          <cell r="F382">
            <v>0</v>
          </cell>
          <cell r="G382">
            <v>0</v>
          </cell>
          <cell r="H382">
            <v>0</v>
          </cell>
          <cell r="I382">
            <v>0</v>
          </cell>
          <cell r="J382">
            <v>59000000</v>
          </cell>
        </row>
        <row r="383">
          <cell r="C383" t="str">
            <v xml:space="preserve">8. Cäc BTCT (35x35)cm </v>
          </cell>
          <cell r="D383" t="str">
            <v>md</v>
          </cell>
          <cell r="E383">
            <v>704</v>
          </cell>
          <cell r="F383">
            <v>0</v>
          </cell>
          <cell r="G383">
            <v>0</v>
          </cell>
          <cell r="H383">
            <v>0</v>
          </cell>
          <cell r="I383">
            <v>400000</v>
          </cell>
          <cell r="J383">
            <v>281600000</v>
          </cell>
        </row>
        <row r="384">
          <cell r="C384" t="str">
            <v>9. H¹ng môc kh¸c</v>
          </cell>
          <cell r="D384" t="str">
            <v>TB</v>
          </cell>
          <cell r="E384">
            <v>0</v>
          </cell>
          <cell r="F384">
            <v>0</v>
          </cell>
          <cell r="G384">
            <v>0</v>
          </cell>
          <cell r="H384">
            <v>0</v>
          </cell>
          <cell r="I384">
            <v>0</v>
          </cell>
          <cell r="J384">
            <v>43000000</v>
          </cell>
        </row>
        <row r="385">
          <cell r="C385" t="str">
            <v>§¾p ®Êt ®ª quai</v>
          </cell>
          <cell r="D385" t="str">
            <v>m3</v>
          </cell>
          <cell r="E385">
            <v>150</v>
          </cell>
          <cell r="F385">
            <v>0</v>
          </cell>
          <cell r="G385">
            <v>29528.04</v>
          </cell>
          <cell r="H385">
            <v>0</v>
          </cell>
          <cell r="I385">
            <v>137828.35964320746</v>
          </cell>
          <cell r="J385">
            <v>20674253.94648112</v>
          </cell>
        </row>
        <row r="386">
          <cell r="C386" t="str">
            <v>M¸y b¬m n­íc</v>
          </cell>
          <cell r="D386" t="str">
            <v>Ca</v>
          </cell>
          <cell r="E386">
            <v>30</v>
          </cell>
          <cell r="F386">
            <v>0</v>
          </cell>
          <cell r="G386">
            <v>0</v>
          </cell>
          <cell r="H386">
            <v>466499</v>
          </cell>
          <cell r="I386">
            <v>625657.55711489427</v>
          </cell>
          <cell r="J386">
            <v>18769726.713446829</v>
          </cell>
        </row>
        <row r="387">
          <cell r="C387" t="str">
            <v>Mua vµ l¾p ®Æt biÓn b¸o ®­êng bé</v>
          </cell>
          <cell r="D387" t="str">
            <v>Bé</v>
          </cell>
          <cell r="E387">
            <v>4</v>
          </cell>
          <cell r="F387">
            <v>594310.03418620001</v>
          </cell>
          <cell r="G387">
            <v>9170.9856</v>
          </cell>
          <cell r="H387">
            <v>2246.2963200000004</v>
          </cell>
          <cell r="I387">
            <v>860000</v>
          </cell>
          <cell r="J387">
            <v>3440000</v>
          </cell>
        </row>
        <row r="388">
          <cell r="C388" t="str">
            <v>10. Ph¸ dì cÇu cò</v>
          </cell>
          <cell r="D388">
            <v>0</v>
          </cell>
          <cell r="E388">
            <v>0</v>
          </cell>
          <cell r="F388">
            <v>0</v>
          </cell>
          <cell r="G388">
            <v>0</v>
          </cell>
          <cell r="H388">
            <v>0</v>
          </cell>
          <cell r="I388">
            <v>0</v>
          </cell>
          <cell r="J388">
            <v>18627330.056326333</v>
          </cell>
        </row>
        <row r="389">
          <cell r="C389" t="str">
            <v>§Ëp bá bª t«ng cÇu cò</v>
          </cell>
          <cell r="D389" t="str">
            <v>m3</v>
          </cell>
          <cell r="E389">
            <v>20.29</v>
          </cell>
          <cell r="F389">
            <v>0</v>
          </cell>
          <cell r="G389">
            <v>68671.7</v>
          </cell>
          <cell r="H389">
            <v>0</v>
          </cell>
          <cell r="I389">
            <v>267116.37946255063</v>
          </cell>
          <cell r="J389">
            <v>5419791.3392951516</v>
          </cell>
        </row>
        <row r="390">
          <cell r="C390" t="str">
            <v>§Ëp bá ®¸ héc x©y cò</v>
          </cell>
          <cell r="D390" t="str">
            <v>m3</v>
          </cell>
          <cell r="E390">
            <v>27</v>
          </cell>
          <cell r="F390">
            <v>0</v>
          </cell>
          <cell r="G390">
            <v>22208.720000000001</v>
          </cell>
          <cell r="H390">
            <v>0</v>
          </cell>
          <cell r="I390">
            <v>86386.573783633401</v>
          </cell>
          <cell r="J390">
            <v>2332437.4921581019</v>
          </cell>
        </row>
        <row r="391">
          <cell r="C391" t="str">
            <v>Th¸o dì thÐp cÇu cò</v>
          </cell>
          <cell r="D391" t="str">
            <v>TÊn</v>
          </cell>
          <cell r="E391">
            <v>5.6519999999999992</v>
          </cell>
          <cell r="F391">
            <v>215999.99999999997</v>
          </cell>
          <cell r="G391">
            <v>218652</v>
          </cell>
          <cell r="H391">
            <v>543277.45000000007</v>
          </cell>
          <cell r="I391">
            <v>1924115.5741105948</v>
          </cell>
          <cell r="J391">
            <v>10875101.224873081</v>
          </cell>
        </row>
        <row r="392">
          <cell r="C392" t="str">
            <v>11. TuyÕn tr¸nh</v>
          </cell>
          <cell r="D392">
            <v>0</v>
          </cell>
          <cell r="E392">
            <v>0</v>
          </cell>
          <cell r="F392">
            <v>0</v>
          </cell>
          <cell r="G392">
            <v>0</v>
          </cell>
          <cell r="H392">
            <v>0</v>
          </cell>
          <cell r="I392">
            <v>0</v>
          </cell>
          <cell r="J392">
            <v>434726849.62007487</v>
          </cell>
        </row>
        <row r="393">
          <cell r="C393" t="str">
            <v>DÇm I500 lµm cÇu t¹m</v>
          </cell>
          <cell r="D393" t="str">
            <v>TÊn</v>
          </cell>
          <cell r="E393">
            <v>15.071999999999999</v>
          </cell>
          <cell r="F393">
            <v>999886.30761904758</v>
          </cell>
          <cell r="G393">
            <v>346912.49600000004</v>
          </cell>
          <cell r="H393">
            <v>446151.53</v>
          </cell>
          <cell r="I393">
            <v>3623924.8854130441</v>
          </cell>
          <cell r="J393">
            <v>54619795.872945398</v>
          </cell>
        </row>
        <row r="394">
          <cell r="C394" t="str">
            <v>L¾p dùng vµ th¸o dì cÇu t¹m</v>
          </cell>
          <cell r="D394" t="str">
            <v>TÊn</v>
          </cell>
          <cell r="E394">
            <v>15.071999999999999</v>
          </cell>
          <cell r="F394">
            <v>278999.99999999994</v>
          </cell>
          <cell r="G394">
            <v>218652</v>
          </cell>
          <cell r="H394">
            <v>543277.45000000007</v>
          </cell>
          <cell r="I394">
            <v>2200391.9957527202</v>
          </cell>
          <cell r="J394">
            <v>33164308.159984995</v>
          </cell>
        </row>
        <row r="395">
          <cell r="C395" t="str">
            <v>L¾p ®Æt vµ th¸o dì rä ®¸</v>
          </cell>
          <cell r="D395" t="str">
            <v>Rä</v>
          </cell>
          <cell r="E395">
            <v>210</v>
          </cell>
          <cell r="F395">
            <v>167311.23357142857</v>
          </cell>
          <cell r="G395">
            <v>63119.520000000004</v>
          </cell>
          <cell r="H395">
            <v>0</v>
          </cell>
          <cell r="I395">
            <v>498735.7040999615</v>
          </cell>
          <cell r="J395">
            <v>104734497.86099191</v>
          </cell>
        </row>
        <row r="396">
          <cell r="C396" t="str">
            <v xml:space="preserve">§¾p ®Êt nÒn ®­êng </v>
          </cell>
          <cell r="D396" t="str">
            <v>m3</v>
          </cell>
          <cell r="E396">
            <v>3150</v>
          </cell>
          <cell r="F396">
            <v>5714.2857142857138</v>
          </cell>
          <cell r="G396">
            <v>6287.7246742857133</v>
          </cell>
          <cell r="H396">
            <v>16215.547368</v>
          </cell>
          <cell r="I396">
            <v>60797.097711059716</v>
          </cell>
          <cell r="J396">
            <v>191510857.78983811</v>
          </cell>
        </row>
        <row r="397">
          <cell r="C397" t="str">
            <v>Mãng cÊp phèi ®¸ d¨m lo¹i 1</v>
          </cell>
          <cell r="D397" t="str">
            <v>m3</v>
          </cell>
          <cell r="E397">
            <v>198</v>
          </cell>
          <cell r="F397">
            <v>211603.89028571427</v>
          </cell>
          <cell r="G397">
            <v>675.13600000000008</v>
          </cell>
          <cell r="H397">
            <v>7602.8820839999989</v>
          </cell>
          <cell r="I397">
            <v>256047.42392078004</v>
          </cell>
          <cell r="J397">
            <v>50697389.936314449</v>
          </cell>
        </row>
        <row r="398">
          <cell r="C398" t="str">
            <v>cÇu trµn km411+677.98</v>
          </cell>
          <cell r="D398">
            <v>0</v>
          </cell>
          <cell r="E398">
            <v>0</v>
          </cell>
          <cell r="F398">
            <v>0</v>
          </cell>
          <cell r="G398">
            <v>0</v>
          </cell>
          <cell r="H398">
            <v>0</v>
          </cell>
          <cell r="I398">
            <v>0</v>
          </cell>
          <cell r="J398">
            <v>3161853982.2899737</v>
          </cell>
        </row>
        <row r="399">
          <cell r="C399" t="str">
            <v>1. DÇm BTCT D¦L L=33m</v>
          </cell>
          <cell r="D399">
            <v>0</v>
          </cell>
          <cell r="E399">
            <v>0</v>
          </cell>
          <cell r="F399">
            <v>0</v>
          </cell>
          <cell r="G399">
            <v>0</v>
          </cell>
          <cell r="H399">
            <v>0</v>
          </cell>
          <cell r="I399">
            <v>0</v>
          </cell>
          <cell r="J399">
            <v>664800000</v>
          </cell>
        </row>
        <row r="400">
          <cell r="C400" t="str">
            <v>DÇm BTCT D¦L L=33m</v>
          </cell>
          <cell r="D400" t="str">
            <v>DÇm</v>
          </cell>
          <cell r="E400">
            <v>4</v>
          </cell>
          <cell r="F400" t="e">
            <v>#N/A</v>
          </cell>
          <cell r="G400" t="e">
            <v>#N/A</v>
          </cell>
          <cell r="H400" t="e">
            <v>#N/A</v>
          </cell>
          <cell r="I400">
            <v>130000000</v>
          </cell>
          <cell r="J400">
            <v>520000000</v>
          </cell>
        </row>
        <row r="401">
          <cell r="C401" t="str">
            <v>Lao l¾p dÇm BTCT L=33m</v>
          </cell>
          <cell r="D401" t="str">
            <v>DÇm</v>
          </cell>
          <cell r="E401">
            <v>4</v>
          </cell>
          <cell r="F401" t="e">
            <v>#N/A</v>
          </cell>
          <cell r="G401" t="e">
            <v>#N/A</v>
          </cell>
          <cell r="H401" t="e">
            <v>#N/A</v>
          </cell>
          <cell r="I401">
            <v>32000000</v>
          </cell>
          <cell r="J401">
            <v>128000000</v>
          </cell>
        </row>
        <row r="402">
          <cell r="C402" t="str">
            <v>Mua vµ l¾p ®Æt gèi cÇu b»ng cao su</v>
          </cell>
          <cell r="D402" t="str">
            <v>Gèi</v>
          </cell>
          <cell r="E402">
            <v>8</v>
          </cell>
          <cell r="F402">
            <v>1581785.4</v>
          </cell>
          <cell r="G402">
            <v>30683.100000000002</v>
          </cell>
          <cell r="H402">
            <v>0</v>
          </cell>
          <cell r="I402">
            <v>2100000</v>
          </cell>
          <cell r="J402">
            <v>16800000</v>
          </cell>
        </row>
        <row r="403">
          <cell r="C403" t="str">
            <v>2. Líp phñ mÆt cÇu</v>
          </cell>
          <cell r="D403">
            <v>0</v>
          </cell>
          <cell r="E403">
            <v>0</v>
          </cell>
          <cell r="F403">
            <v>0</v>
          </cell>
          <cell r="G403">
            <v>0</v>
          </cell>
          <cell r="H403">
            <v>0</v>
          </cell>
          <cell r="I403">
            <v>0</v>
          </cell>
          <cell r="J403">
            <v>59413104.171924137</v>
          </cell>
        </row>
        <row r="404">
          <cell r="C404" t="str">
            <v>Bª t«ng t¹o dèc M300</v>
          </cell>
          <cell r="D404" t="str">
            <v>m3</v>
          </cell>
          <cell r="E404">
            <v>26.4</v>
          </cell>
          <cell r="F404">
            <v>574369.22931885719</v>
          </cell>
          <cell r="G404">
            <v>40910.799999999996</v>
          </cell>
          <cell r="H404">
            <v>12642.59325</v>
          </cell>
          <cell r="I404">
            <v>983321.19550532626</v>
          </cell>
          <cell r="J404">
            <v>25959679.561340611</v>
          </cell>
        </row>
        <row r="405">
          <cell r="C405" t="str">
            <v>BTN h¹t mÞn dµy 5cm</v>
          </cell>
          <cell r="D405" t="str">
            <v>m2</v>
          </cell>
          <cell r="E405">
            <v>264</v>
          </cell>
          <cell r="F405">
            <v>42468.434871299731</v>
          </cell>
          <cell r="G405">
            <v>329.74254000000002</v>
          </cell>
          <cell r="H405">
            <v>2021.9958464000001</v>
          </cell>
          <cell r="I405">
            <v>57176.14270663201</v>
          </cell>
          <cell r="J405">
            <v>15094501.67455085</v>
          </cell>
        </row>
        <row r="406">
          <cell r="C406" t="str">
            <v>Cèt thÐp c¸c lo¹i</v>
          </cell>
          <cell r="D406" t="str">
            <v>TÊn</v>
          </cell>
          <cell r="E406">
            <v>2.64</v>
          </cell>
          <cell r="F406">
            <v>4911215.3371428577</v>
          </cell>
          <cell r="G406">
            <v>159406.01</v>
          </cell>
          <cell r="H406">
            <v>99583.053999999989</v>
          </cell>
          <cell r="I406">
            <v>6954137.4757699519</v>
          </cell>
          <cell r="J406">
            <v>18358922.936032675</v>
          </cell>
        </row>
        <row r="407">
          <cell r="C407" t="str">
            <v>3. Lan can tay vÞn b»ng BTCT</v>
          </cell>
          <cell r="D407" t="str">
            <v>md</v>
          </cell>
          <cell r="E407">
            <v>91.88</v>
          </cell>
          <cell r="F407">
            <v>0</v>
          </cell>
          <cell r="G407">
            <v>0</v>
          </cell>
          <cell r="H407">
            <v>0</v>
          </cell>
          <cell r="I407">
            <v>450000</v>
          </cell>
          <cell r="J407">
            <v>41346000</v>
          </cell>
        </row>
        <row r="408">
          <cell r="C408" t="str">
            <v>4. B¶n dÉn KT(300x220x20)cm</v>
          </cell>
          <cell r="D408" t="str">
            <v>b¶n</v>
          </cell>
          <cell r="E408">
            <v>8</v>
          </cell>
          <cell r="F408">
            <v>0</v>
          </cell>
          <cell r="G408">
            <v>0</v>
          </cell>
          <cell r="H408">
            <v>0</v>
          </cell>
          <cell r="I408">
            <v>2200000</v>
          </cell>
          <cell r="J408">
            <v>17600000</v>
          </cell>
        </row>
        <row r="409">
          <cell r="C409" t="str">
            <v>5. Khe co d·n cao su</v>
          </cell>
          <cell r="D409" t="str">
            <v>md</v>
          </cell>
          <cell r="E409">
            <v>16</v>
          </cell>
          <cell r="F409">
            <v>0</v>
          </cell>
          <cell r="G409">
            <v>0</v>
          </cell>
          <cell r="H409">
            <v>0</v>
          </cell>
          <cell r="I409">
            <v>2500000</v>
          </cell>
          <cell r="J409">
            <v>40000000</v>
          </cell>
        </row>
        <row r="410">
          <cell r="C410" t="str">
            <v>6. T­êng hé lan mÒm</v>
          </cell>
          <cell r="D410" t="str">
            <v>md</v>
          </cell>
          <cell r="E410">
            <v>40</v>
          </cell>
          <cell r="F410">
            <v>0</v>
          </cell>
          <cell r="G410">
            <v>0</v>
          </cell>
          <cell r="H410">
            <v>0</v>
          </cell>
          <cell r="I410">
            <v>450000</v>
          </cell>
          <cell r="J410">
            <v>18000000</v>
          </cell>
        </row>
        <row r="411">
          <cell r="C411" t="str">
            <v>7. Mè cÇu</v>
          </cell>
          <cell r="D411">
            <v>0</v>
          </cell>
          <cell r="E411">
            <v>0</v>
          </cell>
          <cell r="F411">
            <v>0</v>
          </cell>
          <cell r="G411">
            <v>0</v>
          </cell>
          <cell r="H411">
            <v>0</v>
          </cell>
          <cell r="I411">
            <v>0</v>
          </cell>
          <cell r="J411">
            <v>1674162293.0241559</v>
          </cell>
        </row>
        <row r="412">
          <cell r="C412" t="str">
            <v>Bª t«ng M300</v>
          </cell>
          <cell r="D412" t="str">
            <v>m3</v>
          </cell>
          <cell r="E412">
            <v>404.1</v>
          </cell>
          <cell r="F412">
            <v>563323.6672165714</v>
          </cell>
          <cell r="G412">
            <v>83931.68</v>
          </cell>
          <cell r="H412">
            <v>50524.219980000002</v>
          </cell>
          <cell r="I412">
            <v>1211661.7359944407</v>
          </cell>
          <cell r="J412">
            <v>489632507.5153535</v>
          </cell>
        </row>
        <row r="413">
          <cell r="C413" t="str">
            <v>Bª t«ng M250</v>
          </cell>
          <cell r="D413" t="str">
            <v>m3</v>
          </cell>
          <cell r="E413">
            <v>78.819999999999993</v>
          </cell>
          <cell r="F413">
            <v>467896.36724971433</v>
          </cell>
          <cell r="G413">
            <v>44651.040000000001</v>
          </cell>
          <cell r="H413">
            <v>50524.219980000002</v>
          </cell>
          <cell r="I413">
            <v>913830.47055423819</v>
          </cell>
          <cell r="J413">
            <v>72028117.689085051</v>
          </cell>
        </row>
        <row r="414">
          <cell r="C414" t="str">
            <v>Bª t«ng lãt mãng M100 ®¸ 4x6</v>
          </cell>
          <cell r="D414" t="str">
            <v>m3</v>
          </cell>
          <cell r="E414">
            <v>11.46</v>
          </cell>
          <cell r="F414">
            <v>261846.0050055357</v>
          </cell>
          <cell r="G414">
            <v>22898.699999999997</v>
          </cell>
          <cell r="H414">
            <v>12040.565000000001</v>
          </cell>
          <cell r="I414">
            <v>476409.41943829454</v>
          </cell>
          <cell r="J414">
            <v>5459651.9467628561</v>
          </cell>
        </row>
        <row r="415">
          <cell r="C415" t="str">
            <v>Cèt thÐp c¸c lo¹i</v>
          </cell>
          <cell r="D415" t="str">
            <v>TÊn</v>
          </cell>
          <cell r="E415">
            <v>33.804000000000002</v>
          </cell>
          <cell r="F415">
            <v>4932735.3371428577</v>
          </cell>
          <cell r="G415">
            <v>179831.68000000002</v>
          </cell>
          <cell r="H415">
            <v>210581.53</v>
          </cell>
          <cell r="I415">
            <v>7224454.8297665929</v>
          </cell>
          <cell r="J415">
            <v>244215471.06542993</v>
          </cell>
        </row>
        <row r="416">
          <cell r="C416" t="str">
            <v>T­êng ch¾n bª t«ng h=4m</v>
          </cell>
          <cell r="D416" t="str">
            <v>md</v>
          </cell>
          <cell r="E416">
            <v>0</v>
          </cell>
          <cell r="F416">
            <v>0</v>
          </cell>
          <cell r="G416">
            <v>0</v>
          </cell>
          <cell r="H416">
            <v>0</v>
          </cell>
          <cell r="I416">
            <v>8200000</v>
          </cell>
          <cell r="J416">
            <v>0</v>
          </cell>
        </row>
        <row r="417">
          <cell r="C417" t="str">
            <v>§¸ héc x©y tø nãn M100</v>
          </cell>
          <cell r="D417" t="str">
            <v>m3</v>
          </cell>
          <cell r="E417">
            <v>719.06</v>
          </cell>
          <cell r="F417">
            <v>278810.8254982286</v>
          </cell>
          <cell r="G417">
            <v>35358.619999999995</v>
          </cell>
          <cell r="H417">
            <v>0</v>
          </cell>
          <cell r="I417">
            <v>488783.70716064883</v>
          </cell>
          <cell r="J417">
            <v>351464812.47093612</v>
          </cell>
        </row>
        <row r="418">
          <cell r="C418" t="str">
            <v>§¸ héc x©y taluy v÷a M100</v>
          </cell>
          <cell r="D418" t="str">
            <v>m3</v>
          </cell>
          <cell r="E418">
            <v>99</v>
          </cell>
          <cell r="F418">
            <v>248531.96105274287</v>
          </cell>
          <cell r="G418">
            <v>31998.09</v>
          </cell>
          <cell r="H418">
            <v>0</v>
          </cell>
          <cell r="I418">
            <v>437566.59880956577</v>
          </cell>
          <cell r="J418">
            <v>43319093.282147013</v>
          </cell>
        </row>
        <row r="419">
          <cell r="C419" t="str">
            <v>§¸ héc x©y mãng, ch©n khay M100</v>
          </cell>
          <cell r="D419" t="str">
            <v>m3</v>
          </cell>
          <cell r="E419">
            <v>58.26</v>
          </cell>
          <cell r="F419">
            <v>248531.96105274287</v>
          </cell>
          <cell r="G419">
            <v>27907.01</v>
          </cell>
          <cell r="H419">
            <v>0</v>
          </cell>
          <cell r="I419">
            <v>421653.28258626495</v>
          </cell>
          <cell r="J419">
            <v>24565520.243475795</v>
          </cell>
        </row>
        <row r="420">
          <cell r="C420" t="str">
            <v xml:space="preserve">D¨m s¹n ®Öm </v>
          </cell>
          <cell r="D420" t="str">
            <v>m3</v>
          </cell>
          <cell r="E420">
            <v>331.11</v>
          </cell>
          <cell r="F420">
            <v>135855.41509523807</v>
          </cell>
          <cell r="G420">
            <v>30115.26</v>
          </cell>
          <cell r="H420">
            <v>0</v>
          </cell>
          <cell r="I420">
            <v>288292.40124649595</v>
          </cell>
          <cell r="J420">
            <v>95456496.976727277</v>
          </cell>
        </row>
        <row r="421">
          <cell r="C421" t="str">
            <v xml:space="preserve">§µo mãng ®Êt cÊp 3 </v>
          </cell>
          <cell r="D421" t="str">
            <v>m3</v>
          </cell>
          <cell r="E421">
            <v>2813.25</v>
          </cell>
          <cell r="F421">
            <v>0</v>
          </cell>
          <cell r="G421">
            <v>5890.0582800000002</v>
          </cell>
          <cell r="H421">
            <v>2404.6233119999997</v>
          </cell>
          <cell r="I421">
            <v>26458.435658106639</v>
          </cell>
          <cell r="J421">
            <v>74434194.115168497</v>
          </cell>
        </row>
        <row r="422">
          <cell r="C422" t="str">
            <v>§¾p ®Êt cÊp 3</v>
          </cell>
          <cell r="D422" t="str">
            <v>m3</v>
          </cell>
          <cell r="E422">
            <v>4771.8</v>
          </cell>
          <cell r="F422">
            <v>0</v>
          </cell>
          <cell r="G422">
            <v>9298.26</v>
          </cell>
          <cell r="H422">
            <v>0</v>
          </cell>
          <cell r="I422">
            <v>36167.992732107356</v>
          </cell>
          <cell r="J422">
            <v>172586427.7190699</v>
          </cell>
        </row>
        <row r="423">
          <cell r="C423" t="str">
            <v>Thi c«ng mè</v>
          </cell>
          <cell r="D423" t="str">
            <v>TB</v>
          </cell>
          <cell r="E423">
            <v>28.07</v>
          </cell>
          <cell r="F423">
            <v>4932735.3371428577</v>
          </cell>
          <cell r="G423">
            <v>179831.68000000002</v>
          </cell>
          <cell r="H423">
            <v>210581.53</v>
          </cell>
          <cell r="I423">
            <v>7224454.8297665929</v>
          </cell>
          <cell r="J423">
            <v>101000000</v>
          </cell>
        </row>
        <row r="424">
          <cell r="C424" t="str">
            <v xml:space="preserve">8. Cäc BTCT (35x35)cm </v>
          </cell>
          <cell r="D424" t="str">
            <v>md</v>
          </cell>
          <cell r="E424">
            <v>768</v>
          </cell>
          <cell r="F424">
            <v>0</v>
          </cell>
          <cell r="G424">
            <v>0</v>
          </cell>
          <cell r="H424">
            <v>0</v>
          </cell>
          <cell r="I424">
            <v>400000</v>
          </cell>
          <cell r="J424">
            <v>307200000</v>
          </cell>
        </row>
        <row r="425">
          <cell r="C425" t="str">
            <v>9. H¹ng môc kh¸c</v>
          </cell>
          <cell r="D425" t="str">
            <v>TB</v>
          </cell>
          <cell r="E425">
            <v>0</v>
          </cell>
          <cell r="F425">
            <v>0</v>
          </cell>
          <cell r="G425">
            <v>0</v>
          </cell>
          <cell r="H425">
            <v>0</v>
          </cell>
          <cell r="I425">
            <v>0</v>
          </cell>
          <cell r="J425">
            <v>28000000</v>
          </cell>
        </row>
        <row r="426">
          <cell r="C426" t="str">
            <v>§¾p ®Êt ®ª quai</v>
          </cell>
          <cell r="D426" t="str">
            <v>m3</v>
          </cell>
          <cell r="E426">
            <v>45</v>
          </cell>
          <cell r="F426">
            <v>0</v>
          </cell>
          <cell r="G426">
            <v>29528.04</v>
          </cell>
          <cell r="H426">
            <v>0</v>
          </cell>
          <cell r="I426">
            <v>137828.35964320746</v>
          </cell>
          <cell r="J426">
            <v>6202276.1839443352</v>
          </cell>
        </row>
        <row r="427">
          <cell r="C427" t="str">
            <v>M¸y b¬m n­íc</v>
          </cell>
          <cell r="D427" t="str">
            <v>Ca</v>
          </cell>
          <cell r="E427">
            <v>30</v>
          </cell>
          <cell r="F427">
            <v>0</v>
          </cell>
          <cell r="G427">
            <v>0</v>
          </cell>
          <cell r="H427">
            <v>466499</v>
          </cell>
          <cell r="I427">
            <v>625657.55711489427</v>
          </cell>
          <cell r="J427">
            <v>18769726.713446829</v>
          </cell>
        </row>
        <row r="428">
          <cell r="C428" t="str">
            <v>Mua vµ l¾p ®Æt biÓn b¸o ®­êng bé</v>
          </cell>
          <cell r="D428" t="str">
            <v>Bé</v>
          </cell>
          <cell r="E428">
            <v>4</v>
          </cell>
          <cell r="F428">
            <v>594310.03418620001</v>
          </cell>
          <cell r="G428">
            <v>9170.9856</v>
          </cell>
          <cell r="H428">
            <v>2246.2963200000004</v>
          </cell>
          <cell r="I428">
            <v>860000</v>
          </cell>
          <cell r="J428">
            <v>3440000</v>
          </cell>
        </row>
        <row r="429">
          <cell r="C429" t="str">
            <v>10. Ph¸ dì cÇu cò</v>
          </cell>
          <cell r="D429">
            <v>0</v>
          </cell>
          <cell r="E429">
            <v>0</v>
          </cell>
          <cell r="F429">
            <v>0</v>
          </cell>
          <cell r="G429">
            <v>0</v>
          </cell>
          <cell r="H429">
            <v>0</v>
          </cell>
          <cell r="I429">
            <v>0</v>
          </cell>
          <cell r="J429">
            <v>36387794.307268664</v>
          </cell>
        </row>
        <row r="430">
          <cell r="C430" t="str">
            <v>§Ëp bá bª t«ng cÇu cò</v>
          </cell>
          <cell r="D430" t="str">
            <v>m3</v>
          </cell>
          <cell r="E430">
            <v>36.08</v>
          </cell>
          <cell r="F430">
            <v>0</v>
          </cell>
          <cell r="G430">
            <v>68671.7</v>
          </cell>
          <cell r="H430">
            <v>0</v>
          </cell>
          <cell r="I430">
            <v>267116.37946255063</v>
          </cell>
          <cell r="J430">
            <v>9637558.971008826</v>
          </cell>
        </row>
        <row r="431">
          <cell r="C431" t="str">
            <v>§Ëp bá ®¸ héc x©y cò</v>
          </cell>
          <cell r="D431" t="str">
            <v>m3</v>
          </cell>
          <cell r="E431">
            <v>204.75</v>
          </cell>
          <cell r="F431">
            <v>0</v>
          </cell>
          <cell r="G431">
            <v>22208.720000000001</v>
          </cell>
          <cell r="H431">
            <v>0</v>
          </cell>
          <cell r="I431">
            <v>86386.573783633401</v>
          </cell>
          <cell r="J431">
            <v>17687650.982198939</v>
          </cell>
        </row>
        <row r="432">
          <cell r="C432" t="str">
            <v>Th¸o dì thÐp cÇu cò</v>
          </cell>
          <cell r="D432" t="str">
            <v>TÊn</v>
          </cell>
          <cell r="E432">
            <v>4.71</v>
          </cell>
          <cell r="F432">
            <v>215999.99999999997</v>
          </cell>
          <cell r="G432">
            <v>218652</v>
          </cell>
          <cell r="H432">
            <v>543277.45000000007</v>
          </cell>
          <cell r="I432">
            <v>1924115.5741105948</v>
          </cell>
          <cell r="J432">
            <v>9062584.3540609013</v>
          </cell>
        </row>
        <row r="433">
          <cell r="C433" t="str">
            <v>11. TuyÕn tr¸nh</v>
          </cell>
          <cell r="D433">
            <v>0</v>
          </cell>
          <cell r="E433">
            <v>0</v>
          </cell>
          <cell r="F433">
            <v>0</v>
          </cell>
          <cell r="G433">
            <v>0</v>
          </cell>
          <cell r="H433">
            <v>0</v>
          </cell>
          <cell r="I433">
            <v>0</v>
          </cell>
          <cell r="J433">
            <v>274944790.78662509</v>
          </cell>
        </row>
        <row r="434">
          <cell r="C434" t="str">
            <v>DÇm I500 lµm cÇu t¹m</v>
          </cell>
          <cell r="D434" t="str">
            <v>TÊn</v>
          </cell>
          <cell r="E434">
            <v>7.5359999999999996</v>
          </cell>
          <cell r="F434">
            <v>999886.30761904758</v>
          </cell>
          <cell r="G434">
            <v>346912.49600000004</v>
          </cell>
          <cell r="H434">
            <v>446151.53</v>
          </cell>
          <cell r="I434">
            <v>3623924.8854130441</v>
          </cell>
          <cell r="J434">
            <v>27309897.936472699</v>
          </cell>
        </row>
        <row r="435">
          <cell r="C435" t="str">
            <v>L¾p dùng vµ th¸o dì cÇu t¹m</v>
          </cell>
          <cell r="D435" t="str">
            <v>TÊn</v>
          </cell>
          <cell r="E435">
            <v>7.5359999999999996</v>
          </cell>
          <cell r="F435">
            <v>278999.99999999994</v>
          </cell>
          <cell r="G435">
            <v>218652</v>
          </cell>
          <cell r="H435">
            <v>543277.45000000007</v>
          </cell>
          <cell r="I435">
            <v>2200391.9957527202</v>
          </cell>
          <cell r="J435">
            <v>16582154.079992497</v>
          </cell>
        </row>
        <row r="436">
          <cell r="C436" t="str">
            <v>L¾p ®Æt vµ th¸o dì rä ®¸</v>
          </cell>
          <cell r="D436" t="str">
            <v>Rä</v>
          </cell>
          <cell r="E436">
            <v>150</v>
          </cell>
          <cell r="F436">
            <v>167311.23357142857</v>
          </cell>
          <cell r="G436">
            <v>63119.520000000004</v>
          </cell>
          <cell r="H436">
            <v>0</v>
          </cell>
          <cell r="I436">
            <v>498735.7040999615</v>
          </cell>
          <cell r="J436">
            <v>74810355.614994228</v>
          </cell>
        </row>
        <row r="437">
          <cell r="C437" t="str">
            <v xml:space="preserve">§¾p ®Êt nÒn ®­êng </v>
          </cell>
          <cell r="D437" t="str">
            <v>m3</v>
          </cell>
          <cell r="E437">
            <v>1875</v>
          </cell>
          <cell r="F437">
            <v>5714.2857142857138</v>
          </cell>
          <cell r="G437">
            <v>6287.7246742857133</v>
          </cell>
          <cell r="H437">
            <v>16215.547368</v>
          </cell>
          <cell r="I437">
            <v>60797.097711059716</v>
          </cell>
          <cell r="J437">
            <v>113994558.20823696</v>
          </cell>
        </row>
        <row r="438">
          <cell r="C438" t="str">
            <v>Mãng cÊp phèi ®¸ d¨m lo¹i 1</v>
          </cell>
          <cell r="D438" t="str">
            <v>m3</v>
          </cell>
          <cell r="E438">
            <v>165</v>
          </cell>
          <cell r="F438">
            <v>211603.89028571427</v>
          </cell>
          <cell r="G438">
            <v>675.13600000000008</v>
          </cell>
          <cell r="H438">
            <v>7602.8820839999989</v>
          </cell>
          <cell r="I438">
            <v>256047.42392078004</v>
          </cell>
          <cell r="J438">
            <v>42247824.94692871</v>
          </cell>
        </row>
      </sheetData>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refreshError="1"/>
      <sheetData sheetId="260"/>
      <sheetData sheetId="261"/>
      <sheetData sheetId="262"/>
      <sheetData sheetId="263" refreshError="1"/>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sheetData sheetId="286"/>
      <sheetData sheetId="287" refreshError="1"/>
      <sheetData sheetId="288" refreshError="1"/>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sheetData sheetId="319" refreshError="1"/>
      <sheetData sheetId="320" refreshError="1"/>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refreshError="1"/>
      <sheetData sheetId="370" refreshError="1"/>
      <sheetData sheetId="371"/>
      <sheetData sheetId="372" refreshError="1"/>
      <sheetData sheetId="373"/>
      <sheetData sheetId="374"/>
      <sheetData sheetId="375" refreshError="1"/>
      <sheetData sheetId="376" refreshError="1"/>
      <sheetData sheetId="377" refreshError="1"/>
      <sheetData sheetId="378" refreshError="1"/>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refreshError="1"/>
      <sheetData sheetId="394"/>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refreshError="1"/>
      <sheetData sheetId="458" refreshError="1"/>
      <sheetData sheetId="459"/>
      <sheetData sheetId="460" refreshError="1"/>
      <sheetData sheetId="461" refreshError="1"/>
      <sheetData sheetId="462" refreshError="1"/>
      <sheetData sheetId="463" refreshError="1"/>
      <sheetData sheetId="464" refreshError="1"/>
      <sheetData sheetId="465"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KS"/>
      <sheetName val="Tra KS"/>
      <sheetName val="kstk"/>
      <sheetName val="Gia KS"/>
      <sheetName val="DTCT-TB"/>
      <sheetName val="TONG KE DZ 0.4 KV"/>
      <sheetName val="DTCT"/>
      <sheetName val="Quan Ly Ban Ve TKTC"/>
      <sheetName val="CODE"/>
      <sheetName val="VL,NC"/>
      <sheetName val="303+303"/>
      <sheetName val="chi_tiet_KS"/>
      <sheetName val="Tra_KS"/>
      <sheetName val="Quan_Ly_Ban_Ve_TKTC"/>
      <sheetName val="Gia_KS"/>
    </sheetNames>
    <sheetDataSet>
      <sheetData sheetId="0"/>
      <sheetData sheetId="1" refreshError="1">
        <row r="5">
          <cell r="B5" t="str">
            <v>¸p kÕ (250bav)</v>
          </cell>
          <cell r="C5" t="str">
            <v>c¸i</v>
          </cell>
          <cell r="D5">
            <v>200000</v>
          </cell>
        </row>
        <row r="6">
          <cell r="B6" t="str">
            <v>¸p kÕ (5-25-100bav)</v>
          </cell>
          <cell r="C6" t="str">
            <v>bé</v>
          </cell>
          <cell r="D6">
            <v>200000</v>
          </cell>
        </row>
        <row r="7">
          <cell r="B7" t="str">
            <v>¸p kÕ b×nh h¬i (25bav)</v>
          </cell>
          <cell r="C7" t="str">
            <v>c¸i</v>
          </cell>
          <cell r="D7">
            <v>200000</v>
          </cell>
        </row>
        <row r="8">
          <cell r="B8" t="str">
            <v>§¸ d¨m</v>
          </cell>
          <cell r="C8" t="str">
            <v>m3</v>
          </cell>
          <cell r="D8">
            <v>70000</v>
          </cell>
        </row>
        <row r="9">
          <cell r="B9" t="str">
            <v>§¸ héc</v>
          </cell>
          <cell r="C9" t="str">
            <v>m3</v>
          </cell>
          <cell r="D9">
            <v>50000</v>
          </cell>
        </row>
        <row r="10">
          <cell r="B10" t="str">
            <v>§¸ sái 1x2</v>
          </cell>
          <cell r="C10" t="str">
            <v>m3</v>
          </cell>
          <cell r="D10">
            <v>70000</v>
          </cell>
        </row>
        <row r="11">
          <cell r="B11" t="str">
            <v>§µn ®o lón</v>
          </cell>
          <cell r="C11" t="str">
            <v>bé</v>
          </cell>
          <cell r="D11">
            <v>2000000</v>
          </cell>
        </row>
        <row r="12">
          <cell r="B12" t="str">
            <v>§ång hå ®iÖn ®o v¹n n¨ng</v>
          </cell>
          <cell r="C12" t="str">
            <v>chiÕc</v>
          </cell>
          <cell r="D12">
            <v>500000</v>
          </cell>
        </row>
        <row r="13">
          <cell r="B13" t="str">
            <v>§ång hå ®o ¸p lùc</v>
          </cell>
          <cell r="C13" t="str">
            <v>c¸i</v>
          </cell>
          <cell r="D13">
            <v>300000</v>
          </cell>
        </row>
        <row r="14">
          <cell r="B14" t="str">
            <v>§ång hå ®o ¸p lùc 4kg/cm2</v>
          </cell>
          <cell r="C14" t="str">
            <v>c¸i</v>
          </cell>
          <cell r="D14">
            <v>300000</v>
          </cell>
        </row>
        <row r="15">
          <cell r="B15" t="str">
            <v>§ång hå ®o ®iÖn</v>
          </cell>
          <cell r="C15" t="str">
            <v>chiÕc</v>
          </cell>
          <cell r="D15">
            <v>500000</v>
          </cell>
        </row>
        <row r="16">
          <cell r="B16" t="str">
            <v>§ång hå ®Ó bµn</v>
          </cell>
          <cell r="C16" t="str">
            <v>c¸i</v>
          </cell>
          <cell r="D16">
            <v>15000</v>
          </cell>
        </row>
        <row r="17">
          <cell r="B17" t="str">
            <v>§ång hå ®o biÕn d¹ng</v>
          </cell>
          <cell r="C17" t="str">
            <v>c¸i</v>
          </cell>
          <cell r="D17">
            <v>500000</v>
          </cell>
        </row>
        <row r="18">
          <cell r="B18" t="str">
            <v>§ång hå ®o lón</v>
          </cell>
          <cell r="C18" t="str">
            <v>c¸i</v>
          </cell>
          <cell r="D18">
            <v>800000</v>
          </cell>
        </row>
        <row r="19">
          <cell r="B19" t="str">
            <v>§ång hå ®o l­u l­îng 3m3/h</v>
          </cell>
          <cell r="C19" t="str">
            <v>c¸i</v>
          </cell>
          <cell r="D19">
            <v>150000</v>
          </cell>
        </row>
        <row r="20">
          <cell r="B20" t="str">
            <v>§ång hå ®o møc n­íc</v>
          </cell>
          <cell r="C20" t="str">
            <v>c¸i</v>
          </cell>
          <cell r="D20">
            <v>200000</v>
          </cell>
        </row>
        <row r="21">
          <cell r="B21" t="str">
            <v>§ång hå ®o n­íc</v>
          </cell>
          <cell r="C21" t="str">
            <v>c¸i</v>
          </cell>
          <cell r="D21">
            <v>300000</v>
          </cell>
        </row>
        <row r="22">
          <cell r="B22" t="str">
            <v>§ång hå bÊm gi©y</v>
          </cell>
          <cell r="C22" t="str">
            <v>c¸i</v>
          </cell>
          <cell r="D22">
            <v>120000</v>
          </cell>
        </row>
        <row r="23">
          <cell r="B23" t="str">
            <v>§ång hå l­u l­îng</v>
          </cell>
          <cell r="C23" t="str">
            <v>c¸i</v>
          </cell>
          <cell r="D23">
            <v>200000</v>
          </cell>
        </row>
        <row r="24">
          <cell r="B24" t="str">
            <v>§Çu nèi cÇn</v>
          </cell>
          <cell r="C24" t="str">
            <v>bé</v>
          </cell>
          <cell r="D24">
            <v>180000</v>
          </cell>
        </row>
        <row r="25">
          <cell r="B25" t="str">
            <v>§Çu nèi èng chèng</v>
          </cell>
          <cell r="C25" t="str">
            <v>c¸i</v>
          </cell>
          <cell r="D25">
            <v>40000</v>
          </cell>
        </row>
        <row r="26">
          <cell r="B26" t="str">
            <v>§e ghÌ ®¸</v>
          </cell>
          <cell r="C26" t="str">
            <v>c¸i</v>
          </cell>
          <cell r="D26">
            <v>20000</v>
          </cell>
        </row>
        <row r="27">
          <cell r="B27" t="str">
            <v xml:space="preserve">§iezel </v>
          </cell>
          <cell r="C27" t="str">
            <v>kg</v>
          </cell>
          <cell r="D27">
            <v>5000</v>
          </cell>
        </row>
        <row r="28">
          <cell r="B28" t="str">
            <v>§inh</v>
          </cell>
          <cell r="C28" t="str">
            <v>kg</v>
          </cell>
          <cell r="D28">
            <v>5000</v>
          </cell>
        </row>
        <row r="29">
          <cell r="B29" t="str">
            <v>§inh + d©y thÐp</v>
          </cell>
          <cell r="C29" t="str">
            <v>kg</v>
          </cell>
          <cell r="D29">
            <v>5000</v>
          </cell>
        </row>
        <row r="30">
          <cell r="B30" t="str">
            <v>§inh ®Üa</v>
          </cell>
          <cell r="C30" t="str">
            <v>kg</v>
          </cell>
          <cell r="D30">
            <v>5000</v>
          </cell>
        </row>
        <row r="31">
          <cell r="B31" t="str">
            <v>§inh 10 cm</v>
          </cell>
          <cell r="C31" t="str">
            <v>kg</v>
          </cell>
          <cell r="D31">
            <v>5000</v>
          </cell>
        </row>
        <row r="32">
          <cell r="B32" t="str">
            <v>§inh 3 cm</v>
          </cell>
          <cell r="C32" t="str">
            <v>kg</v>
          </cell>
          <cell r="D32">
            <v>5000</v>
          </cell>
        </row>
        <row r="33">
          <cell r="B33" t="str">
            <v>§inh ch÷ U</v>
          </cell>
          <cell r="C33" t="str">
            <v>kg</v>
          </cell>
          <cell r="D33">
            <v>5000</v>
          </cell>
        </row>
        <row r="34">
          <cell r="B34" t="str">
            <v>§iÖn cùc ®ång</v>
          </cell>
          <cell r="C34" t="str">
            <v>c¸i</v>
          </cell>
          <cell r="D34">
            <v>30000</v>
          </cell>
        </row>
        <row r="35">
          <cell r="B35" t="str">
            <v>§iÖn cùc kh«ng ph©n cùc</v>
          </cell>
          <cell r="C35" t="str">
            <v>c¸i</v>
          </cell>
          <cell r="D35">
            <v>400000</v>
          </cell>
        </row>
        <row r="36">
          <cell r="B36" t="str">
            <v>§iÖn cùc s¾t</v>
          </cell>
          <cell r="C36" t="str">
            <v>c¸i</v>
          </cell>
          <cell r="D36">
            <v>15000</v>
          </cell>
        </row>
        <row r="37">
          <cell r="B37" t="str">
            <v>§Þa bµn ®Þa chÊt</v>
          </cell>
          <cell r="C37" t="str">
            <v>c¸i</v>
          </cell>
          <cell r="D37">
            <v>350000</v>
          </cell>
        </row>
        <row r="38">
          <cell r="B38" t="str">
            <v>§Üa s¾t tr¸ng men</v>
          </cell>
          <cell r="C38" t="str">
            <v>c¸i</v>
          </cell>
          <cell r="D38">
            <v>8000</v>
          </cell>
        </row>
        <row r="39">
          <cell r="B39" t="str">
            <v>§ui ®iÖn</v>
          </cell>
          <cell r="C39" t="str">
            <v>c¸i</v>
          </cell>
          <cell r="D39">
            <v>500</v>
          </cell>
        </row>
        <row r="40">
          <cell r="B40" t="str">
            <v>¶nh mµu (9x12)</v>
          </cell>
          <cell r="C40" t="str">
            <v>kiÓu</v>
          </cell>
          <cell r="D40">
            <v>5000</v>
          </cell>
        </row>
        <row r="41">
          <cell r="B41" t="str">
            <v>¾c quy</v>
          </cell>
          <cell r="C41" t="str">
            <v>c¸i</v>
          </cell>
          <cell r="D41">
            <v>250000</v>
          </cell>
        </row>
        <row r="42">
          <cell r="B42" t="str">
            <v>¾c quy (12Vx2) + (6Vx1)</v>
          </cell>
          <cell r="C42" t="str">
            <v>bé</v>
          </cell>
          <cell r="D42">
            <v>250000</v>
          </cell>
        </row>
        <row r="43">
          <cell r="B43" t="str">
            <v>Ac quy 12v</v>
          </cell>
          <cell r="C43" t="str">
            <v>bé</v>
          </cell>
          <cell r="D43">
            <v>300000</v>
          </cell>
        </row>
        <row r="44">
          <cell r="B44" t="str">
            <v>Ac quy 24v</v>
          </cell>
          <cell r="C44" t="str">
            <v>b×nh</v>
          </cell>
          <cell r="D44">
            <v>420000</v>
          </cell>
        </row>
        <row r="45">
          <cell r="B45" t="str">
            <v>AxÝt axalic</v>
          </cell>
          <cell r="C45" t="str">
            <v>kg</v>
          </cell>
          <cell r="D45">
            <v>40000</v>
          </cell>
        </row>
        <row r="46">
          <cell r="B46" t="str">
            <v>AxÝt nit¬ric ®Æc</v>
          </cell>
          <cell r="C46" t="str">
            <v>gam</v>
          </cell>
          <cell r="D46">
            <v>40</v>
          </cell>
        </row>
        <row r="47">
          <cell r="B47" t="str">
            <v>B¨ng m¸y håi ©m</v>
          </cell>
          <cell r="C47" t="str">
            <v>cuén</v>
          </cell>
          <cell r="D47">
            <v>10000</v>
          </cell>
        </row>
        <row r="48">
          <cell r="B48" t="str">
            <v>B¸t s¾t tr¸ng men</v>
          </cell>
          <cell r="C48" t="str">
            <v>c¸i</v>
          </cell>
          <cell r="D48">
            <v>8000</v>
          </cell>
        </row>
        <row r="49">
          <cell r="B49" t="str">
            <v>B×nh bãp n­íc</v>
          </cell>
          <cell r="C49" t="str">
            <v>c¸i</v>
          </cell>
          <cell r="D49">
            <v>10000</v>
          </cell>
        </row>
        <row r="50">
          <cell r="B50" t="str">
            <v>B×nh hót Èm</v>
          </cell>
          <cell r="C50" t="str">
            <v>c¸i</v>
          </cell>
          <cell r="D50">
            <v>10000</v>
          </cell>
        </row>
        <row r="51">
          <cell r="B51" t="str">
            <v>B×nh hót Èm cã vßi</v>
          </cell>
          <cell r="C51" t="str">
            <v>c¸i</v>
          </cell>
          <cell r="D51">
            <v>10000</v>
          </cell>
        </row>
        <row r="52">
          <cell r="B52" t="str">
            <v>B×nh hót Èm, b×nh gi÷ Èm</v>
          </cell>
          <cell r="C52" t="str">
            <v>c¸i</v>
          </cell>
          <cell r="D52">
            <v>10000</v>
          </cell>
        </row>
        <row r="53">
          <cell r="B53" t="str">
            <v>B×nh khÝ CO2 - (100bav)</v>
          </cell>
          <cell r="C53" t="str">
            <v>b×nh</v>
          </cell>
          <cell r="D53">
            <v>100000</v>
          </cell>
        </row>
        <row r="54">
          <cell r="B54" t="str">
            <v>B×nh thñy tinh</v>
          </cell>
          <cell r="C54" t="str">
            <v>c¸i</v>
          </cell>
          <cell r="D54">
            <v>30000</v>
          </cell>
        </row>
        <row r="55">
          <cell r="B55" t="str">
            <v>B×nh thñy tinh (100 - 1000)ml</v>
          </cell>
          <cell r="C55" t="str">
            <v>c¸i</v>
          </cell>
          <cell r="D55">
            <v>30000</v>
          </cell>
        </row>
        <row r="56">
          <cell r="B56" t="str">
            <v>B×nh thñy tinh tam gi¸c (50-1000)ml</v>
          </cell>
          <cell r="C56" t="str">
            <v>c¸i</v>
          </cell>
          <cell r="D56">
            <v>30000</v>
          </cell>
        </row>
        <row r="57">
          <cell r="B57" t="str">
            <v>B×nh tiªu b¶n</v>
          </cell>
          <cell r="C57" t="str">
            <v>c¸i</v>
          </cell>
          <cell r="D57">
            <v>15000</v>
          </cell>
        </row>
        <row r="58">
          <cell r="B58" t="str">
            <v>B×nh tû träng</v>
          </cell>
          <cell r="C58" t="str">
            <v>c¸i</v>
          </cell>
          <cell r="D58">
            <v>15000</v>
          </cell>
        </row>
        <row r="59">
          <cell r="B59" t="str">
            <v>B×nh tû träng 1000ml</v>
          </cell>
          <cell r="C59" t="str">
            <v>c¸i</v>
          </cell>
          <cell r="D59">
            <v>15000</v>
          </cell>
        </row>
        <row r="60">
          <cell r="B60" t="str">
            <v>Bµn ®Ëp</v>
          </cell>
          <cell r="C60" t="str">
            <v>chiÕc</v>
          </cell>
          <cell r="D60">
            <v>50000</v>
          </cell>
        </row>
        <row r="61">
          <cell r="B61" t="str">
            <v>Bµn ®Öm</v>
          </cell>
          <cell r="C61" t="str">
            <v>chiÕc</v>
          </cell>
          <cell r="D61">
            <v>50000</v>
          </cell>
        </row>
        <row r="62">
          <cell r="B62" t="str">
            <v>Bµn nÐn D = 34cm</v>
          </cell>
          <cell r="C62" t="str">
            <v>c¸i</v>
          </cell>
          <cell r="D62">
            <v>400000</v>
          </cell>
        </row>
        <row r="63">
          <cell r="B63" t="str">
            <v>B¶n gç 60 x 60</v>
          </cell>
          <cell r="C63" t="str">
            <v>c¸i</v>
          </cell>
          <cell r="D63">
            <v>10000</v>
          </cell>
        </row>
        <row r="64">
          <cell r="B64" t="str">
            <v>Bãng ®iÖn</v>
          </cell>
          <cell r="C64" t="str">
            <v>c¸i</v>
          </cell>
          <cell r="D64">
            <v>15000</v>
          </cell>
        </row>
        <row r="65">
          <cell r="B65" t="str">
            <v>Bãng ®iÖn 100W</v>
          </cell>
          <cell r="C65" t="str">
            <v>c¸i</v>
          </cell>
          <cell r="D65">
            <v>15000</v>
          </cell>
        </row>
        <row r="66">
          <cell r="B66" t="str">
            <v>Bãng ®iÖn 110v - 100W</v>
          </cell>
          <cell r="C66" t="str">
            <v>c¸i</v>
          </cell>
          <cell r="D66">
            <v>15000</v>
          </cell>
        </row>
        <row r="67">
          <cell r="B67" t="str">
            <v>Bãng ®iÖn 220V - 200W</v>
          </cell>
          <cell r="C67" t="str">
            <v>c¸i</v>
          </cell>
          <cell r="D67">
            <v>10000</v>
          </cell>
        </row>
        <row r="68">
          <cell r="B68" t="str">
            <v>Bãng ®iÖn 36V - 40W</v>
          </cell>
          <cell r="C68" t="str">
            <v>c¸i</v>
          </cell>
          <cell r="D68">
            <v>10000</v>
          </cell>
        </row>
        <row r="69">
          <cell r="B69" t="str">
            <v>Bãng ®iÖn 36W</v>
          </cell>
          <cell r="C69" t="str">
            <v>c¸i</v>
          </cell>
          <cell r="D69">
            <v>10000</v>
          </cell>
        </row>
        <row r="70">
          <cell r="B70" t="str">
            <v>Bao cao su</v>
          </cell>
          <cell r="C70" t="str">
            <v>c¸i</v>
          </cell>
          <cell r="D70">
            <v>8000</v>
          </cell>
        </row>
        <row r="71">
          <cell r="B71" t="str">
            <v>Bé èng mÉu nguyªn d¹ng</v>
          </cell>
          <cell r="C71" t="str">
            <v>bé</v>
          </cell>
          <cell r="D71">
            <v>500000</v>
          </cell>
        </row>
        <row r="72">
          <cell r="B72" t="str">
            <v>Bé gia mèc cÇn khoan</v>
          </cell>
          <cell r="C72" t="str">
            <v>bé</v>
          </cell>
          <cell r="D72">
            <v>120000</v>
          </cell>
        </row>
        <row r="73">
          <cell r="B73" t="str">
            <v>Bé kÝnh Ðp</v>
          </cell>
          <cell r="C73" t="str">
            <v>bé</v>
          </cell>
          <cell r="D73">
            <v>500000</v>
          </cell>
        </row>
        <row r="74">
          <cell r="B74" t="str">
            <v>Bé më réng kim c­¬ng</v>
          </cell>
          <cell r="C74" t="str">
            <v>bé</v>
          </cell>
          <cell r="D74">
            <v>2500000</v>
          </cell>
        </row>
        <row r="75">
          <cell r="B75" t="str">
            <v>Bé r©y ®Þa chÊt F 20cm</v>
          </cell>
          <cell r="C75" t="str">
            <v>bé</v>
          </cell>
          <cell r="D75">
            <v>1300000</v>
          </cell>
        </row>
        <row r="76">
          <cell r="B76" t="str">
            <v>Bé r©y sái</v>
          </cell>
          <cell r="C76" t="str">
            <v>bé</v>
          </cell>
          <cell r="D76">
            <v>1750000</v>
          </cell>
        </row>
        <row r="77">
          <cell r="B77" t="str">
            <v>Bé x¹c ac quy</v>
          </cell>
          <cell r="C77" t="str">
            <v>bé</v>
          </cell>
          <cell r="D77">
            <v>1000000</v>
          </cell>
        </row>
        <row r="78">
          <cell r="B78" t="str">
            <v>Bóa</v>
          </cell>
          <cell r="C78" t="str">
            <v>chiÕc</v>
          </cell>
          <cell r="D78">
            <v>50000</v>
          </cell>
        </row>
        <row r="79">
          <cell r="B79" t="str">
            <v>Bóa ®Þa chÊt</v>
          </cell>
          <cell r="C79" t="str">
            <v>c¸i</v>
          </cell>
          <cell r="D79">
            <v>50000</v>
          </cell>
        </row>
        <row r="80">
          <cell r="B80" t="str">
            <v>Bót ch× ®en</v>
          </cell>
          <cell r="C80" t="str">
            <v>c¸i</v>
          </cell>
          <cell r="D80">
            <v>15000</v>
          </cell>
        </row>
        <row r="81">
          <cell r="B81" t="str">
            <v>Bót l«ng cì nhá F 5, F 2cm, F 1cm</v>
          </cell>
          <cell r="C81" t="str">
            <v>bé</v>
          </cell>
          <cell r="D81">
            <v>1000000</v>
          </cell>
        </row>
        <row r="82">
          <cell r="B82" t="str">
            <v>C¸nh s¾t (E60-E70-E100)</v>
          </cell>
          <cell r="C82" t="str">
            <v>bé</v>
          </cell>
          <cell r="D82">
            <v>8000</v>
          </cell>
        </row>
        <row r="83">
          <cell r="B83" t="str">
            <v>C¸p</v>
          </cell>
          <cell r="C83" t="str">
            <v>m</v>
          </cell>
          <cell r="D83">
            <v>8000</v>
          </cell>
        </row>
        <row r="84">
          <cell r="B84" t="str">
            <v>C¸p §K 6mm</v>
          </cell>
          <cell r="C84" t="str">
            <v>m</v>
          </cell>
          <cell r="D84">
            <v>6000</v>
          </cell>
        </row>
        <row r="85">
          <cell r="B85" t="str">
            <v>C¸p móc n­íc</v>
          </cell>
          <cell r="C85" t="str">
            <v>m</v>
          </cell>
          <cell r="D85">
            <v>70000</v>
          </cell>
        </row>
        <row r="86">
          <cell r="B86" t="str">
            <v>C¸p thÐp d©y F6 - F8 mm</v>
          </cell>
          <cell r="C86" t="str">
            <v>m</v>
          </cell>
          <cell r="D86">
            <v>10000</v>
          </cell>
        </row>
        <row r="87">
          <cell r="B87" t="str">
            <v>C¸t chuÈn</v>
          </cell>
          <cell r="C87" t="str">
            <v>kg</v>
          </cell>
          <cell r="D87">
            <v>20</v>
          </cell>
        </row>
        <row r="88">
          <cell r="B88" t="str">
            <v>C¸t sái</v>
          </cell>
          <cell r="C88" t="str">
            <v>m3</v>
          </cell>
          <cell r="D88">
            <v>50000</v>
          </cell>
        </row>
        <row r="89">
          <cell r="B89" t="str">
            <v>C¸t vµng</v>
          </cell>
          <cell r="C89" t="str">
            <v>m3</v>
          </cell>
          <cell r="D89">
            <v>11500</v>
          </cell>
        </row>
        <row r="90">
          <cell r="B90" t="str">
            <v>Cäc bªt«ng 8 x 8 x 60</v>
          </cell>
          <cell r="C90" t="str">
            <v>c¸i</v>
          </cell>
          <cell r="D90">
            <v>2500</v>
          </cell>
        </row>
        <row r="91">
          <cell r="B91" t="str">
            <v>Cäc gç</v>
          </cell>
          <cell r="C91" t="str">
            <v>c¸i</v>
          </cell>
          <cell r="D91">
            <v>2500</v>
          </cell>
        </row>
        <row r="92">
          <cell r="B92" t="str">
            <v>Cäc gç 0,04 x 0,04m</v>
          </cell>
          <cell r="C92" t="str">
            <v>c¸i</v>
          </cell>
          <cell r="D92">
            <v>2500</v>
          </cell>
        </row>
        <row r="93">
          <cell r="B93" t="str">
            <v>Cäc gç 10 x 10 x 80</v>
          </cell>
          <cell r="C93" t="str">
            <v>c¸i</v>
          </cell>
          <cell r="D93">
            <v>2500</v>
          </cell>
        </row>
        <row r="94">
          <cell r="B94" t="str">
            <v>Cäc gç 15 x 15 x 200</v>
          </cell>
          <cell r="C94" t="str">
            <v>cäc</v>
          </cell>
          <cell r="D94">
            <v>2500</v>
          </cell>
        </row>
        <row r="95">
          <cell r="B95" t="str">
            <v>Cäc gç 4 x 4 x 30</v>
          </cell>
          <cell r="C95" t="str">
            <v>cäc</v>
          </cell>
          <cell r="D95">
            <v>2500</v>
          </cell>
        </row>
        <row r="96">
          <cell r="B96" t="str">
            <v>Cäc gç 4x4x40cm</v>
          </cell>
          <cell r="C96" t="str">
            <v>c¸i</v>
          </cell>
          <cell r="D96">
            <v>2500</v>
          </cell>
        </row>
        <row r="97">
          <cell r="B97" t="str">
            <v>Cäc gç 5 x 5 x 40</v>
          </cell>
          <cell r="C97" t="str">
            <v>c¸i</v>
          </cell>
          <cell r="D97">
            <v>2500</v>
          </cell>
        </row>
        <row r="98">
          <cell r="B98" t="str">
            <v>Cäc mèc gç</v>
          </cell>
          <cell r="C98" t="str">
            <v>c¸i</v>
          </cell>
          <cell r="D98">
            <v>2500</v>
          </cell>
        </row>
        <row r="99">
          <cell r="B99" t="str">
            <v>Cäc mèc xim¨ng</v>
          </cell>
          <cell r="C99" t="str">
            <v>c¸i</v>
          </cell>
          <cell r="D99">
            <v>10000</v>
          </cell>
        </row>
        <row r="100">
          <cell r="B100" t="str">
            <v>Cäc neo</v>
          </cell>
          <cell r="C100" t="str">
            <v>bé</v>
          </cell>
          <cell r="D100">
            <v>10000</v>
          </cell>
        </row>
        <row r="101">
          <cell r="B101" t="str">
            <v>Cäc s¾t §K 10 x 300mm</v>
          </cell>
          <cell r="C101" t="str">
            <v>cäc</v>
          </cell>
          <cell r="D101">
            <v>8000</v>
          </cell>
        </row>
        <row r="102">
          <cell r="B102" t="str">
            <v>CÆp ®¨ng ký ®o ®¹c</v>
          </cell>
          <cell r="C102" t="str">
            <v>c¸i</v>
          </cell>
          <cell r="D102">
            <v>8000</v>
          </cell>
        </row>
        <row r="103">
          <cell r="B103" t="str">
            <v>Cãt Ðp</v>
          </cell>
          <cell r="C103" t="str">
            <v>m2</v>
          </cell>
          <cell r="D103">
            <v>20000</v>
          </cell>
        </row>
        <row r="104">
          <cell r="B104" t="str">
            <v>CÇn c¾t c¸nh (40c¸i)</v>
          </cell>
          <cell r="C104" t="str">
            <v>bé</v>
          </cell>
          <cell r="D104">
            <v>1000000</v>
          </cell>
        </row>
        <row r="105">
          <cell r="B105" t="str">
            <v>CÇn chèt</v>
          </cell>
          <cell r="C105" t="str">
            <v>m</v>
          </cell>
          <cell r="D105">
            <v>400000</v>
          </cell>
        </row>
        <row r="106">
          <cell r="B106" t="str">
            <v>CÇn khoan</v>
          </cell>
          <cell r="C106" t="str">
            <v>m</v>
          </cell>
          <cell r="D106">
            <v>80000</v>
          </cell>
        </row>
        <row r="107">
          <cell r="B107" t="str">
            <v>CÇn khoan 25 x 105 x 800</v>
          </cell>
          <cell r="C107" t="str">
            <v>c¸i</v>
          </cell>
          <cell r="D107">
            <v>80000</v>
          </cell>
        </row>
        <row r="108">
          <cell r="B108" t="str">
            <v>CÇn xo¾n</v>
          </cell>
          <cell r="C108" t="str">
            <v>m</v>
          </cell>
          <cell r="D108">
            <v>450000</v>
          </cell>
        </row>
        <row r="109">
          <cell r="B109" t="str">
            <v>CÇn xuyªn</v>
          </cell>
          <cell r="C109" t="str">
            <v>m</v>
          </cell>
          <cell r="D109">
            <v>450000</v>
          </cell>
        </row>
        <row r="110">
          <cell r="B110" t="str">
            <v>CÇu ch× sø</v>
          </cell>
          <cell r="C110" t="str">
            <v>c¸i</v>
          </cell>
          <cell r="D110">
            <v>5000</v>
          </cell>
        </row>
        <row r="111">
          <cell r="B111" t="str">
            <v>CÇu dao ®iÖn 3 pha</v>
          </cell>
          <cell r="C111" t="str">
            <v>c¸i</v>
          </cell>
          <cell r="D111">
            <v>15000</v>
          </cell>
        </row>
        <row r="112">
          <cell r="B112" t="str">
            <v>Cèc ®Êt luyÖn, cµng vaxiliep</v>
          </cell>
          <cell r="C112" t="str">
            <v>bé</v>
          </cell>
          <cell r="D112">
            <v>200000</v>
          </cell>
        </row>
        <row r="113">
          <cell r="B113" t="str">
            <v>Cèc má nh«m (®un thµnh phÇn h¹t)</v>
          </cell>
          <cell r="C113" t="str">
            <v>c¸i</v>
          </cell>
          <cell r="D113">
            <v>8000</v>
          </cell>
        </row>
        <row r="114">
          <cell r="B114" t="str">
            <v>Cèc thñy tinh</v>
          </cell>
          <cell r="C114" t="str">
            <v>c¸i</v>
          </cell>
          <cell r="D114">
            <v>18000</v>
          </cell>
        </row>
        <row r="115">
          <cell r="B115" t="str">
            <v>Cèc thñy tinh (50-1000)ml</v>
          </cell>
          <cell r="C115" t="str">
            <v>c¸i</v>
          </cell>
          <cell r="D115">
            <v>18000</v>
          </cell>
        </row>
        <row r="116">
          <cell r="B116" t="str">
            <v>Cèc thñy tinh 1000ml</v>
          </cell>
          <cell r="C116" t="str">
            <v>c¸i</v>
          </cell>
          <cell r="D116">
            <v>18000</v>
          </cell>
        </row>
        <row r="117">
          <cell r="B117" t="str">
            <v>Cèi chµy ®ång</v>
          </cell>
          <cell r="C117" t="str">
            <v>bé</v>
          </cell>
          <cell r="D117">
            <v>300000</v>
          </cell>
        </row>
        <row r="118">
          <cell r="B118" t="str">
            <v>Cèi chµy sø</v>
          </cell>
          <cell r="C118" t="str">
            <v>bé</v>
          </cell>
          <cell r="D118">
            <v>35000</v>
          </cell>
        </row>
        <row r="119">
          <cell r="B119" t="str">
            <v>Cèi chµy thñy tinh</v>
          </cell>
          <cell r="C119" t="str">
            <v>bé</v>
          </cell>
          <cell r="D119">
            <v>120000</v>
          </cell>
        </row>
        <row r="120">
          <cell r="B120" t="str">
            <v>Cèi chÕ bÞ</v>
          </cell>
          <cell r="C120" t="str">
            <v>bé</v>
          </cell>
          <cell r="D120">
            <v>600000</v>
          </cell>
        </row>
        <row r="121">
          <cell r="B121" t="str">
            <v>Cèi chÕ bÞ (Anh)</v>
          </cell>
          <cell r="C121" t="str">
            <v>bé</v>
          </cell>
          <cell r="D121">
            <v>800000</v>
          </cell>
        </row>
        <row r="122">
          <cell r="B122" t="str">
            <v>Cèi gi· ®¸</v>
          </cell>
          <cell r="C122" t="str">
            <v>bé</v>
          </cell>
          <cell r="D122">
            <v>700000</v>
          </cell>
        </row>
        <row r="123">
          <cell r="B123" t="str">
            <v>Cét s¾t ®Æt m¸y ®o giã</v>
          </cell>
          <cell r="C123" t="str">
            <v>c¸i</v>
          </cell>
          <cell r="D123">
            <v>30000</v>
          </cell>
        </row>
        <row r="124">
          <cell r="B124" t="str">
            <v>Cét s¾t ®Æt m¸y ®o sãng</v>
          </cell>
          <cell r="C124" t="str">
            <v>c¸i</v>
          </cell>
          <cell r="D124">
            <v>30000</v>
          </cell>
        </row>
        <row r="125">
          <cell r="B125" t="str">
            <v>Chµy ®Çm ®Êt</v>
          </cell>
          <cell r="C125" t="str">
            <v>c¸i</v>
          </cell>
          <cell r="D125">
            <v>200000</v>
          </cell>
        </row>
        <row r="126">
          <cell r="B126" t="str">
            <v>Chai nót mµi</v>
          </cell>
          <cell r="C126" t="str">
            <v>c¸i</v>
          </cell>
          <cell r="D126">
            <v>15000</v>
          </cell>
        </row>
        <row r="127">
          <cell r="B127" t="str">
            <v>ChÐn nung</v>
          </cell>
          <cell r="C127" t="str">
            <v>c¸i</v>
          </cell>
          <cell r="D127">
            <v>6500</v>
          </cell>
        </row>
        <row r="128">
          <cell r="B128" t="str">
            <v>ChÐn sø</v>
          </cell>
          <cell r="C128" t="str">
            <v>c¸i</v>
          </cell>
          <cell r="D128">
            <v>5000</v>
          </cell>
        </row>
        <row r="129">
          <cell r="B129" t="str">
            <v>Chèt bóa</v>
          </cell>
          <cell r="C129" t="str">
            <v>chiÕc</v>
          </cell>
          <cell r="D129">
            <v>200000</v>
          </cell>
        </row>
        <row r="130">
          <cell r="B130" t="str">
            <v>Chèt cÇn</v>
          </cell>
          <cell r="C130" t="str">
            <v>c¸i</v>
          </cell>
          <cell r="D130">
            <v>25000</v>
          </cell>
        </row>
        <row r="131">
          <cell r="B131" t="str">
            <v>ChËu nh«m F 30cm</v>
          </cell>
          <cell r="C131" t="str">
            <v>c¸i</v>
          </cell>
          <cell r="D131">
            <v>30000</v>
          </cell>
        </row>
        <row r="132">
          <cell r="B132" t="str">
            <v>ChËu thñy tinh</v>
          </cell>
          <cell r="C132" t="str">
            <v>c¸i</v>
          </cell>
          <cell r="D132">
            <v>30000</v>
          </cell>
        </row>
        <row r="133">
          <cell r="B133" t="str">
            <v>ChËu thñy tinh F 20cm</v>
          </cell>
          <cell r="C133" t="str">
            <v>c¸i</v>
          </cell>
          <cell r="D133">
            <v>30000</v>
          </cell>
        </row>
        <row r="134">
          <cell r="B134" t="str">
            <v>Chïy vaxiliep</v>
          </cell>
          <cell r="C134" t="str">
            <v>c¸i</v>
          </cell>
          <cell r="D134">
            <v>200000</v>
          </cell>
        </row>
        <row r="135">
          <cell r="B135" t="str">
            <v>Choßng c¸nh tr¸ng hîp kim cøng</v>
          </cell>
          <cell r="C135" t="str">
            <v>c¸i</v>
          </cell>
          <cell r="D135">
            <v>500000</v>
          </cell>
        </row>
        <row r="136">
          <cell r="B136" t="str">
            <v>Cßi ®o n­íc</v>
          </cell>
          <cell r="C136" t="str">
            <v>c¸i</v>
          </cell>
          <cell r="D136">
            <v>10000</v>
          </cell>
        </row>
        <row r="137">
          <cell r="B137" t="str">
            <v>Cùc thu sãng däc</v>
          </cell>
          <cell r="C137" t="str">
            <v>chiÕc</v>
          </cell>
          <cell r="D137">
            <v>250000</v>
          </cell>
        </row>
        <row r="138">
          <cell r="B138" t="str">
            <v>Cùc thu sãng ngang</v>
          </cell>
          <cell r="C138" t="str">
            <v>chiÕc</v>
          </cell>
          <cell r="D138">
            <v>300000</v>
          </cell>
        </row>
        <row r="139">
          <cell r="B139" t="str">
            <v>Cuèc chim</v>
          </cell>
          <cell r="C139" t="str">
            <v>c¸i</v>
          </cell>
          <cell r="D139">
            <v>20000</v>
          </cell>
        </row>
        <row r="140">
          <cell r="B140" t="str">
            <v>D©y ®iÖn</v>
          </cell>
          <cell r="C140" t="str">
            <v>m</v>
          </cell>
          <cell r="D140">
            <v>8000</v>
          </cell>
        </row>
        <row r="141">
          <cell r="B141" t="str">
            <v>D©y ®iÖn næ m×n</v>
          </cell>
          <cell r="C141" t="str">
            <v>m</v>
          </cell>
          <cell r="D141">
            <v>8000</v>
          </cell>
        </row>
        <row r="142">
          <cell r="B142" t="str">
            <v>D©y ®iÖn sóp</v>
          </cell>
          <cell r="C142" t="str">
            <v>m</v>
          </cell>
          <cell r="D142">
            <v>20000</v>
          </cell>
        </row>
        <row r="143">
          <cell r="B143" t="str">
            <v>D©y ®o</v>
          </cell>
          <cell r="C143" t="str">
            <v>m</v>
          </cell>
          <cell r="D143">
            <v>8000</v>
          </cell>
        </row>
        <row r="144">
          <cell r="B144" t="str">
            <v>D©y ®Þa chÊn</v>
          </cell>
          <cell r="C144" t="str">
            <v>m</v>
          </cell>
          <cell r="D144">
            <v>3500</v>
          </cell>
        </row>
        <row r="145">
          <cell r="B145" t="str">
            <v>D©y ®Þa vËt lý (thu, ph¸t)</v>
          </cell>
          <cell r="C145" t="str">
            <v>m</v>
          </cell>
          <cell r="D145">
            <v>3500</v>
          </cell>
        </row>
        <row r="146">
          <cell r="B146" t="str">
            <v>D©y c¸p §K 3 mm</v>
          </cell>
          <cell r="C146" t="str">
            <v>m</v>
          </cell>
          <cell r="D146">
            <v>8000</v>
          </cell>
        </row>
        <row r="147">
          <cell r="B147" t="str">
            <v>D©y c¸p ®iÖn 3 pha</v>
          </cell>
          <cell r="C147" t="str">
            <v>m</v>
          </cell>
          <cell r="D147">
            <v>20000</v>
          </cell>
        </row>
        <row r="148">
          <cell r="B148" t="str">
            <v>D©y cao su F 8ml (®Ó lµm thÊm vµ b·o hßa n­íc)</v>
          </cell>
          <cell r="C148" t="str">
            <v>m</v>
          </cell>
          <cell r="D148">
            <v>12000</v>
          </cell>
        </row>
        <row r="149">
          <cell r="B149" t="str">
            <v>D©y thÐp F 2-3</v>
          </cell>
          <cell r="C149" t="str">
            <v>kg</v>
          </cell>
          <cell r="D149">
            <v>5000</v>
          </cell>
        </row>
        <row r="150">
          <cell r="B150" t="str">
            <v>D©y thÐp vµ ®inh 5cm</v>
          </cell>
          <cell r="C150" t="str">
            <v>kg</v>
          </cell>
          <cell r="D150">
            <v>5000</v>
          </cell>
        </row>
        <row r="151">
          <cell r="B151" t="str">
            <v>Dao rùa chÆt ®Êt</v>
          </cell>
          <cell r="C151" t="str">
            <v>c¸i</v>
          </cell>
          <cell r="D151">
            <v>30000</v>
          </cell>
        </row>
        <row r="152">
          <cell r="B152" t="str">
            <v>Dao g¹t ®Êt</v>
          </cell>
          <cell r="C152" t="str">
            <v>c¸i</v>
          </cell>
          <cell r="D152">
            <v>30000</v>
          </cell>
        </row>
        <row r="153">
          <cell r="B153" t="str">
            <v>Dao gät ®Êt</v>
          </cell>
          <cell r="C153" t="str">
            <v>c¸i</v>
          </cell>
          <cell r="D153">
            <v>30000</v>
          </cell>
        </row>
        <row r="154">
          <cell r="B154" t="str">
            <v>Dao luyÖn ®Êt</v>
          </cell>
          <cell r="C154" t="str">
            <v>c¸i</v>
          </cell>
          <cell r="D154">
            <v>30000</v>
          </cell>
        </row>
        <row r="155">
          <cell r="B155" t="str">
            <v>Dao nÐn, dao c¾t</v>
          </cell>
          <cell r="C155" t="str">
            <v>c¸i</v>
          </cell>
          <cell r="D155">
            <v>30000</v>
          </cell>
        </row>
        <row r="156">
          <cell r="B156" t="str">
            <v>Dao vßng hîp kim</v>
          </cell>
          <cell r="C156" t="str">
            <v>c¸i</v>
          </cell>
          <cell r="D156">
            <v>30000</v>
          </cell>
        </row>
        <row r="157">
          <cell r="B157" t="str">
            <v>Dao vßng nÐn</v>
          </cell>
          <cell r="C157" t="str">
            <v>c¸i</v>
          </cell>
          <cell r="D157">
            <v>30000</v>
          </cell>
        </row>
        <row r="158">
          <cell r="B158" t="str">
            <v>Dao vßng thÊm</v>
          </cell>
          <cell r="C158" t="str">
            <v>c¸i</v>
          </cell>
          <cell r="D158">
            <v>30000</v>
          </cell>
        </row>
        <row r="159">
          <cell r="B159" t="str">
            <v>DÇm I300 - 350 dµi h¬n 3,5m</v>
          </cell>
          <cell r="C159" t="str">
            <v>kg</v>
          </cell>
          <cell r="D159">
            <v>5000</v>
          </cell>
        </row>
        <row r="160">
          <cell r="B160" t="str">
            <v>DÇu ®iezel</v>
          </cell>
          <cell r="C160" t="str">
            <v>kg</v>
          </cell>
          <cell r="D160">
            <v>5000</v>
          </cell>
        </row>
        <row r="161">
          <cell r="B161" t="str">
            <v>DÇu c«ng nghiÖp 20</v>
          </cell>
          <cell r="C161" t="str">
            <v>kg</v>
          </cell>
          <cell r="D161">
            <v>8000</v>
          </cell>
        </row>
        <row r="162">
          <cell r="B162" t="str">
            <v>DÇu kÝch</v>
          </cell>
          <cell r="C162" t="str">
            <v>kg</v>
          </cell>
          <cell r="D162">
            <v>8000</v>
          </cell>
        </row>
        <row r="163">
          <cell r="B163" t="str">
            <v>DÇu mì phô</v>
          </cell>
          <cell r="C163" t="str">
            <v>kg</v>
          </cell>
          <cell r="D163">
            <v>5000</v>
          </cell>
        </row>
        <row r="164">
          <cell r="B164" t="str">
            <v>Dông cô thÝ nghiÖm ®Çm nÐn</v>
          </cell>
          <cell r="C164" t="str">
            <v>bé</v>
          </cell>
          <cell r="D164">
            <v>300000</v>
          </cell>
        </row>
        <row r="165">
          <cell r="B165" t="str">
            <v>Dông cô x¸c ®Þnh ®é tan r·</v>
          </cell>
          <cell r="C165" t="str">
            <v>c¸i</v>
          </cell>
          <cell r="D165">
            <v>400000</v>
          </cell>
        </row>
        <row r="166">
          <cell r="B166" t="str">
            <v>Dông cô x¸c ®Þnh tr­¬ng në</v>
          </cell>
          <cell r="C166" t="str">
            <v>c¸i</v>
          </cell>
          <cell r="D166">
            <v>1500000</v>
          </cell>
        </row>
        <row r="167">
          <cell r="B167" t="str">
            <v>Dông cô x¸c ®Þnh gãc nghØ cña c¸t</v>
          </cell>
          <cell r="C167" t="str">
            <v>bé</v>
          </cell>
          <cell r="D167">
            <v>200000</v>
          </cell>
        </row>
        <row r="168">
          <cell r="B168" t="str">
            <v>èng ®o thÝ nghiÖm</v>
          </cell>
          <cell r="C168" t="str">
            <v>c¸i</v>
          </cell>
          <cell r="D168">
            <v>50000</v>
          </cell>
        </row>
        <row r="169">
          <cell r="B169" t="str">
            <v>èng ®ong thñy tinh 1000ml</v>
          </cell>
          <cell r="C169" t="str">
            <v>c¸i</v>
          </cell>
          <cell r="D169">
            <v>50000</v>
          </cell>
        </row>
        <row r="170">
          <cell r="B170" t="str">
            <v>èng ®ong thñy tinh 1000ml, 500ml, 200ml</v>
          </cell>
          <cell r="C170" t="str">
            <v>c¸i</v>
          </cell>
          <cell r="D170">
            <v>50000</v>
          </cell>
        </row>
        <row r="171">
          <cell r="B171" t="str">
            <v>èng ®Þnh t©m cè ®Þnh d¹ng Thôy sü</v>
          </cell>
          <cell r="C171" t="str">
            <v>c¸i</v>
          </cell>
          <cell r="D171">
            <v>50000</v>
          </cell>
        </row>
        <row r="172">
          <cell r="B172" t="str">
            <v>èng cao su dÉn n­íc</v>
          </cell>
          <cell r="C172" t="str">
            <v>m</v>
          </cell>
          <cell r="D172">
            <v>5000</v>
          </cell>
        </row>
        <row r="173">
          <cell r="B173" t="str">
            <v>èng cao su dÉn n­íc F 16mm</v>
          </cell>
          <cell r="C173" t="str">
            <v>m</v>
          </cell>
          <cell r="D173">
            <v>5000</v>
          </cell>
        </row>
        <row r="174">
          <cell r="B174" t="str">
            <v>èng cao su F 16 - F 18mm</v>
          </cell>
          <cell r="C174" t="str">
            <v>m</v>
          </cell>
          <cell r="D174">
            <v>5000</v>
          </cell>
        </row>
        <row r="175">
          <cell r="B175" t="str">
            <v>èng cao su mÒm</v>
          </cell>
          <cell r="C175" t="str">
            <v>m</v>
          </cell>
          <cell r="D175">
            <v>5000</v>
          </cell>
        </row>
        <row r="176">
          <cell r="B176" t="str">
            <v>èng chèng</v>
          </cell>
          <cell r="C176" t="str">
            <v>m</v>
          </cell>
          <cell r="D176">
            <v>8000</v>
          </cell>
        </row>
        <row r="177">
          <cell r="B177" t="str">
            <v>èng chuÈn ®é 25ml</v>
          </cell>
          <cell r="C177" t="str">
            <v>c¸i</v>
          </cell>
          <cell r="D177">
            <v>60000</v>
          </cell>
        </row>
        <row r="178">
          <cell r="B178" t="str">
            <v>èng day ®ång trôc F 25 &amp; F 50</v>
          </cell>
          <cell r="C178" t="str">
            <v>bé</v>
          </cell>
          <cell r="D178">
            <v>200000</v>
          </cell>
        </row>
        <row r="179">
          <cell r="B179" t="str">
            <v>èng hót thñy tinh (2-100)ml</v>
          </cell>
          <cell r="C179" t="str">
            <v>c¸i</v>
          </cell>
          <cell r="D179">
            <v>50000</v>
          </cell>
        </row>
        <row r="180">
          <cell r="B180" t="str">
            <v>èng kÏm F 32</v>
          </cell>
          <cell r="C180" t="str">
            <v>m</v>
          </cell>
          <cell r="D180">
            <v>20000</v>
          </cell>
        </row>
        <row r="181">
          <cell r="B181" t="str">
            <v>èng läc l­íi ®ång (F 100 - F 200)mm</v>
          </cell>
          <cell r="C181" t="str">
            <v>m</v>
          </cell>
          <cell r="D181">
            <v>50000</v>
          </cell>
        </row>
        <row r="182">
          <cell r="B182" t="str">
            <v>èng mÉu</v>
          </cell>
          <cell r="C182" t="str">
            <v>èng</v>
          </cell>
          <cell r="D182">
            <v>300000</v>
          </cell>
        </row>
        <row r="183">
          <cell r="B183" t="str">
            <v>èng mÉu ®¬n</v>
          </cell>
          <cell r="C183" t="str">
            <v>m</v>
          </cell>
          <cell r="D183">
            <v>300000</v>
          </cell>
        </row>
        <row r="184">
          <cell r="B184" t="str">
            <v>èng mÉu kÐp</v>
          </cell>
          <cell r="C184" t="str">
            <v>c¸i</v>
          </cell>
          <cell r="D184">
            <v>1200000</v>
          </cell>
        </row>
        <row r="185">
          <cell r="B185" t="str">
            <v>èng mÉu nguyªn d¹ng</v>
          </cell>
          <cell r="C185" t="str">
            <v>m</v>
          </cell>
          <cell r="D185">
            <v>600000</v>
          </cell>
        </row>
        <row r="186">
          <cell r="B186" t="str">
            <v>èng mÉu xo¾n</v>
          </cell>
          <cell r="C186" t="str">
            <v>m</v>
          </cell>
          <cell r="D186">
            <v>600000</v>
          </cell>
        </row>
        <row r="187">
          <cell r="B187" t="str">
            <v>èng móc n­íc dµi 2m</v>
          </cell>
          <cell r="C187" t="str">
            <v>c¸i</v>
          </cell>
          <cell r="D187">
            <v>50000</v>
          </cell>
        </row>
        <row r="188">
          <cell r="B188" t="str">
            <v>èng ngoµi F 16</v>
          </cell>
          <cell r="C188" t="str">
            <v>m</v>
          </cell>
          <cell r="D188">
            <v>10000</v>
          </cell>
        </row>
        <row r="189">
          <cell r="B189" t="str">
            <v>èng n­íc F 50</v>
          </cell>
          <cell r="C189" t="str">
            <v>m</v>
          </cell>
          <cell r="D189">
            <v>20000</v>
          </cell>
        </row>
        <row r="190">
          <cell r="B190" t="str">
            <v>èng sóng + qu¶ ®¹n</v>
          </cell>
          <cell r="C190" t="str">
            <v>chiÕc</v>
          </cell>
          <cell r="D190">
            <v>2000000</v>
          </cell>
        </row>
        <row r="191">
          <cell r="B191" t="str">
            <v>èng tæ ong dµi 1m</v>
          </cell>
          <cell r="C191" t="str">
            <v>èng</v>
          </cell>
          <cell r="D191">
            <v>100000</v>
          </cell>
        </row>
        <row r="192">
          <cell r="B192" t="str">
            <v>èng thñy tinh ch÷ T F 8</v>
          </cell>
          <cell r="C192" t="str">
            <v>c¸i</v>
          </cell>
          <cell r="D192">
            <v>50000</v>
          </cell>
        </row>
        <row r="193">
          <cell r="B193" t="str">
            <v>èng thñy tinh F 8ml dµi 1m lµm thÊm</v>
          </cell>
          <cell r="C193" t="str">
            <v>c¸i</v>
          </cell>
          <cell r="D193">
            <v>50000</v>
          </cell>
        </row>
        <row r="194">
          <cell r="B194" t="str">
            <v>èng trong F 42 (cÇn khoan)</v>
          </cell>
          <cell r="C194" t="str">
            <v>m</v>
          </cell>
          <cell r="D194">
            <v>50000</v>
          </cell>
        </row>
        <row r="195">
          <cell r="B195" t="str">
            <v>èng x¸c ®Þnh chuyÓn dÞch</v>
          </cell>
          <cell r="C195" t="str">
            <v>c¸i</v>
          </cell>
          <cell r="D195">
            <v>50000</v>
          </cell>
        </row>
        <row r="196">
          <cell r="B196" t="str">
            <v>G¹ch chØ</v>
          </cell>
          <cell r="C196" t="str">
            <v>viªn</v>
          </cell>
          <cell r="D196">
            <v>300</v>
          </cell>
        </row>
        <row r="197">
          <cell r="B197" t="str">
            <v>Gç chèng nhãm V F 18</v>
          </cell>
          <cell r="C197" t="str">
            <v>m3</v>
          </cell>
          <cell r="D197">
            <v>1500000</v>
          </cell>
        </row>
        <row r="198">
          <cell r="B198" t="str">
            <v>Gç d¸n 40</v>
          </cell>
          <cell r="C198" t="str">
            <v>m2</v>
          </cell>
          <cell r="D198">
            <v>25000</v>
          </cell>
        </row>
        <row r="199">
          <cell r="B199" t="str">
            <v>Gç dÇu 25</v>
          </cell>
          <cell r="C199" t="str">
            <v>m2</v>
          </cell>
          <cell r="D199">
            <v>25000</v>
          </cell>
        </row>
        <row r="200">
          <cell r="B200" t="str">
            <v>Gç nhãm V</v>
          </cell>
          <cell r="C200" t="str">
            <v>m3</v>
          </cell>
          <cell r="D200">
            <v>1500000</v>
          </cell>
        </row>
        <row r="201">
          <cell r="B201" t="str">
            <v>Gç tÊm</v>
          </cell>
          <cell r="C201" t="str">
            <v>m3</v>
          </cell>
          <cell r="D201">
            <v>2000000</v>
          </cell>
        </row>
        <row r="202">
          <cell r="B202" t="str">
            <v>Gç v¸n 4 ph©n</v>
          </cell>
          <cell r="C202" t="str">
            <v>m3</v>
          </cell>
          <cell r="D202">
            <v>2000000</v>
          </cell>
        </row>
        <row r="203">
          <cell r="B203" t="str">
            <v>Gç xÎ nhãm V</v>
          </cell>
          <cell r="C203" t="str">
            <v>m3</v>
          </cell>
          <cell r="D203">
            <v>1500000</v>
          </cell>
        </row>
        <row r="204">
          <cell r="B204" t="str">
            <v>Ghen cao su F 63</v>
          </cell>
          <cell r="C204" t="str">
            <v>m</v>
          </cell>
          <cell r="D204">
            <v>10000</v>
          </cell>
        </row>
        <row r="205">
          <cell r="B205" t="str">
            <v>Ghen kim lo¹i F 63</v>
          </cell>
          <cell r="C205" t="str">
            <v>m</v>
          </cell>
          <cell r="D205">
            <v>25000</v>
          </cell>
        </row>
        <row r="206">
          <cell r="B206" t="str">
            <v>Gi¸ èng nghiÖm</v>
          </cell>
          <cell r="C206" t="str">
            <v>c¸i</v>
          </cell>
          <cell r="D206">
            <v>150000</v>
          </cell>
        </row>
        <row r="207">
          <cell r="B207" t="str">
            <v>Gi¸ gç lµm thÊm</v>
          </cell>
          <cell r="C207" t="str">
            <v>c¸i</v>
          </cell>
          <cell r="D207">
            <v>150000</v>
          </cell>
        </row>
        <row r="208">
          <cell r="B208" t="str">
            <v>GiÊy ®¨ng ký ®o ®¹c</v>
          </cell>
          <cell r="C208" t="str">
            <v>tê</v>
          </cell>
          <cell r="D208">
            <v>200</v>
          </cell>
        </row>
        <row r="209">
          <cell r="B209" t="str">
            <v>GiÊy ®¸nh m¸y</v>
          </cell>
          <cell r="C209" t="str">
            <v>ram</v>
          </cell>
          <cell r="D209">
            <v>20000</v>
          </cell>
        </row>
        <row r="210">
          <cell r="B210" t="str">
            <v>GiÊy ¶nh</v>
          </cell>
          <cell r="C210" t="str">
            <v>m</v>
          </cell>
          <cell r="D210">
            <v>50000</v>
          </cell>
        </row>
        <row r="211">
          <cell r="B211" t="str">
            <v>GiÊy ¶nh khæ 140mm</v>
          </cell>
          <cell r="C211" t="str">
            <v>m</v>
          </cell>
          <cell r="D211">
            <v>100000</v>
          </cell>
        </row>
        <row r="212">
          <cell r="B212" t="str">
            <v>GiÊy bãng can</v>
          </cell>
          <cell r="C212" t="str">
            <v>m</v>
          </cell>
          <cell r="D212">
            <v>2500</v>
          </cell>
        </row>
        <row r="213">
          <cell r="B213" t="str">
            <v>GiÊy bãng can</v>
          </cell>
          <cell r="C213" t="str">
            <v>m2</v>
          </cell>
          <cell r="D213">
            <v>3000</v>
          </cell>
        </row>
        <row r="214">
          <cell r="B214" t="str">
            <v>GiÊy can</v>
          </cell>
          <cell r="C214" t="str">
            <v>cuén</v>
          </cell>
          <cell r="D214">
            <v>200000</v>
          </cell>
        </row>
        <row r="215">
          <cell r="B215" t="str">
            <v>GiÊy can</v>
          </cell>
          <cell r="C215" t="str">
            <v>m</v>
          </cell>
          <cell r="D215">
            <v>2500</v>
          </cell>
        </row>
        <row r="216">
          <cell r="B216" t="str">
            <v>GiÊy can cao 0,3m</v>
          </cell>
          <cell r="C216" t="str">
            <v>m</v>
          </cell>
          <cell r="D216">
            <v>2500</v>
          </cell>
        </row>
        <row r="217">
          <cell r="B217" t="str">
            <v>GiÊy Croki</v>
          </cell>
          <cell r="C217" t="str">
            <v>tê</v>
          </cell>
          <cell r="D217">
            <v>3400</v>
          </cell>
        </row>
        <row r="218">
          <cell r="B218" t="str">
            <v>GiÊy gãi mÉu</v>
          </cell>
          <cell r="C218" t="str">
            <v>ram</v>
          </cell>
          <cell r="D218">
            <v>22000</v>
          </cell>
        </row>
        <row r="219">
          <cell r="B219" t="str">
            <v>GiÊy in</v>
          </cell>
          <cell r="C219" t="str">
            <v>m2</v>
          </cell>
          <cell r="D219">
            <v>5000</v>
          </cell>
        </row>
        <row r="220">
          <cell r="B220" t="str">
            <v>GiÊy kÎ ly</v>
          </cell>
          <cell r="C220" t="str">
            <v>m</v>
          </cell>
          <cell r="D220">
            <v>2600</v>
          </cell>
        </row>
        <row r="221">
          <cell r="B221" t="str">
            <v>GiÊy kÎ ly</v>
          </cell>
          <cell r="C221" t="str">
            <v>tê</v>
          </cell>
          <cell r="D221">
            <v>2600</v>
          </cell>
        </row>
        <row r="222">
          <cell r="B222" t="str">
            <v>GiÊy kÎ ly cao 0,3m</v>
          </cell>
          <cell r="C222" t="str">
            <v>m</v>
          </cell>
          <cell r="D222">
            <v>2600</v>
          </cell>
        </row>
        <row r="223">
          <cell r="B223" t="str">
            <v>GiÊy kÎ ngang</v>
          </cell>
          <cell r="C223" t="str">
            <v>quyÓn</v>
          </cell>
          <cell r="D223">
            <v>2000</v>
          </cell>
        </row>
        <row r="224">
          <cell r="B224" t="str">
            <v>GiÊy tr¾ng</v>
          </cell>
          <cell r="C224" t="str">
            <v>tËp</v>
          </cell>
          <cell r="D224">
            <v>2000</v>
          </cell>
        </row>
        <row r="225">
          <cell r="B225" t="str">
            <v>GiÊy vÏ</v>
          </cell>
          <cell r="C225" t="str">
            <v>tê</v>
          </cell>
          <cell r="D225">
            <v>5000</v>
          </cell>
        </row>
        <row r="226">
          <cell r="B226" t="str">
            <v>GiÊy vÏ b×nh ®å phao</v>
          </cell>
          <cell r="C226" t="str">
            <v>tê</v>
          </cell>
          <cell r="D226">
            <v>5000</v>
          </cell>
        </row>
        <row r="227">
          <cell r="B227" t="str">
            <v>GiÊy vÏ b×nh ®å phao</v>
          </cell>
          <cell r="C227" t="str">
            <v>tê</v>
          </cell>
          <cell r="D227">
            <v>5000</v>
          </cell>
        </row>
        <row r="228">
          <cell r="B228" t="str">
            <v>GiÊy vÏ b¶n ®å (50 x 50)</v>
          </cell>
          <cell r="C228" t="str">
            <v>tê</v>
          </cell>
          <cell r="D228">
            <v>5000</v>
          </cell>
        </row>
        <row r="229">
          <cell r="B229" t="str">
            <v>GiÊy viÕt</v>
          </cell>
          <cell r="C229" t="str">
            <v>tËp</v>
          </cell>
          <cell r="D229">
            <v>2000</v>
          </cell>
        </row>
        <row r="230">
          <cell r="B230" t="str">
            <v>Hãa chÊt</v>
          </cell>
          <cell r="C230" t="str">
            <v>kg</v>
          </cell>
          <cell r="D230">
            <v>40000</v>
          </cell>
        </row>
        <row r="231">
          <cell r="B231" t="str">
            <v>Hãa chÊt (HCL, axetylen)</v>
          </cell>
          <cell r="C231" t="str">
            <v>kg</v>
          </cell>
          <cell r="D231">
            <v>40000</v>
          </cell>
        </row>
        <row r="232">
          <cell r="B232" t="str">
            <v>Hãa chÊt c¸c lo¹i</v>
          </cell>
          <cell r="C232" t="str">
            <v>gam</v>
          </cell>
          <cell r="D232">
            <v>40</v>
          </cell>
        </row>
        <row r="233">
          <cell r="B233" t="str">
            <v>Hép bét mµu</v>
          </cell>
          <cell r="C233" t="str">
            <v>hép</v>
          </cell>
          <cell r="D233">
            <v>15000</v>
          </cell>
        </row>
        <row r="234">
          <cell r="B234" t="str">
            <v>Hép bót d¹ mµu</v>
          </cell>
          <cell r="C234" t="str">
            <v>hép</v>
          </cell>
          <cell r="D234">
            <v>15000</v>
          </cell>
        </row>
        <row r="235">
          <cell r="B235" t="str">
            <v>Hép gç ®ùng mÉu</v>
          </cell>
          <cell r="C235" t="str">
            <v>hép</v>
          </cell>
          <cell r="D235">
            <v>8000</v>
          </cell>
        </row>
        <row r="236">
          <cell r="B236" t="str">
            <v>Hép gç ®ùng mÉu 400 x 400 x 400</v>
          </cell>
          <cell r="C236" t="str">
            <v>hép</v>
          </cell>
          <cell r="D236">
            <v>35000</v>
          </cell>
        </row>
        <row r="237">
          <cell r="B237" t="str">
            <v>Hép gç 24 « ®ùng mÉu l­u</v>
          </cell>
          <cell r="C237" t="str">
            <v>hép</v>
          </cell>
          <cell r="D237">
            <v>45000</v>
          </cell>
        </row>
        <row r="238">
          <cell r="B238" t="str">
            <v>Hép gç 2 ng¨n dµi 1m</v>
          </cell>
          <cell r="C238" t="str">
            <v>hép</v>
          </cell>
          <cell r="D238">
            <v>15000</v>
          </cell>
        </row>
        <row r="239">
          <cell r="B239" t="str">
            <v>Hép n¨ng l­îng</v>
          </cell>
          <cell r="C239" t="str">
            <v>hép</v>
          </cell>
          <cell r="D239">
            <v>500000</v>
          </cell>
        </row>
        <row r="240">
          <cell r="B240" t="str">
            <v>Hép nh«m nhá</v>
          </cell>
          <cell r="C240" t="str">
            <v>hép</v>
          </cell>
          <cell r="D240">
            <v>8000</v>
          </cell>
        </row>
        <row r="241">
          <cell r="B241" t="str">
            <v>Hép t«n 200 x 200 x 1</v>
          </cell>
          <cell r="C241" t="str">
            <v>hép</v>
          </cell>
          <cell r="D241">
            <v>12000</v>
          </cell>
        </row>
        <row r="242">
          <cell r="B242" t="str">
            <v>Hép t«n 200 x 100 mm</v>
          </cell>
          <cell r="C242" t="str">
            <v>c¸i</v>
          </cell>
          <cell r="D242">
            <v>12000</v>
          </cell>
        </row>
        <row r="243">
          <cell r="B243" t="str">
            <v>Kali thiocyarat</v>
          </cell>
          <cell r="C243" t="str">
            <v>gam</v>
          </cell>
          <cell r="D243">
            <v>40</v>
          </cell>
        </row>
        <row r="244">
          <cell r="B244" t="str">
            <v>Khay men</v>
          </cell>
          <cell r="C244" t="str">
            <v>c¸i</v>
          </cell>
          <cell r="D244">
            <v>50000</v>
          </cell>
        </row>
        <row r="245">
          <cell r="B245" t="str">
            <v>Khay men ch÷ nhËt</v>
          </cell>
          <cell r="C245" t="str">
            <v>c¸i</v>
          </cell>
          <cell r="D245">
            <v>50000</v>
          </cell>
        </row>
        <row r="246">
          <cell r="B246" t="str">
            <v>Khay men to</v>
          </cell>
          <cell r="C246" t="str">
            <v>c¸i</v>
          </cell>
          <cell r="D246">
            <v>50000</v>
          </cell>
        </row>
        <row r="247">
          <cell r="B247" t="str">
            <v>Khay men to + nhá</v>
          </cell>
          <cell r="C247" t="str">
            <v>c¸i</v>
          </cell>
          <cell r="D247">
            <v>50000</v>
          </cell>
        </row>
        <row r="248">
          <cell r="B248" t="str">
            <v>Khay ñ ®Êt</v>
          </cell>
          <cell r="C248" t="str">
            <v>c¸i</v>
          </cell>
          <cell r="D248">
            <v>50000</v>
          </cell>
        </row>
        <row r="249">
          <cell r="B249" t="str">
            <v>Khu«n t¹o mÉu</v>
          </cell>
          <cell r="C249" t="str">
            <v>c¸i</v>
          </cell>
          <cell r="D249">
            <v>50000</v>
          </cell>
        </row>
        <row r="250">
          <cell r="B250" t="str">
            <v>KÝnh dÇy 10ly (20 x 40)cm (kÝnh mµi mê)</v>
          </cell>
          <cell r="C250" t="str">
            <v>c¸i</v>
          </cell>
          <cell r="D250">
            <v>50000</v>
          </cell>
        </row>
        <row r="251">
          <cell r="B251" t="str">
            <v>KÝnh lËp thÓ</v>
          </cell>
          <cell r="C251" t="str">
            <v>c¸i</v>
          </cell>
          <cell r="D251">
            <v>100000</v>
          </cell>
        </row>
        <row r="252">
          <cell r="B252" t="str">
            <v>KÝnh lóp</v>
          </cell>
          <cell r="C252" t="str">
            <v>c¸i</v>
          </cell>
          <cell r="D252">
            <v>60000</v>
          </cell>
        </row>
        <row r="253">
          <cell r="B253" t="str">
            <v>KÝnh mµi mê</v>
          </cell>
          <cell r="C253" t="str">
            <v>c¸i</v>
          </cell>
          <cell r="D253">
            <v>50000</v>
          </cell>
        </row>
        <row r="254">
          <cell r="B254" t="str">
            <v>KÝnh tr¾ng (2x30x50)mm</v>
          </cell>
          <cell r="C254" t="str">
            <v>c¸i</v>
          </cell>
          <cell r="D254">
            <v>50000</v>
          </cell>
        </row>
        <row r="255">
          <cell r="B255" t="str">
            <v>KÝnh vu«ng 16 x 16</v>
          </cell>
          <cell r="C255" t="str">
            <v>c¸i</v>
          </cell>
          <cell r="D255">
            <v>5000</v>
          </cell>
        </row>
        <row r="256">
          <cell r="B256" t="str">
            <v>KÝp ®iÖn vi sai</v>
          </cell>
          <cell r="C256" t="str">
            <v>c¸i</v>
          </cell>
          <cell r="D256">
            <v>3200</v>
          </cell>
        </row>
        <row r="257">
          <cell r="B257" t="str">
            <v>La men</v>
          </cell>
          <cell r="C257" t="str">
            <v>kg</v>
          </cell>
          <cell r="D257">
            <v>15000</v>
          </cell>
        </row>
        <row r="258">
          <cell r="B258" t="str">
            <v>L­ìi c¾t ®Êt</v>
          </cell>
          <cell r="C258" t="str">
            <v>c¸i</v>
          </cell>
          <cell r="D258">
            <v>30000</v>
          </cell>
        </row>
        <row r="259">
          <cell r="B259" t="str">
            <v>Mµng buång n­íc F 270</v>
          </cell>
          <cell r="C259" t="str">
            <v>c¸i</v>
          </cell>
          <cell r="D259">
            <v>50000</v>
          </cell>
        </row>
        <row r="260">
          <cell r="B260" t="str">
            <v>Mèc bªt«ng ®óc s½n</v>
          </cell>
          <cell r="C260" t="str">
            <v>c¸i</v>
          </cell>
          <cell r="D260">
            <v>25000</v>
          </cell>
        </row>
        <row r="261">
          <cell r="B261" t="str">
            <v>Mia ®o mùc n­íc 150x40x1500</v>
          </cell>
          <cell r="C261" t="str">
            <v>c¸i</v>
          </cell>
          <cell r="D261">
            <v>65000</v>
          </cell>
        </row>
        <row r="262">
          <cell r="B262" t="str">
            <v>Mòi khoan</v>
          </cell>
          <cell r="C262" t="str">
            <v>c¸i</v>
          </cell>
          <cell r="D262">
            <v>60000</v>
          </cell>
        </row>
        <row r="263">
          <cell r="B263" t="str">
            <v>Mòi khoan ch÷ thËp F 46</v>
          </cell>
          <cell r="C263" t="str">
            <v>c¸i</v>
          </cell>
          <cell r="D263">
            <v>60000</v>
          </cell>
        </row>
        <row r="264">
          <cell r="B264" t="str">
            <v>Mòi khoan h×nh xuyÕn g¾n r¨ng hîp kim cøng</v>
          </cell>
          <cell r="C264" t="str">
            <v>c¸i</v>
          </cell>
          <cell r="D264">
            <v>450000</v>
          </cell>
        </row>
        <row r="265">
          <cell r="B265" t="str">
            <v>Mòi khoan hîp kim</v>
          </cell>
          <cell r="C265" t="str">
            <v>c¸i</v>
          </cell>
          <cell r="D265">
            <v>75000</v>
          </cell>
        </row>
        <row r="266">
          <cell r="B266" t="str">
            <v>Mòi khoan kim c­¬ng</v>
          </cell>
          <cell r="C266" t="str">
            <v>c¸i</v>
          </cell>
          <cell r="D266">
            <v>1300000</v>
          </cell>
        </row>
        <row r="267">
          <cell r="B267" t="str">
            <v>Mòi xuyªn</v>
          </cell>
          <cell r="C267" t="str">
            <v>c¸i</v>
          </cell>
          <cell r="D267">
            <v>600000</v>
          </cell>
        </row>
        <row r="268">
          <cell r="B268" t="str">
            <v>Mòi xuyªn c¾t</v>
          </cell>
          <cell r="C268" t="str">
            <v>c¸i</v>
          </cell>
          <cell r="D268">
            <v>600000</v>
          </cell>
        </row>
        <row r="269">
          <cell r="B269" t="str">
            <v>Mòi xuyªn h×nh nãn</v>
          </cell>
          <cell r="C269" t="str">
            <v>c¸i</v>
          </cell>
          <cell r="D269">
            <v>600000</v>
          </cell>
        </row>
        <row r="270">
          <cell r="B270" t="str">
            <v>Mu«i xóc ®Êt</v>
          </cell>
          <cell r="C270" t="str">
            <v>c¸i</v>
          </cell>
          <cell r="D270">
            <v>200000</v>
          </cell>
        </row>
        <row r="271">
          <cell r="B271" t="str">
            <v>Mùc can</v>
          </cell>
          <cell r="C271" t="str">
            <v>lä</v>
          </cell>
          <cell r="D271">
            <v>15000</v>
          </cell>
        </row>
        <row r="272">
          <cell r="B272" t="str">
            <v>N¨ng l­îng ®iÖn</v>
          </cell>
          <cell r="C272" t="str">
            <v>kwh</v>
          </cell>
          <cell r="D272">
            <v>800</v>
          </cell>
        </row>
        <row r="273">
          <cell r="B273" t="str">
            <v>Nåi ¸p suÊt hót ch©n kh«ng (®Ó lµm tû träng-b·o hßa)</v>
          </cell>
          <cell r="C273" t="str">
            <v>c¸i</v>
          </cell>
          <cell r="D273">
            <v>200000</v>
          </cell>
        </row>
        <row r="274">
          <cell r="B274" t="str">
            <v>Neo 25kg</v>
          </cell>
          <cell r="C274" t="str">
            <v>c¸i</v>
          </cell>
          <cell r="D274">
            <v>290000</v>
          </cell>
        </row>
        <row r="275">
          <cell r="B275" t="str">
            <v>NhËt ký kh¶o s¸t</v>
          </cell>
          <cell r="C275" t="str">
            <v>quyÓn</v>
          </cell>
          <cell r="D275">
            <v>5000</v>
          </cell>
        </row>
        <row r="276">
          <cell r="B276" t="str">
            <v>NhiÖt kÕ</v>
          </cell>
          <cell r="C276" t="str">
            <v>c¸i</v>
          </cell>
          <cell r="D276">
            <v>100000</v>
          </cell>
        </row>
        <row r="277">
          <cell r="B277" t="str">
            <v>NhiÖt kÕ 100oC -1500oC</v>
          </cell>
          <cell r="C277" t="str">
            <v>c¸i</v>
          </cell>
          <cell r="D277">
            <v>120000</v>
          </cell>
        </row>
        <row r="278">
          <cell r="B278" t="str">
            <v>NhiÖt kÕ 10oC - 600oC</v>
          </cell>
          <cell r="C278" t="str">
            <v>c¸i</v>
          </cell>
          <cell r="D278">
            <v>200000</v>
          </cell>
        </row>
        <row r="279">
          <cell r="B279" t="str">
            <v>NhiÖt kÕ 50oC, 300oC, 100oC, 200oC</v>
          </cell>
          <cell r="C279" t="str">
            <v>c¸i</v>
          </cell>
          <cell r="D279">
            <v>120000</v>
          </cell>
        </row>
        <row r="280">
          <cell r="B280" t="str">
            <v>Nhùa ca na ®a</v>
          </cell>
          <cell r="C280" t="str">
            <v>kg</v>
          </cell>
          <cell r="D280">
            <v>20000</v>
          </cell>
        </row>
        <row r="281">
          <cell r="B281" t="str">
            <v>N­íc cÊt</v>
          </cell>
          <cell r="C281" t="str">
            <v>lÝt</v>
          </cell>
          <cell r="D281">
            <v>15000</v>
          </cell>
        </row>
        <row r="282">
          <cell r="B282" t="str">
            <v>Nit¬ benzen tinh khiÕt</v>
          </cell>
          <cell r="C282" t="str">
            <v>gam</v>
          </cell>
          <cell r="D282">
            <v>40</v>
          </cell>
        </row>
        <row r="283">
          <cell r="B283" t="str">
            <v>Nit¬ rat b¹c</v>
          </cell>
          <cell r="C283" t="str">
            <v>gam</v>
          </cell>
          <cell r="D283">
            <v>40</v>
          </cell>
        </row>
        <row r="284">
          <cell r="B284" t="str">
            <v>Paraphin</v>
          </cell>
          <cell r="C284" t="str">
            <v>kg</v>
          </cell>
          <cell r="D284">
            <v>12000</v>
          </cell>
        </row>
        <row r="285">
          <cell r="B285" t="str">
            <v>Phao ®o sãng</v>
          </cell>
          <cell r="C285" t="str">
            <v>c¸i</v>
          </cell>
          <cell r="D285">
            <v>300000</v>
          </cell>
        </row>
        <row r="286">
          <cell r="B286" t="str">
            <v>Phao thö ®é chÆt</v>
          </cell>
          <cell r="C286" t="str">
            <v>bé</v>
          </cell>
          <cell r="D286">
            <v>2000000</v>
          </cell>
        </row>
        <row r="287">
          <cell r="B287" t="str">
            <v>Phao tû träng kÕ</v>
          </cell>
          <cell r="C287" t="str">
            <v>bé</v>
          </cell>
          <cell r="D287">
            <v>300000</v>
          </cell>
        </row>
        <row r="288">
          <cell r="B288" t="str">
            <v>Phim + ¶nh mµu 9x12</v>
          </cell>
          <cell r="C288" t="str">
            <v>cuén</v>
          </cell>
          <cell r="D288">
            <v>50000</v>
          </cell>
        </row>
        <row r="289">
          <cell r="B289" t="str">
            <v>PhÌn s¾t</v>
          </cell>
          <cell r="C289" t="str">
            <v>gam</v>
          </cell>
          <cell r="D289">
            <v>60000</v>
          </cell>
        </row>
        <row r="290">
          <cell r="B290" t="str">
            <v>PhÔu rãt c¸t</v>
          </cell>
          <cell r="C290" t="str">
            <v>bé</v>
          </cell>
          <cell r="D290">
            <v>200000</v>
          </cell>
        </row>
        <row r="291">
          <cell r="B291" t="str">
            <v>PhÔu s¾t F 5cm</v>
          </cell>
          <cell r="C291" t="str">
            <v>c¸i</v>
          </cell>
          <cell r="D291">
            <v>5000</v>
          </cell>
        </row>
        <row r="292">
          <cell r="B292" t="str">
            <v>PhÔu thñy tinh</v>
          </cell>
          <cell r="C292" t="str">
            <v>c¸i</v>
          </cell>
          <cell r="D292">
            <v>6000</v>
          </cell>
        </row>
        <row r="293">
          <cell r="B293" t="str">
            <v>PhÔu thñy tinh (60-100)mm</v>
          </cell>
          <cell r="C293" t="str">
            <v>c¸i</v>
          </cell>
          <cell r="D293">
            <v>2000</v>
          </cell>
        </row>
        <row r="294">
          <cell r="B294" t="str">
            <v>Pin ®Ìn</v>
          </cell>
          <cell r="C294" t="str">
            <v>qu¶</v>
          </cell>
          <cell r="D294">
            <v>2000</v>
          </cell>
        </row>
        <row r="295">
          <cell r="B295" t="str">
            <v>Pin ®o l­u tèc</v>
          </cell>
          <cell r="C295" t="str">
            <v>qu¶</v>
          </cell>
          <cell r="D295">
            <v>1000</v>
          </cell>
        </row>
        <row r="296">
          <cell r="B296" t="str">
            <v>Pin 1,5V</v>
          </cell>
          <cell r="C296" t="str">
            <v>qu¶</v>
          </cell>
          <cell r="D296">
            <v>500000</v>
          </cell>
        </row>
        <row r="297">
          <cell r="B297" t="str">
            <v>Pin 69V</v>
          </cell>
          <cell r="C297" t="str">
            <v>hßm</v>
          </cell>
          <cell r="D297">
            <v>800000</v>
          </cell>
        </row>
        <row r="298">
          <cell r="B298" t="str">
            <v>Pin BTO-45</v>
          </cell>
          <cell r="C298" t="str">
            <v>hßm</v>
          </cell>
          <cell r="D298">
            <v>2000</v>
          </cell>
        </row>
        <row r="299">
          <cell r="B299" t="str">
            <v>Pin dïng cho ®o n­íc</v>
          </cell>
          <cell r="C299" t="str">
            <v>®«i</v>
          </cell>
          <cell r="D299">
            <v>40000</v>
          </cell>
        </row>
        <row r="300">
          <cell r="B300" t="str">
            <v>Qu¶ bo cao su</v>
          </cell>
          <cell r="C300" t="str">
            <v>qu¶</v>
          </cell>
          <cell r="D300">
            <v>7000</v>
          </cell>
        </row>
        <row r="301">
          <cell r="B301" t="str">
            <v>Que hµn</v>
          </cell>
          <cell r="C301" t="str">
            <v>kg</v>
          </cell>
          <cell r="D301">
            <v>5000</v>
          </cell>
        </row>
        <row r="302">
          <cell r="B302" t="str">
            <v>Que khuÊy ®Êt</v>
          </cell>
          <cell r="C302" t="str">
            <v>c¸i</v>
          </cell>
          <cell r="D302">
            <v>1300000</v>
          </cell>
        </row>
        <row r="303">
          <cell r="B303" t="str">
            <v>R©y ®Þa chÊt c«ng tr×nh</v>
          </cell>
          <cell r="C303" t="str">
            <v>bé</v>
          </cell>
          <cell r="D303">
            <v>400000</v>
          </cell>
        </row>
        <row r="304">
          <cell r="B304" t="str">
            <v>R©y ®Þa chÊt c«ng tr×nh (Anh)</v>
          </cell>
          <cell r="C304" t="str">
            <v>bé</v>
          </cell>
          <cell r="D304">
            <v>1500000</v>
          </cell>
        </row>
        <row r="305">
          <cell r="B305" t="str">
            <v>R©y dông cô ®Çm nÖn</v>
          </cell>
          <cell r="C305" t="str">
            <v>bé</v>
          </cell>
          <cell r="D305">
            <v>1500000</v>
          </cell>
        </row>
        <row r="306">
          <cell r="B306" t="str">
            <v>Rïa neo phao</v>
          </cell>
          <cell r="C306" t="str">
            <v>c¸i</v>
          </cell>
          <cell r="D306">
            <v>25000</v>
          </cell>
        </row>
        <row r="307">
          <cell r="B307" t="str">
            <v>S¬n ®á</v>
          </cell>
          <cell r="C307" t="str">
            <v>kg</v>
          </cell>
          <cell r="D307">
            <v>25000</v>
          </cell>
        </row>
        <row r="308">
          <cell r="B308" t="str">
            <v>S¬n ®á tr¾ng</v>
          </cell>
          <cell r="C308" t="str">
            <v>kg</v>
          </cell>
          <cell r="D308">
            <v>2000</v>
          </cell>
        </row>
        <row r="309">
          <cell r="B309" t="str">
            <v>S¬n c¸c lo¹i</v>
          </cell>
          <cell r="C309" t="str">
            <v>kg</v>
          </cell>
          <cell r="D309">
            <v>25000</v>
          </cell>
        </row>
        <row r="310">
          <cell r="B310" t="str">
            <v>S¾t trßn F14</v>
          </cell>
          <cell r="C310" t="str">
            <v>kg</v>
          </cell>
          <cell r="D310">
            <v>5000</v>
          </cell>
        </row>
        <row r="311">
          <cell r="B311" t="str">
            <v>Sæ ®o</v>
          </cell>
          <cell r="C311" t="str">
            <v>quyÓn</v>
          </cell>
          <cell r="D311">
            <v>2000</v>
          </cell>
        </row>
        <row r="312">
          <cell r="B312" t="str">
            <v>Sæ ®o ®¹c</v>
          </cell>
          <cell r="C312" t="str">
            <v>quyÓn</v>
          </cell>
          <cell r="D312">
            <v>2000</v>
          </cell>
        </row>
        <row r="313">
          <cell r="B313" t="str">
            <v>Sæ ®o c¸c lo¹i</v>
          </cell>
          <cell r="C313" t="str">
            <v>quyÓn</v>
          </cell>
          <cell r="D313">
            <v>2000</v>
          </cell>
        </row>
        <row r="314">
          <cell r="B314" t="str">
            <v>Sæ ®o lón</v>
          </cell>
          <cell r="C314" t="str">
            <v>quyÓn</v>
          </cell>
          <cell r="D314">
            <v>2000</v>
          </cell>
        </row>
        <row r="315">
          <cell r="B315" t="str">
            <v>Sæ ®o n­íc</v>
          </cell>
          <cell r="C315" t="str">
            <v>quyÓn</v>
          </cell>
          <cell r="D315">
            <v>2000</v>
          </cell>
        </row>
        <row r="316">
          <cell r="B316" t="str">
            <v>Sæ Ðp n­íc</v>
          </cell>
          <cell r="C316" t="str">
            <v>quyÓn</v>
          </cell>
          <cell r="D316">
            <v>2000</v>
          </cell>
        </row>
        <row r="317">
          <cell r="B317" t="str">
            <v>Sæ hót n­íc</v>
          </cell>
          <cell r="C317" t="str">
            <v>quyÓn</v>
          </cell>
          <cell r="D317">
            <v>2000</v>
          </cell>
        </row>
        <row r="318">
          <cell r="B318" t="str">
            <v>Sæ móc n­íc</v>
          </cell>
          <cell r="C318" t="str">
            <v>quyÓn</v>
          </cell>
          <cell r="D318">
            <v>2000</v>
          </cell>
        </row>
        <row r="319">
          <cell r="B319" t="str">
            <v>Sæ tæng hîp ®é lón</v>
          </cell>
          <cell r="C319" t="str">
            <v>quyÓn</v>
          </cell>
          <cell r="D319">
            <v>2000</v>
          </cell>
        </row>
        <row r="320">
          <cell r="B320" t="str">
            <v>Xoong nh«m ®un s¸p</v>
          </cell>
          <cell r="C320" t="str">
            <v>c¸i</v>
          </cell>
          <cell r="D320">
            <v>20000</v>
          </cell>
        </row>
        <row r="321">
          <cell r="B321" t="str">
            <v>Sun f¸t ®ång</v>
          </cell>
          <cell r="C321" t="str">
            <v>kg</v>
          </cell>
          <cell r="D321">
            <v>4000</v>
          </cell>
        </row>
        <row r="322">
          <cell r="B322" t="str">
            <v>T¹ c¸ gang 100kg</v>
          </cell>
          <cell r="C322" t="str">
            <v>qu¶</v>
          </cell>
          <cell r="D322">
            <v>350000</v>
          </cell>
        </row>
        <row r="323">
          <cell r="B323" t="str">
            <v>T¹ c¸ gang 50kg</v>
          </cell>
          <cell r="C323" t="str">
            <v>qu¶</v>
          </cell>
          <cell r="D323">
            <v>175000</v>
          </cell>
        </row>
        <row r="324">
          <cell r="B324" t="str">
            <v>T¹ ch× 15kg</v>
          </cell>
          <cell r="C324" t="str">
            <v>c¸i</v>
          </cell>
          <cell r="D324">
            <v>100000</v>
          </cell>
        </row>
        <row r="325">
          <cell r="B325" t="str">
            <v>Têi ®Þa chÊn</v>
          </cell>
          <cell r="C325" t="str">
            <v>chiÕc</v>
          </cell>
          <cell r="D325">
            <v>120000</v>
          </cell>
        </row>
        <row r="326">
          <cell r="B326" t="str">
            <v>Têi cuèn d©y</v>
          </cell>
          <cell r="C326" t="str">
            <v>c¸i</v>
          </cell>
          <cell r="D326">
            <v>100000</v>
          </cell>
        </row>
        <row r="327">
          <cell r="B327" t="str">
            <v>Têi cuèn d©y ®Þa chÊn</v>
          </cell>
          <cell r="C327" t="str">
            <v>c¸i</v>
          </cell>
          <cell r="D327">
            <v>120000</v>
          </cell>
        </row>
        <row r="328">
          <cell r="B328" t="str">
            <v>tÊm kÑp ng©m b·o hßa</v>
          </cell>
          <cell r="C328" t="str">
            <v>c¸i</v>
          </cell>
          <cell r="D328">
            <v>50000</v>
          </cell>
        </row>
        <row r="329">
          <cell r="B329" t="str">
            <v>ThÐp dÇm I vµ kÝch c¸c lo¹i</v>
          </cell>
          <cell r="C329" t="str">
            <v>kg</v>
          </cell>
          <cell r="D329">
            <v>5000</v>
          </cell>
        </row>
        <row r="330">
          <cell r="B330" t="str">
            <v>ThÐp F8 - F10</v>
          </cell>
          <cell r="C330" t="str">
            <v>m</v>
          </cell>
          <cell r="D330">
            <v>5000</v>
          </cell>
        </row>
        <row r="331">
          <cell r="B331" t="str">
            <v>ThÐp gai F 10</v>
          </cell>
          <cell r="C331" t="str">
            <v>kg</v>
          </cell>
          <cell r="D331">
            <v>5000</v>
          </cell>
        </row>
        <row r="332">
          <cell r="B332" t="str">
            <v>ThÐp gai F 16</v>
          </cell>
          <cell r="C332" t="str">
            <v>kg</v>
          </cell>
          <cell r="D332">
            <v>5000</v>
          </cell>
        </row>
        <row r="333">
          <cell r="B333" t="str">
            <v>ThÐp gai F 22</v>
          </cell>
          <cell r="C333" t="str">
            <v>kg</v>
          </cell>
          <cell r="D333">
            <v>5000</v>
          </cell>
        </row>
        <row r="334">
          <cell r="B334" t="str">
            <v>ThÐp gai F 32-40</v>
          </cell>
          <cell r="C334" t="str">
            <v>kg</v>
          </cell>
          <cell r="D334">
            <v>5000</v>
          </cell>
        </row>
        <row r="335">
          <cell r="B335" t="str">
            <v>Th­íc cuén 20m</v>
          </cell>
          <cell r="C335" t="str">
            <v>c¸i</v>
          </cell>
          <cell r="D335">
            <v>15000</v>
          </cell>
        </row>
        <row r="336">
          <cell r="B336" t="str">
            <v>Th­íc d©y 50m</v>
          </cell>
          <cell r="C336" t="str">
            <v>c¸i</v>
          </cell>
          <cell r="D336">
            <v>15000</v>
          </cell>
        </row>
        <row r="337">
          <cell r="B337" t="str">
            <v>Th­íc mÐt</v>
          </cell>
          <cell r="C337" t="str">
            <v>c¸i</v>
          </cell>
          <cell r="D337">
            <v>15000</v>
          </cell>
        </row>
        <row r="338">
          <cell r="B338" t="str">
            <v>Th­íc thÐp</v>
          </cell>
          <cell r="C338" t="str">
            <v>c¸i</v>
          </cell>
          <cell r="D338">
            <v>25000</v>
          </cell>
        </row>
        <row r="339">
          <cell r="B339" t="str">
            <v>Thïng ®o l­u l­îng n­íc</v>
          </cell>
          <cell r="C339" t="str">
            <v>c¸i</v>
          </cell>
          <cell r="D339">
            <v>250000</v>
          </cell>
        </row>
        <row r="340">
          <cell r="B340" t="str">
            <v>Thïng ®ùng n­íc</v>
          </cell>
          <cell r="C340" t="str">
            <v>c¸i</v>
          </cell>
          <cell r="D340">
            <v>60000</v>
          </cell>
        </row>
        <row r="341">
          <cell r="B341" t="str">
            <v>Thïng g¸nh n­íc</v>
          </cell>
          <cell r="C341" t="str">
            <v>®«i</v>
          </cell>
          <cell r="D341">
            <v>60000</v>
          </cell>
        </row>
        <row r="342">
          <cell r="B342" t="str">
            <v>Thïng l­u l­îng 60 lÝt</v>
          </cell>
          <cell r="C342" t="str">
            <v>c¸i</v>
          </cell>
          <cell r="D342">
            <v>500000</v>
          </cell>
        </row>
        <row r="343">
          <cell r="B343" t="str">
            <v>Thïng ng©m b·o hßa</v>
          </cell>
          <cell r="C343" t="str">
            <v>c¸i</v>
          </cell>
          <cell r="D343">
            <v>250000</v>
          </cell>
        </row>
        <row r="344">
          <cell r="B344" t="str">
            <v>Thïng ph©n ly</v>
          </cell>
          <cell r="C344" t="str">
            <v>c¸i</v>
          </cell>
          <cell r="D344">
            <v>250000</v>
          </cell>
        </row>
        <row r="345">
          <cell r="B345" t="str">
            <v>Thñy ng©n</v>
          </cell>
          <cell r="C345" t="str">
            <v>kg</v>
          </cell>
          <cell r="D345">
            <v>288000</v>
          </cell>
        </row>
        <row r="346">
          <cell r="B346" t="str">
            <v>Thuæng ®µo ®Êt</v>
          </cell>
          <cell r="C346" t="str">
            <v>c¸i</v>
          </cell>
          <cell r="D346">
            <v>25000</v>
          </cell>
        </row>
        <row r="347">
          <cell r="B347" t="str">
            <v>Thuèc ¶nh hiÖn vµ h·m</v>
          </cell>
          <cell r="C347" t="str">
            <v>lÝt</v>
          </cell>
          <cell r="D347">
            <v>50000</v>
          </cell>
        </row>
        <row r="348">
          <cell r="B348" t="str">
            <v>Thuèc næ Am«nit</v>
          </cell>
          <cell r="C348" t="str">
            <v>kg</v>
          </cell>
          <cell r="D348">
            <v>10500</v>
          </cell>
        </row>
        <row r="349">
          <cell r="B349" t="str">
            <v>Tói v¶i ®ùng mÉu</v>
          </cell>
          <cell r="C349" t="str">
            <v>c¸i</v>
          </cell>
          <cell r="D349">
            <v>5000</v>
          </cell>
        </row>
        <row r="350">
          <cell r="B350" t="str">
            <v>Tre c©y</v>
          </cell>
          <cell r="C350" t="str">
            <v>c©y</v>
          </cell>
          <cell r="D350">
            <v>15000</v>
          </cell>
        </row>
        <row r="351">
          <cell r="B351" t="str">
            <v>Tre lµm tiªu ng¾m</v>
          </cell>
          <cell r="C351" t="str">
            <v>c©y</v>
          </cell>
          <cell r="D351">
            <v>15000</v>
          </cell>
        </row>
        <row r="352">
          <cell r="B352" t="str">
            <v>Trøng båi b¶n vÏ</v>
          </cell>
          <cell r="C352" t="str">
            <v>qu¶</v>
          </cell>
          <cell r="D352">
            <v>1500</v>
          </cell>
        </row>
        <row r="353">
          <cell r="B353" t="str">
            <v>Tuy « dÉn n­íc</v>
          </cell>
          <cell r="C353" t="str">
            <v>m</v>
          </cell>
          <cell r="D353">
            <v>38000</v>
          </cell>
        </row>
        <row r="354">
          <cell r="B354" t="str">
            <v>X¨ng</v>
          </cell>
          <cell r="C354" t="str">
            <v>kg</v>
          </cell>
          <cell r="D354">
            <v>5000</v>
          </cell>
        </row>
        <row r="355">
          <cell r="B355" t="str">
            <v>X« mµn</v>
          </cell>
          <cell r="C355" t="str">
            <v>m</v>
          </cell>
          <cell r="D355">
            <v>5000</v>
          </cell>
        </row>
        <row r="356">
          <cell r="B356" t="str">
            <v>X« móc n­íc</v>
          </cell>
          <cell r="C356" t="str">
            <v>c¸i</v>
          </cell>
          <cell r="D356">
            <v>10000</v>
          </cell>
        </row>
        <row r="357">
          <cell r="B357" t="str">
            <v>Xi m¨ng</v>
          </cell>
          <cell r="C357" t="str">
            <v>kg</v>
          </cell>
          <cell r="D357">
            <v>800</v>
          </cell>
        </row>
        <row r="358">
          <cell r="B358" t="str">
            <v>Xim¨ng PC30</v>
          </cell>
          <cell r="C358" t="str">
            <v>kg</v>
          </cell>
          <cell r="D358">
            <v>8000</v>
          </cell>
        </row>
        <row r="359">
          <cell r="B359" t="str">
            <v>XÎng</v>
          </cell>
          <cell r="C359" t="str">
            <v>c¸i</v>
          </cell>
          <cell r="D359">
            <v>20000</v>
          </cell>
        </row>
        <row r="361">
          <cell r="B361" t="str">
            <v>Nh©n c«ng</v>
          </cell>
        </row>
        <row r="362">
          <cell r="B362" t="str">
            <v>CÊp bËc thî b×nh qu©n 4/7</v>
          </cell>
          <cell r="C362" t="str">
            <v>C«ng</v>
          </cell>
          <cell r="D362">
            <v>28663.798153846154</v>
          </cell>
        </row>
        <row r="363">
          <cell r="B363" t="str">
            <v>CÊp bËc thî b×nh qu©n 4,5/7</v>
          </cell>
          <cell r="C363" t="str">
            <v>C«ng</v>
          </cell>
          <cell r="D363">
            <v>31458.37292307692</v>
          </cell>
        </row>
        <row r="364">
          <cell r="B364" t="str">
            <v>CÊp bËc thî b×nh qu©n 5/7</v>
          </cell>
          <cell r="C364" t="str">
            <v>C«ng</v>
          </cell>
          <cell r="D364">
            <v>34252.947692307687</v>
          </cell>
        </row>
        <row r="365">
          <cell r="B365" t="str">
            <v>CÊp bËc thî b×nh qu©n 4,2/7</v>
          </cell>
          <cell r="C365" t="str">
            <v>C«ng</v>
          </cell>
          <cell r="D365">
            <v>29781.628061538711</v>
          </cell>
        </row>
        <row r="366">
          <cell r="B366" t="str">
            <v>Kü s­ 4,5/6</v>
          </cell>
          <cell r="C366" t="str">
            <v>C«ng</v>
          </cell>
        </row>
        <row r="367">
          <cell r="B367" t="str">
            <v>Kü s­ 6/10</v>
          </cell>
          <cell r="C367" t="str">
            <v>C«ng</v>
          </cell>
        </row>
        <row r="369">
          <cell r="B369" t="str">
            <v>M¸y</v>
          </cell>
        </row>
        <row r="370">
          <cell r="B370" t="str">
            <v>¤ t«</v>
          </cell>
          <cell r="C370" t="str">
            <v>ca</v>
          </cell>
          <cell r="D370">
            <v>375750</v>
          </cell>
        </row>
        <row r="371">
          <cell r="B371" t="str">
            <v>¤ t« t¶i 5 tÊn</v>
          </cell>
          <cell r="C371" t="str">
            <v>ca</v>
          </cell>
          <cell r="D371">
            <v>161496</v>
          </cell>
        </row>
        <row r="372">
          <cell r="B372" t="str">
            <v>§Þa bµn</v>
          </cell>
          <cell r="C372" t="str">
            <v>ca</v>
          </cell>
          <cell r="D372">
            <v>5000</v>
          </cell>
        </row>
        <row r="373">
          <cell r="B373" t="str">
            <v>§itom¸t</v>
          </cell>
          <cell r="C373" t="str">
            <v>ca</v>
          </cell>
          <cell r="D373">
            <v>151066</v>
          </cell>
        </row>
        <row r="374">
          <cell r="B374" t="str">
            <v>Bé ®o mia ba la</v>
          </cell>
          <cell r="C374" t="str">
            <v>ca</v>
          </cell>
          <cell r="D374">
            <v>2006</v>
          </cell>
        </row>
        <row r="375">
          <cell r="B375" t="str">
            <v>Bé cÇn benkenman</v>
          </cell>
          <cell r="C375" t="str">
            <v>ca</v>
          </cell>
          <cell r="D375">
            <v>16125</v>
          </cell>
        </row>
        <row r="376">
          <cell r="B376" t="str">
            <v>Bé dông cô thÝ nghiÖm SPT</v>
          </cell>
          <cell r="C376" t="str">
            <v>ca</v>
          </cell>
          <cell r="D376">
            <v>12190</v>
          </cell>
        </row>
        <row r="377">
          <cell r="B377" t="str">
            <v>Bé gi¸ khoan tay vµ têi</v>
          </cell>
          <cell r="C377" t="str">
            <v>ca</v>
          </cell>
          <cell r="D377">
            <v>37050</v>
          </cell>
        </row>
        <row r="378">
          <cell r="B378" t="str">
            <v>Bé khoan tay</v>
          </cell>
          <cell r="C378" t="str">
            <v>ca</v>
          </cell>
          <cell r="D378">
            <v>26250</v>
          </cell>
        </row>
        <row r="379">
          <cell r="B379" t="str">
            <v>Bé m¸y khoan cby-3ub hoÆc lo¹i t­¬ng tù</v>
          </cell>
          <cell r="C379" t="str">
            <v>ca</v>
          </cell>
          <cell r="D379">
            <v>400951</v>
          </cell>
        </row>
        <row r="380">
          <cell r="B380" t="str">
            <v xml:space="preserve">Bé nÐn ngang GA hoÆc t­¬ng tù </v>
          </cell>
          <cell r="C380" t="str">
            <v>ca</v>
          </cell>
          <cell r="D380">
            <v>243667</v>
          </cell>
        </row>
        <row r="381">
          <cell r="B381" t="str">
            <v>Bóa c¨n MO-10</v>
          </cell>
          <cell r="C381" t="str">
            <v>ca</v>
          </cell>
          <cell r="D381">
            <v>9223</v>
          </cell>
        </row>
        <row r="382">
          <cell r="B382" t="str">
            <v>Bóa khoan tay P30</v>
          </cell>
          <cell r="C382" t="str">
            <v>ca</v>
          </cell>
          <cell r="D382">
            <v>19003</v>
          </cell>
        </row>
        <row r="383">
          <cell r="B383" t="str">
            <v>BÕp ®iÖn</v>
          </cell>
          <cell r="C383" t="str">
            <v>ca</v>
          </cell>
          <cell r="D383">
            <v>310</v>
          </cell>
        </row>
        <row r="384">
          <cell r="B384" t="str">
            <v>BÕp c¸t</v>
          </cell>
          <cell r="C384" t="str">
            <v>ca</v>
          </cell>
          <cell r="D384">
            <v>915</v>
          </cell>
        </row>
        <row r="385">
          <cell r="B385" t="str">
            <v>C©n bµn</v>
          </cell>
          <cell r="C385" t="str">
            <v>ca</v>
          </cell>
          <cell r="D385">
            <v>3660</v>
          </cell>
        </row>
        <row r="386">
          <cell r="B386" t="str">
            <v>C©n ph©n tÝch</v>
          </cell>
          <cell r="C386" t="str">
            <v>ca</v>
          </cell>
          <cell r="D386">
            <v>7320</v>
          </cell>
        </row>
        <row r="387">
          <cell r="B387" t="str">
            <v>C©n ph©n tÝch vµ c©n ®iÖn</v>
          </cell>
          <cell r="C387" t="str">
            <v>ca</v>
          </cell>
          <cell r="D387">
            <v>7320</v>
          </cell>
        </row>
        <row r="388">
          <cell r="B388" t="str">
            <v>C©n ph©n tÝch vµ c©n kü thuËt</v>
          </cell>
          <cell r="C388" t="str">
            <v>ca</v>
          </cell>
          <cell r="D388">
            <v>5125</v>
          </cell>
        </row>
        <row r="389">
          <cell r="B389" t="str">
            <v>Ca n« 150 CV</v>
          </cell>
          <cell r="C389" t="str">
            <v>ca</v>
          </cell>
          <cell r="D389">
            <v>280214</v>
          </cell>
        </row>
        <row r="390">
          <cell r="B390" t="str">
            <v>CÇn cÈu 10T</v>
          </cell>
          <cell r="C390" t="str">
            <v>ca</v>
          </cell>
          <cell r="D390">
            <v>546701</v>
          </cell>
        </row>
        <row r="391">
          <cell r="B391" t="str">
            <v>CÈu tù hµnh</v>
          </cell>
          <cell r="C391" t="str">
            <v>ca</v>
          </cell>
          <cell r="D391">
            <v>546701</v>
          </cell>
        </row>
        <row r="392">
          <cell r="B392" t="str">
            <v>§alta 020</v>
          </cell>
          <cell r="C392" t="str">
            <v>ca</v>
          </cell>
          <cell r="D392">
            <v>18540</v>
          </cell>
        </row>
        <row r="393">
          <cell r="B393" t="str">
            <v>C©n ®iÖn</v>
          </cell>
          <cell r="C393" t="str">
            <v>ca</v>
          </cell>
          <cell r="D393">
            <v>5125</v>
          </cell>
        </row>
        <row r="394">
          <cell r="B394" t="str">
            <v>èng nhßm</v>
          </cell>
          <cell r="C394" t="str">
            <v>ca</v>
          </cell>
          <cell r="D394">
            <v>2472</v>
          </cell>
        </row>
        <row r="395">
          <cell r="B395" t="str">
            <v>Khoan tay</v>
          </cell>
          <cell r="C395" t="str">
            <v>ca</v>
          </cell>
          <cell r="D395">
            <v>37050</v>
          </cell>
        </row>
        <row r="396">
          <cell r="B396" t="str">
            <v>KÝch 100 tÊn</v>
          </cell>
          <cell r="C396" t="str">
            <v>ca</v>
          </cell>
          <cell r="D396">
            <v>42764</v>
          </cell>
        </row>
        <row r="397">
          <cell r="B397" t="str">
            <v>KÝch th¸o mÉu</v>
          </cell>
          <cell r="C397" t="str">
            <v>ca</v>
          </cell>
          <cell r="D397">
            <v>30546</v>
          </cell>
        </row>
        <row r="398">
          <cell r="B398" t="str">
            <v>KÝnh hiÓn vi</v>
          </cell>
          <cell r="C398" t="str">
            <v>ca</v>
          </cell>
          <cell r="D398">
            <v>10980</v>
          </cell>
        </row>
        <row r="399">
          <cell r="B399" t="str">
            <v>Lß nung</v>
          </cell>
          <cell r="C399" t="str">
            <v>ca</v>
          </cell>
          <cell r="D399">
            <v>9548</v>
          </cell>
        </row>
        <row r="400">
          <cell r="B400" t="str">
            <v>M¸y ®µm tho¹i</v>
          </cell>
          <cell r="C400" t="str">
            <v>ca</v>
          </cell>
          <cell r="D400">
            <v>5875</v>
          </cell>
        </row>
        <row r="401">
          <cell r="B401" t="str">
            <v>M¸y ®Çm</v>
          </cell>
          <cell r="C401" t="str">
            <v>ca</v>
          </cell>
          <cell r="D401">
            <v>6405</v>
          </cell>
        </row>
        <row r="402">
          <cell r="B402" t="str">
            <v>M¸y ®o giã</v>
          </cell>
          <cell r="C402" t="str">
            <v>ca</v>
          </cell>
          <cell r="D402">
            <v>10080</v>
          </cell>
        </row>
        <row r="403">
          <cell r="B403" t="str">
            <v>M¸y ®o PH</v>
          </cell>
          <cell r="C403" t="str">
            <v>ca</v>
          </cell>
          <cell r="D403">
            <v>4575</v>
          </cell>
        </row>
        <row r="404">
          <cell r="B404" t="str">
            <v>M¸y ®o sãng</v>
          </cell>
          <cell r="C404" t="str">
            <v>ca</v>
          </cell>
          <cell r="D404">
            <v>92400</v>
          </cell>
        </row>
        <row r="405">
          <cell r="B405" t="str">
            <v>M¸y ®Þa chÊn 12 m¹ch</v>
          </cell>
          <cell r="C405" t="str">
            <v>ca</v>
          </cell>
          <cell r="D405">
            <v>258000</v>
          </cell>
        </row>
        <row r="406">
          <cell r="B406" t="str">
            <v>M¸y ®Þa chÊn ES - 125</v>
          </cell>
          <cell r="C406" t="str">
            <v>ca</v>
          </cell>
          <cell r="D406">
            <v>86000</v>
          </cell>
        </row>
        <row r="407">
          <cell r="B407" t="str">
            <v>M¸y ¶nh</v>
          </cell>
          <cell r="C407" t="str">
            <v>ca</v>
          </cell>
          <cell r="D407">
            <v>5640</v>
          </cell>
        </row>
        <row r="408">
          <cell r="B408" t="str">
            <v>M¸y b¬m - 100</v>
          </cell>
          <cell r="C408" t="str">
            <v>ca</v>
          </cell>
          <cell r="D408">
            <v>76300</v>
          </cell>
        </row>
        <row r="409">
          <cell r="B409" t="str">
            <v>M¸y b¬m 250/50</v>
          </cell>
          <cell r="C409" t="str">
            <v>ca</v>
          </cell>
          <cell r="D409">
            <v>76300</v>
          </cell>
        </row>
        <row r="410">
          <cell r="B410" t="str">
            <v>M¸y b¬m n­íc</v>
          </cell>
          <cell r="C410" t="str">
            <v>ca</v>
          </cell>
          <cell r="D410">
            <v>76300</v>
          </cell>
        </row>
        <row r="411">
          <cell r="B411" t="str">
            <v>M¸y b¬m n­íc 7KW50</v>
          </cell>
          <cell r="C411" t="str">
            <v>ca</v>
          </cell>
          <cell r="D411">
            <v>10280</v>
          </cell>
        </row>
        <row r="412">
          <cell r="B412" t="str">
            <v>M¸y b¬m O 48</v>
          </cell>
          <cell r="C412" t="str">
            <v>ca</v>
          </cell>
          <cell r="D412">
            <v>1830</v>
          </cell>
        </row>
        <row r="413">
          <cell r="B413" t="str">
            <v>M¸y bé ®µm</v>
          </cell>
          <cell r="C413" t="str">
            <v>ca</v>
          </cell>
          <cell r="D413">
            <v>5875</v>
          </cell>
        </row>
        <row r="414">
          <cell r="B414" t="str">
            <v>M¸y biÕn thÕ hµn 7,5KW</v>
          </cell>
          <cell r="C414" t="str">
            <v>ca</v>
          </cell>
          <cell r="D414">
            <v>9443</v>
          </cell>
        </row>
        <row r="415">
          <cell r="B415" t="str">
            <v>M¸y biÕn thÕ th¾p s¸ng</v>
          </cell>
          <cell r="C415" t="str">
            <v>ca</v>
          </cell>
          <cell r="D415">
            <v>9443</v>
          </cell>
        </row>
        <row r="416">
          <cell r="B416" t="str">
            <v>M¸y c­a ®¸ vµ mµi ®¸</v>
          </cell>
          <cell r="C416" t="str">
            <v>ca</v>
          </cell>
          <cell r="D416">
            <v>12200</v>
          </cell>
        </row>
        <row r="417">
          <cell r="B417" t="str">
            <v>M¸y c¾t</v>
          </cell>
          <cell r="C417" t="str">
            <v>ca</v>
          </cell>
          <cell r="D417">
            <v>1647</v>
          </cell>
        </row>
        <row r="418">
          <cell r="B418" t="str">
            <v>M¸y c¾t ba trôc</v>
          </cell>
          <cell r="C418" t="str">
            <v>ca</v>
          </cell>
          <cell r="D418">
            <v>328250</v>
          </cell>
        </row>
        <row r="419">
          <cell r="B419" t="str">
            <v>M¸y c¾t mÉu lín (30x30)cm</v>
          </cell>
          <cell r="C419" t="str">
            <v>ca</v>
          </cell>
          <cell r="D419">
            <v>10980</v>
          </cell>
        </row>
        <row r="420">
          <cell r="B420" t="str">
            <v>M¸y c¾t n­íc</v>
          </cell>
          <cell r="C420" t="str">
            <v>ca</v>
          </cell>
          <cell r="D420">
            <v>12200</v>
          </cell>
        </row>
        <row r="421">
          <cell r="B421" t="str">
            <v>M¸y c¾t nhá</v>
          </cell>
          <cell r="C421" t="str">
            <v>ca</v>
          </cell>
          <cell r="D421">
            <v>1647</v>
          </cell>
        </row>
        <row r="422">
          <cell r="B422" t="str">
            <v>M¸y c¾t øng biÕn</v>
          </cell>
          <cell r="C422" t="str">
            <v>ca</v>
          </cell>
          <cell r="D422">
            <v>109800</v>
          </cell>
        </row>
        <row r="423">
          <cell r="B423" t="str">
            <v>M¸y caragrang (lµm thÝ nghiÖm ch¶y)</v>
          </cell>
          <cell r="C423" t="str">
            <v>ca</v>
          </cell>
          <cell r="D423">
            <v>4117</v>
          </cell>
        </row>
        <row r="424">
          <cell r="B424" t="str">
            <v>M¸y ch­ng cÊt n­íc</v>
          </cell>
          <cell r="C424" t="str">
            <v>ca</v>
          </cell>
          <cell r="D424">
            <v>3978</v>
          </cell>
        </row>
        <row r="425">
          <cell r="B425" t="str">
            <v>M¸y Ðp litvinop</v>
          </cell>
          <cell r="C425" t="str">
            <v>ca</v>
          </cell>
          <cell r="D425">
            <v>16470</v>
          </cell>
        </row>
        <row r="426">
          <cell r="B426" t="str">
            <v>M¸y Ðp mÉu ®¸</v>
          </cell>
          <cell r="C426" t="str">
            <v>ca</v>
          </cell>
          <cell r="D426">
            <v>100650</v>
          </cell>
        </row>
        <row r="427">
          <cell r="B427" t="str">
            <v>M¸y Ên GA hoÆc t­¬ng tù</v>
          </cell>
          <cell r="C427" t="str">
            <v>ca</v>
          </cell>
          <cell r="D427">
            <v>243667</v>
          </cell>
        </row>
        <row r="428">
          <cell r="B428" t="str">
            <v>M¸y håi ©m</v>
          </cell>
          <cell r="C428" t="str">
            <v>ca</v>
          </cell>
          <cell r="D428">
            <v>32250</v>
          </cell>
        </row>
        <row r="429">
          <cell r="B429" t="str">
            <v>M¸y hót ch©n kh«ng</v>
          </cell>
          <cell r="C429" t="str">
            <v>ca</v>
          </cell>
          <cell r="D429">
            <v>7161</v>
          </cell>
        </row>
        <row r="430">
          <cell r="B430" t="str">
            <v>M¸y khoan</v>
          </cell>
          <cell r="C430" t="str">
            <v>ca</v>
          </cell>
          <cell r="D430">
            <v>33855</v>
          </cell>
        </row>
        <row r="431">
          <cell r="B431" t="str">
            <v>M¸y khoan F-60L hoÆc B-40L hoÆc</v>
          </cell>
          <cell r="C431" t="str">
            <v>ca</v>
          </cell>
          <cell r="D431">
            <v>790969</v>
          </cell>
        </row>
        <row r="432">
          <cell r="B432" t="str">
            <v>lo¹i t­¬ng tù</v>
          </cell>
        </row>
        <row r="433">
          <cell r="B433" t="str">
            <v>M¸y khoan mÉu ®¸</v>
          </cell>
          <cell r="C433" t="str">
            <v>ca</v>
          </cell>
          <cell r="D433">
            <v>33855</v>
          </cell>
        </row>
        <row r="434">
          <cell r="B434" t="str">
            <v>M¸y khoan Ykb - 25</v>
          </cell>
          <cell r="C434" t="str">
            <v>ca</v>
          </cell>
          <cell r="D434">
            <v>21500</v>
          </cell>
        </row>
        <row r="435">
          <cell r="B435" t="str">
            <v>M¸y khoan Ykb 50 m hoÆc lo¹i t­¬ng tù</v>
          </cell>
          <cell r="C435" t="str">
            <v>ca</v>
          </cell>
          <cell r="D435">
            <v>550000</v>
          </cell>
        </row>
        <row r="436">
          <cell r="B436" t="str">
            <v>M¸y kinh vÜ theo 020</v>
          </cell>
          <cell r="C436" t="str">
            <v>ca</v>
          </cell>
          <cell r="D436">
            <v>27467</v>
          </cell>
        </row>
        <row r="437">
          <cell r="B437" t="str">
            <v>M¸y l­u tèc BMM</v>
          </cell>
          <cell r="C437" t="str">
            <v>ca</v>
          </cell>
          <cell r="D437">
            <v>10080</v>
          </cell>
        </row>
        <row r="438">
          <cell r="B438" t="str">
            <v>M¸y l­u tèc s«ng</v>
          </cell>
          <cell r="C438" t="str">
            <v>ca</v>
          </cell>
          <cell r="D438">
            <v>25200</v>
          </cell>
        </row>
        <row r="439">
          <cell r="B439" t="str">
            <v>M¸y mµi ®¸</v>
          </cell>
          <cell r="C439" t="str">
            <v>ca</v>
          </cell>
          <cell r="D439">
            <v>12200</v>
          </cell>
        </row>
        <row r="440">
          <cell r="B440" t="str">
            <v>M¸y MF-2-100</v>
          </cell>
          <cell r="C440" t="str">
            <v>ca</v>
          </cell>
          <cell r="D440">
            <v>32250</v>
          </cell>
        </row>
        <row r="441">
          <cell r="B441" t="str">
            <v>M¸y nÐn</v>
          </cell>
          <cell r="C441" t="str">
            <v>ca</v>
          </cell>
          <cell r="D441">
            <v>10980</v>
          </cell>
        </row>
        <row r="442">
          <cell r="B442" t="str">
            <v>M¸y nÐn mét trôc</v>
          </cell>
          <cell r="C442" t="str">
            <v>ca</v>
          </cell>
          <cell r="D442">
            <v>10980</v>
          </cell>
        </row>
        <row r="443">
          <cell r="B443" t="str">
            <v>M¸y nÐn khÝ 600m3/h</v>
          </cell>
          <cell r="C443" t="str">
            <v>ca</v>
          </cell>
          <cell r="D443">
            <v>131387</v>
          </cell>
        </row>
        <row r="444">
          <cell r="B444" t="str">
            <v>M¸y nÐn khÝ Dk9</v>
          </cell>
          <cell r="C444" t="str">
            <v>ca</v>
          </cell>
          <cell r="D444">
            <v>131387</v>
          </cell>
        </row>
        <row r="445">
          <cell r="B445" t="str">
            <v>M¸y nÐn khÝ B10</v>
          </cell>
          <cell r="C445" t="str">
            <v>ca</v>
          </cell>
          <cell r="D445">
            <v>383236</v>
          </cell>
        </row>
        <row r="446">
          <cell r="B446" t="str">
            <v>M¸y so mµu ngän löa</v>
          </cell>
          <cell r="C446" t="str">
            <v>ca</v>
          </cell>
          <cell r="D446">
            <v>25620</v>
          </cell>
        </row>
        <row r="447">
          <cell r="B447" t="str">
            <v>M¸y so mµu quang ®iÖn</v>
          </cell>
          <cell r="C447" t="str">
            <v>ca</v>
          </cell>
          <cell r="D447">
            <v>57160</v>
          </cell>
        </row>
        <row r="448">
          <cell r="B448" t="str">
            <v>M¸y thÊm</v>
          </cell>
          <cell r="C448" t="str">
            <v>ca</v>
          </cell>
          <cell r="D448">
            <v>20000</v>
          </cell>
        </row>
        <row r="449">
          <cell r="B449" t="str">
            <v>M¸y theo 010A</v>
          </cell>
          <cell r="C449" t="str">
            <v>ca</v>
          </cell>
          <cell r="D449">
            <v>41200</v>
          </cell>
        </row>
        <row r="450">
          <cell r="B450" t="str">
            <v>M¸y thñy b×nh NI 030</v>
          </cell>
          <cell r="C450" t="str">
            <v>ca</v>
          </cell>
          <cell r="D450">
            <v>18883</v>
          </cell>
        </row>
        <row r="451">
          <cell r="B451" t="str">
            <v>M¸y thñy chuÈn NI 030</v>
          </cell>
          <cell r="C451" t="str">
            <v>ca</v>
          </cell>
          <cell r="D451">
            <v>18883</v>
          </cell>
        </row>
        <row r="452">
          <cell r="B452" t="str">
            <v>M¸y trén ®Êt</v>
          </cell>
          <cell r="C452" t="str">
            <v>ca</v>
          </cell>
          <cell r="D452">
            <v>5490</v>
          </cell>
        </row>
        <row r="453">
          <cell r="B453" t="str">
            <v>M¸y UI - 18</v>
          </cell>
          <cell r="C453" t="str">
            <v>ca</v>
          </cell>
          <cell r="D453">
            <v>32500</v>
          </cell>
        </row>
        <row r="454">
          <cell r="B454" t="str">
            <v>M¸y vµ mia bala</v>
          </cell>
          <cell r="C454" t="str">
            <v>ca</v>
          </cell>
          <cell r="D454">
            <v>2006</v>
          </cell>
        </row>
        <row r="455">
          <cell r="B455" t="str">
            <v>M¸y x¸c ®Þnh hÖ sè thÊm</v>
          </cell>
          <cell r="C455" t="str">
            <v>ca</v>
          </cell>
          <cell r="D455">
            <v>43920</v>
          </cell>
        </row>
        <row r="456">
          <cell r="B456" t="str">
            <v>M¸y x¸c ®Þnh m«®un</v>
          </cell>
          <cell r="C456" t="str">
            <v>ca</v>
          </cell>
          <cell r="D456">
            <v>18300</v>
          </cell>
        </row>
        <row r="457">
          <cell r="B457" t="str">
            <v>M¸y xuyªn ®éng RA - 50 hoÆc t­¬ng tù</v>
          </cell>
          <cell r="C457" t="str">
            <v>ca</v>
          </cell>
          <cell r="D457">
            <v>43000</v>
          </cell>
        </row>
        <row r="458">
          <cell r="B458" t="str">
            <v>M¸y xuyªn tÜnh Gouda hoÆc t­¬ng tù</v>
          </cell>
          <cell r="C458" t="str">
            <v>ca</v>
          </cell>
          <cell r="D458">
            <v>376250</v>
          </cell>
        </row>
        <row r="459">
          <cell r="B459" t="str">
            <v>NI 004</v>
          </cell>
          <cell r="C459" t="str">
            <v>ca</v>
          </cell>
          <cell r="D459">
            <v>50000</v>
          </cell>
        </row>
        <row r="460">
          <cell r="B460" t="str">
            <v>NI 030</v>
          </cell>
          <cell r="C460" t="str">
            <v>ca</v>
          </cell>
          <cell r="D460">
            <v>18883</v>
          </cell>
        </row>
        <row r="461">
          <cell r="B461" t="str">
            <v>Qu¹t giã CB-5M</v>
          </cell>
          <cell r="C461" t="str">
            <v>ca</v>
          </cell>
          <cell r="D461">
            <v>10286</v>
          </cell>
        </row>
        <row r="462">
          <cell r="B462" t="str">
            <v>Tæ hîp m¸y khoan vµ b¬m</v>
          </cell>
          <cell r="C462" t="str">
            <v>ca</v>
          </cell>
          <cell r="D462">
            <v>477251</v>
          </cell>
        </row>
        <row r="463">
          <cell r="B463" t="str">
            <v>Têi th¶ m¸y</v>
          </cell>
          <cell r="C463" t="str">
            <v>ca</v>
          </cell>
          <cell r="D463">
            <v>17588</v>
          </cell>
        </row>
        <row r="464">
          <cell r="B464" t="str">
            <v>Têi th¶ neo 5 tÊn</v>
          </cell>
          <cell r="C464" t="str">
            <v>ca</v>
          </cell>
          <cell r="D464">
            <v>34203</v>
          </cell>
        </row>
        <row r="465">
          <cell r="B465" t="str">
            <v>Theo 010</v>
          </cell>
          <cell r="C465" t="str">
            <v>ca</v>
          </cell>
          <cell r="D465">
            <v>41200</v>
          </cell>
        </row>
        <row r="466">
          <cell r="B466" t="str">
            <v>Theo 020</v>
          </cell>
          <cell r="C466" t="str">
            <v>ca</v>
          </cell>
          <cell r="D466">
            <v>27467</v>
          </cell>
        </row>
        <row r="467">
          <cell r="B467" t="str">
            <v>Thïng trôc 0,5m3</v>
          </cell>
          <cell r="C467" t="str">
            <v>ca</v>
          </cell>
          <cell r="D467">
            <v>500</v>
          </cell>
        </row>
        <row r="468">
          <cell r="B468" t="str">
            <v>ThuyÒn 5 tÊn</v>
          </cell>
          <cell r="C468" t="str">
            <v>ca</v>
          </cell>
          <cell r="D468">
            <v>48484</v>
          </cell>
        </row>
        <row r="469">
          <cell r="B469" t="str">
            <v>ThuyÒn gç 5 tÊn</v>
          </cell>
          <cell r="C469" t="str">
            <v>ca</v>
          </cell>
          <cell r="D469">
            <v>48484</v>
          </cell>
        </row>
        <row r="470">
          <cell r="B470" t="str">
            <v>Tñ hót ®éc</v>
          </cell>
          <cell r="C470" t="str">
            <v>ca</v>
          </cell>
          <cell r="D470">
            <v>7320</v>
          </cell>
        </row>
        <row r="471">
          <cell r="B471" t="str">
            <v>Tñ sÊy</v>
          </cell>
          <cell r="C471" t="str">
            <v>ca</v>
          </cell>
          <cell r="D471">
            <v>9150</v>
          </cell>
        </row>
        <row r="472">
          <cell r="B472" t="str">
            <v>Tñ sÊy 2KW</v>
          </cell>
          <cell r="C472" t="str">
            <v>ca</v>
          </cell>
          <cell r="D472">
            <v>9150</v>
          </cell>
        </row>
        <row r="473">
          <cell r="B473" t="str">
            <v>TRIOSX - 12</v>
          </cell>
          <cell r="C473" t="str">
            <v>ca</v>
          </cell>
          <cell r="D473">
            <v>258000</v>
          </cell>
        </row>
        <row r="474">
          <cell r="B474" t="str">
            <v>Xuång m¸y 30cv</v>
          </cell>
          <cell r="C474" t="str">
            <v>ca</v>
          </cell>
          <cell r="D474">
            <v>38144</v>
          </cell>
        </row>
        <row r="475">
          <cell r="B475" t="str">
            <v>M¸y CBR (Anh hoÆc Ph¸p)</v>
          </cell>
          <cell r="C475" t="str">
            <v>ca</v>
          </cell>
          <cell r="D475">
            <v>91375</v>
          </cell>
        </row>
        <row r="476">
          <cell r="B476" t="str">
            <v>M¸y ph¸t ®iÖn 2,5-3,0KW</v>
          </cell>
          <cell r="C476" t="str">
            <v>ca</v>
          </cell>
          <cell r="D476">
            <v>8226</v>
          </cell>
        </row>
        <row r="477">
          <cell r="B477" t="str">
            <v>C©n kü thuËt</v>
          </cell>
          <cell r="C477" t="str">
            <v>ca</v>
          </cell>
          <cell r="D477">
            <v>5125</v>
          </cell>
        </row>
        <row r="478">
          <cell r="B478" t="str">
            <v>KÝch thñy lùc 50 tÊn</v>
          </cell>
          <cell r="C478" t="str">
            <v>ca</v>
          </cell>
          <cell r="D478">
            <v>30546</v>
          </cell>
        </row>
        <row r="479">
          <cell r="B479" t="str">
            <v>M¸y ®Þa chÊn TRIOSX - 24</v>
          </cell>
          <cell r="C479" t="str">
            <v>ca</v>
          </cell>
          <cell r="D479">
            <v>301000</v>
          </cell>
        </row>
        <row r="480">
          <cell r="B480" t="str">
            <v>¤t« vËn chuyÓn (néi tuyÕn)</v>
          </cell>
          <cell r="C480" t="str">
            <v>ca</v>
          </cell>
          <cell r="D480">
            <v>161496</v>
          </cell>
        </row>
        <row r="481">
          <cell r="B481" t="str">
            <v>¤t« t¶i tiªu chuÈn cã chÊt t¶i</v>
          </cell>
          <cell r="C481" t="str">
            <v>ca</v>
          </cell>
          <cell r="D481">
            <v>375750</v>
          </cell>
        </row>
        <row r="482">
          <cell r="B482" t="str">
            <v>Theo 02N</v>
          </cell>
          <cell r="C482" t="str">
            <v>ca</v>
          </cell>
          <cell r="D482">
            <v>27467</v>
          </cell>
        </row>
        <row r="483">
          <cell r="B483" t="str">
            <v>ThuyÒn 7 tÊn</v>
          </cell>
          <cell r="C483" t="str">
            <v>ca</v>
          </cell>
          <cell r="D483">
            <v>66019</v>
          </cell>
        </row>
        <row r="484">
          <cell r="B484" t="str">
            <v>WILD-T3</v>
          </cell>
          <cell r="C484" t="str">
            <v>ca</v>
          </cell>
          <cell r="D484">
            <v>41200</v>
          </cell>
        </row>
        <row r="485">
          <cell r="B485" t="str">
            <v>¤t« &lt;=12T</v>
          </cell>
          <cell r="C485" t="str">
            <v>ca</v>
          </cell>
          <cell r="D485">
            <v>363043</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ra-vat-lieu"/>
      <sheetName val="PTDG"/>
      <sheetName val="T.Tranh AnLoc"/>
      <sheetName val="T.Tranh LocNinh"/>
      <sheetName val="QL13"/>
      <sheetName val="Tonghop"/>
      <sheetName val="Tra_bang"/>
      <sheetName val="KSTK(1778 Dcuong)"/>
      <sheetName val="dbgt(tuyen) (2)"/>
      <sheetName val="dbgt(tuyen)"/>
      <sheetName val="DgiaksatDHC4,"/>
      <sheetName val="dongia"/>
      <sheetName val="KSTK (06)"/>
      <sheetName val="XL4Poppy"/>
      <sheetName val="Congty"/>
      <sheetName val="VPPN"/>
      <sheetName val="XN74"/>
      <sheetName val="XN54"/>
      <sheetName val="XN33"/>
      <sheetName val="NK96"/>
      <sheetName val="XL4Test5"/>
      <sheetName val="tong hop"/>
      <sheetName val="phan tich DG"/>
      <sheetName val="gia vat lieu"/>
      <sheetName val="gia xe may"/>
      <sheetName val="gia nhan cong"/>
      <sheetName val="Sheet1"/>
      <sheetName val="Sheet2"/>
      <sheetName val="Sheet3"/>
      <sheetName val="Co.gty"/>
      <sheetName val="TK.TGTGT"/>
      <sheetName val="BR.10%"/>
      <sheetName val="MV.10% "/>
      <sheetName val="MV.01%"/>
      <sheetName val="Ctg.Thu"/>
      <sheetName val="Ctg.Chi"/>
      <sheetName val="Ctg.Gv"/>
      <sheetName val="Ctgs.1"/>
      <sheetName val="Ctgs.2"/>
      <sheetName val="Ctgs.3"/>
      <sheetName val="Bia Ctgs"/>
      <sheetName val="BK.NXT"/>
      <sheetName val="Ct.Nxt"/>
      <sheetName val="Cd.Nhap"/>
      <sheetName val="T.Tranh LmcNinh"/>
      <sheetName val="KSTK(17_x0017_8 Dcuong)"/>
      <sheetName val="dbgt(tuien)"/>
      <sheetName val="DgiakqatDHC4,"/>
      <sheetName val="KQTK (06)"/>
      <sheetName val="KSTK(1778 _x0004_c5o.g)"/>
      <sheetName val="db't(tuyen) (2)"/>
      <sheetName val="gia vat_x0000_lieu"/>
      <sheetName val="Sheet4"/>
      <sheetName val="wia nhan cong"/>
      <sheetName val="DTCT"/>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ra_ba_x000e_g"/>
      <sheetName val="_x0018_N54"/>
      <sheetName val="tonghoptt (2)"/>
      <sheetName val="tonghoptt"/>
      <sheetName val="ximang"/>
      <sheetName val="da 1x2"/>
      <sheetName val="cat vang"/>
      <sheetName val="phugia555"/>
      <sheetName val="phugia561"/>
      <sheetName val="dung"/>
      <sheetName val="Dulieu"/>
      <sheetName val="gia 3_x0000_t lieu"/>
      <sheetName val="Tai khoan"/>
      <sheetName val="giathanh1"/>
      <sheetName val="ctTBA"/>
      <sheetName val="Tra KS"/>
      <sheetName val="C45-BH"/>
      <sheetName val="C47-BH-01"/>
      <sheetName val="C47-BH-02"/>
      <sheetName val="C47-BH-03"/>
      <sheetName val="C46-BH-I"/>
      <sheetName val="S53-BH-I"/>
      <sheetName val="C47-BH-04"/>
      <sheetName val="C47-BH-05"/>
      <sheetName val="C47-BH-06"/>
      <sheetName val="S53-BH-II"/>
      <sheetName val="C46-BH-II"/>
      <sheetName val="C47-BH-07"/>
      <sheetName val="C47-BH-08"/>
      <sheetName val="C47-BH-09"/>
      <sheetName val="S53-BH-III"/>
      <sheetName val="C46-BH-III"/>
      <sheetName val="C47-BH-10"/>
      <sheetName val="C47-BH-11"/>
      <sheetName val="C47-BH-12"/>
      <sheetName val="S53-BH-IV"/>
      <sheetName val="C46-BH-IV"/>
      <sheetName val="00000000"/>
      <sheetName val="10000000"/>
      <sheetName val="20000000"/>
      <sheetName val="VL,NC"/>
      <sheetName val="TSO_CHUNG"/>
      <sheetName val="2_x0000__x0000_(tuyen)"/>
      <sheetName val="gia vat?lieu"/>
      <sheetName val="gia 3?t lieu"/>
      <sheetName val="BTH phi"/>
      <sheetName val="BLT phi"/>
      <sheetName val="phi,le phi"/>
      <sheetName val="Bien Lai TON"/>
      <sheetName val="BCQT "/>
      <sheetName val="Giay di duong"/>
      <sheetName val="BC QT cua tung ap"/>
      <sheetName val="GIAO CHI TIEU THU QUY 07"/>
      <sheetName val="BANG TONG HOP GIAY NOP TIEN"/>
      <sheetName val="CHITIET VL-NC-TT-3p"/>
      <sheetName val="VCV-BE-TONG"/>
      <sheetName val="gVL"/>
      <sheetName val="DTCT-TB"/>
      <sheetName val="dtct cau"/>
      <sheetName val="ptdg-duong"/>
      <sheetName val="dgngia"/>
      <sheetName val="PHAN DS 22 KV"/>
      <sheetName val="chi tiet C"/>
      <sheetName val="BO"/>
      <sheetName val="PTVT (MAU)"/>
      <sheetName val="fia vat lieu"/>
      <sheetName val="Shdet3"/>
      <sheetName val="Cn.gty"/>
      <sheetName val="dbgt(tuien("/>
      <sheetName val="DgiajqatDHC4,"/>
      <sheetName val="_x000c__x0000__x0001__x0000__x0000__x0000__x0001_ý"/>
      <sheetName val="NOMENCLATURE"/>
      <sheetName val="gia vat"/>
      <sheetName val="Tnnghop"/>
      <sheetName val="KCCP"/>
      <sheetName val="DO AM D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onghp"/>
      <sheetName val="Loading"/>
      <sheetName val="Check C"/>
      <sheetName val="2??(tuyen)"/>
      <sheetName val="Electrical Breakdown"/>
      <sheetName val="Thuc thanh"/>
      <sheetName val="gia 3"/>
      <sheetName val="2"/>
      <sheetName val="gia vat_lieu"/>
      <sheetName val="gia 3_t lieu"/>
      <sheetName val="_x000c_"/>
      <sheetName val="T.Tran( AnLoc"/>
      <sheetName val="gia 8e may"/>
      <sheetName val="Tra_bang_QD11-109"/>
      <sheetName val="DI-ESTI"/>
      <sheetName val="KH-Q1,Q2,01"/>
      <sheetName val="T_Tranh_AnLoc"/>
      <sheetName val="T_Tranh_LocNinh"/>
      <sheetName val="KSTK(1778_Dcuong)"/>
      <sheetName val="dbgt(tuyen)_(2)"/>
      <sheetName val="KSTK_(06)"/>
      <sheetName val="tong_hop"/>
      <sheetName val="phan_tich_DG"/>
      <sheetName val="gia_vat_lieu"/>
      <sheetName val="gia_xe_may"/>
      <sheetName val="gia_nhan_cong"/>
      <sheetName val="Co_gty"/>
      <sheetName val="T_Tranh_LmcNinh"/>
      <sheetName val="KSTK(178_Dcuong)"/>
      <sheetName val="KQTK_(06)"/>
      <sheetName val="TK_TGTGT"/>
      <sheetName val="BR_10%"/>
      <sheetName val="MV_10%_"/>
      <sheetName val="MV_01%"/>
      <sheetName val="Ctg_Thu"/>
      <sheetName val="Ctg_Chi"/>
      <sheetName val="Ctg_Gv"/>
      <sheetName val="Ctgs_1"/>
      <sheetName val="Ctgs_2"/>
      <sheetName val="Ctgs_3"/>
      <sheetName val="Bia_Ctgs"/>
      <sheetName val="BK_NXT"/>
      <sheetName val="Ct_Nxt"/>
      <sheetName val="Cd_Nhap"/>
      <sheetName val="KSTK(1778_c5o_g)"/>
      <sheetName val="db't(tuyen)_(2)"/>
      <sheetName val="wia_nhan_cong"/>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ra_bag"/>
      <sheetName val="N54"/>
      <sheetName val="tonghoptt_(2)"/>
      <sheetName val="da_1x2"/>
      <sheetName val="cat_vang"/>
      <sheetName val="TL rieng"/>
      <sheetName val="So tong hop "/>
      <sheetName val="_x000c_?_x0001_???_x0001_ý"/>
      <sheetName val="Ke toaٺ_x0001_thuc hien cong trinh"/>
      <sheetName val="_x000c_?_x0001_?_x0001_ý"/>
      <sheetName val="DgiaksatDHC"/>
      <sheetName val="tonluonsong"/>
      <sheetName val="tuyenphu"/>
      <sheetName val="cau"/>
      <sheetName val="Chitietgia"/>
      <sheetName val="M tren"/>
      <sheetName val="X dam"/>
      <sheetName val="C Cham"/>
      <sheetName val="Sum CONG"/>
      <sheetName val="Sum CONG Conlai"/>
      <sheetName val="Cong tron"/>
      <sheetName val="Công 2(4x4)"/>
      <sheetName val="Gia cong"/>
      <sheetName val="Cong hop"/>
      <sheetName val="tuyenphu (2)"/>
      <sheetName val="Chitietgia (2)"/>
      <sheetName val="uniBase"/>
      <sheetName val="vniBase"/>
      <sheetName val="abcBase"/>
      <sheetName val="ESTI."/>
      <sheetName val="2_x0000__x0000_€(tuyen)"/>
      <sheetName val="[BCNCKT13_S3.xlsYphugia561"/>
      <sheetName val="CdȮNhap"/>
      <sheetName val="TK22kV"/>
      <sheetName val="CTGS"/>
      <sheetName val="db't(tuyeni (2)"/>
      <sheetName val="SOKTMAY"/>
      <sheetName val="LEGEND"/>
      <sheetName val="MF.01%"/>
      <sheetName val="Tiepdia"/>
      <sheetName val="gia_vatlieu"/>
      <sheetName val="MTL$-INTER"/>
      <sheetName val="TTDZ22"/>
      <sheetName val="2__(tuyen)"/>
      <sheetName val="Sheet6"/>
      <sheetName val="kl cong"/>
      <sheetName val="thkp"/>
      <sheetName val="clvl"/>
      <sheetName val="ptvl"/>
      <sheetName val="ke"/>
      <sheetName val="_x000c___x0001_____x0001_ý"/>
      <sheetName val="Temp"/>
      <sheetName val="Lists"/>
      <sheetName val="Thu"/>
      <sheetName val="Chi"/>
      <sheetName val="TH"/>
      <sheetName val="TC"/>
      <sheetName val="NKBH"/>
      <sheetName val="112"/>
      <sheetName val="112CT"/>
      <sheetName val="112-DBSCL"/>
      <sheetName val="311"/>
      <sheetName val="341-NHNN"/>
      <sheetName val="341-NHCT"/>
      <sheetName val="341-DBSCL"/>
      <sheetName val="NK MH"/>
      <sheetName val="NKC"/>
      <sheetName val="CPSXKD"/>
      <sheetName val="Cong no - Cty Huy Hoang"/>
      <sheetName val="CPTM Huy Hoang-HP"/>
      <sheetName val="CTY Huy Hoang"/>
      <sheetName val="Bang luong"/>
      <sheetName val="NK MH (2)"/>
      <sheetName val="2??€(tuyen)"/>
      <sheetName val="2_x0000__x0000_�(tuyen)"/>
      <sheetName val="[BCNCKT13_S3.xl۽_x0000_Ctgs.3"/>
      <sheetName val="_BCNCKT13_S3.xlsYphugia561"/>
      <sheetName val="_x000c___x0001___x0001_ý"/>
      <sheetName val="T.Tranh LkcNinh"/>
      <sheetName val="dbgt(tuyel)"/>
      <sheetName val="KRTK (06)"/>
      <sheetName val="_x0000__x0000__x0000__x0000__x0000__x0000__x0000__x0000_"/>
      <sheetName val="2__€(tuyen)"/>
      <sheetName val="IBASE"/>
      <sheetName val="PTVT _MAU_"/>
      <sheetName val="|ong hop"/>
      <sheetName val="C47-BH-ူ9"/>
      <sheetName val="Gia KS"/>
      <sheetName val="T_Tranh_AnLoc1"/>
      <sheetName val="T_Tranh_LocNinh1"/>
      <sheetName val="KSTK(1778_Dcuong)1"/>
      <sheetName val="dbgt(tuyen)_(2)1"/>
      <sheetName val="KSTK_(06)1"/>
      <sheetName val="tong_hop1"/>
      <sheetName val="phan_tich_DG1"/>
      <sheetName val="gia_vat_lieu1"/>
      <sheetName val="gia_xe_may1"/>
      <sheetName val="gia_nhan_cong1"/>
      <sheetName val="TK_TGTGT1"/>
      <sheetName val="BR_10%1"/>
      <sheetName val="MV_10%_1"/>
      <sheetName val="MV_01%1"/>
      <sheetName val="Ctg_Thu1"/>
      <sheetName val="Ctg_Chi1"/>
      <sheetName val="Ctg_Gv1"/>
      <sheetName val="Ctgs_11"/>
      <sheetName val="Ctgs_21"/>
      <sheetName val="Ctgs_31"/>
      <sheetName val="Bia_Ctgs1"/>
      <sheetName val="BK_NXT1"/>
      <sheetName val="Ct_Nxt1"/>
      <sheetName val="Cd_Nhap1"/>
      <sheetName val="Co_gty1"/>
      <sheetName val="T_Tranh_LmcNinh1"/>
      <sheetName val="KQTK_(06)1"/>
      <sheetName val="db't(tuyen)_(2)1"/>
      <sheetName val="wia_nhan_cong1"/>
      <sheetName val="CT_doanh_thu_20051"/>
      <sheetName val="Dthu_2006_sua1"/>
      <sheetName val="Doanh_thu_gia_thanh1"/>
      <sheetName val="6_thang_20061"/>
      <sheetName val="Bao_cao_thue_(2)1"/>
      <sheetName val="Tong_hop_CP_T101"/>
      <sheetName val="Bao_cao_thue1"/>
      <sheetName val="Thue_cong_trinh1"/>
      <sheetName val="Gia_thanh1"/>
      <sheetName val="Pke_toan1"/>
      <sheetName val="Gia_thanh_cong_trinh_-_Hoa1"/>
      <sheetName val="Ke_toan_thuc_hien_cong_trinh1"/>
      <sheetName val="Du_kien_DT_9_thang_de_nop1"/>
      <sheetName val="tonghoptt_(2)1"/>
      <sheetName val="da_1x21"/>
      <sheetName val="cat_vang1"/>
      <sheetName val="Tai_khoan"/>
      <sheetName val="gia_3t_lieu"/>
      <sheetName val="gia_vat?lieu"/>
      <sheetName val="dtct_cau"/>
      <sheetName val="fia_vat_lieu"/>
      <sheetName val="Cn_gty"/>
      <sheetName val="Tra_KS"/>
      <sheetName val="gia_3?t_lieu"/>
      <sheetName val="PTVT_(MAU)"/>
      <sheetName val="CHITIET_VL-NC-TT-3p"/>
      <sheetName val="Check_C"/>
      <sheetName val="ý"/>
      <sheetName val="Electrical_Breakdown"/>
      <sheetName val="gia_vat"/>
      <sheetName val="gia_3"/>
      <sheetName val="PHAN_DS_22_KV"/>
      <sheetName val="chi_tiet_C"/>
      <sheetName val="BTH_phi"/>
      <sheetName val="BLT_phi"/>
      <sheetName val="phi,le_phi"/>
      <sheetName val="Bien_Lai_TON"/>
      <sheetName val="BCQT_"/>
      <sheetName val="Giay_di_duong"/>
      <sheetName val="BC_QT_cua_tung_ap"/>
      <sheetName val="GIAO_CHI_TIEU_THU_QUY_07"/>
      <sheetName val="BANG_TONG_HOP_GIAY_NOP_TIEN"/>
      <sheetName val="????ý"/>
      <sheetName val="??ý"/>
      <sheetName val="Thuc_thanh"/>
      <sheetName val="gia_vat_lieu2"/>
      <sheetName val="gia_3_t_lieu"/>
      <sheetName val="DO_AM_DT"/>
      <sheetName val="T_Tran(_AnLoc"/>
      <sheetName val="gia_8e_may"/>
      <sheetName val="So_tong_hop_"/>
      <sheetName val="5.BANG I"/>
      <sheetName val="FD"/>
      <sheetName val="GI"/>
      <sheetName val="EE (3)"/>
      <sheetName val="PAVEMENT"/>
      <sheetName val="TRAFFIC"/>
      <sheetName val="[BCNCKT13_S3.xls_VPPN"/>
      <sheetName val="KKKKKKKK"/>
      <sheetName val="_BCNCKT13_S3.xl۽"/>
      <sheetName val="Cd?Nhap"/>
      <sheetName val="C47-BH-_x0011_1"/>
      <sheetName val="_x0010__x0000__x0000__x0000_.VnBook-AntiquaH_x0000__x0000_ÿ_x001f__x0016__x0000__x0000__x0000__x0001__x0000__x0000_"/>
      <sheetName val="_x0001_W_x0000__x0000__x0000__x0014_*Í_x0001_&gt;_x0000__x0000__x0000__x0000__x0000__x0000__x0000_@_x0000__x0000__x0000_õÿ _x0000__x0000_´_x0000__x0000__x0000__x0000_"/>
      <sheetName val="_x0006__x0000__x0000__x0006__x0000__x0000_ _x0006__x0000__x0000_¡_x0006__x0000__x0000_¢_x0006__x0000__x0000_£_x0006__x0000__x0000_¤_x0006__x0000__x0000_¥_x0006__x0000__x0000_"/>
      <sheetName val="_x0000__x0000_I_x0008__x0000__x0000_J_x0008__x0000__x0000_K_x0008__x0000__x0000_L_x0008__x0000__x0000_M_x0008__x0000__x0000_N_x0008__x0000__x0000_O_x0008__x0000__x0000_P"/>
      <sheetName val="Q_x0008__x0000__x0000_R_x0008__x0000__x0000_"/>
      <sheetName val="_x0000_a_x000a__x0000__x0000_b_x000a__x0000__x0000_c_x000a__x0000__x0000_d_x000a__x0000__x0000_e_x000a__x0000__x0000_f_x000a__x0000__x0000_g_x000a__x0000__x0000_h_x000a_"/>
      <sheetName val="j_x000a__x0000__x0000_k_x000a__x0000__x0000_l_x000a_"/>
      <sheetName val="n_x000a__x0000__x0000_o_x000a__x0000__x0000_p_x000a_"/>
      <sheetName val="r_x000a__x0000__x0000_s_x000a__x0000__x0000_t_x000a_"/>
      <sheetName val="v_x000a__x0000__x0000_w_x000a__x0000__x0000_x_x000a_"/>
      <sheetName val="z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Nhat ky - socai thang 2"/>
      <sheetName val="Sheet7"/>
      <sheetName val="nhat ky so cai thang 1"/>
      <sheetName val="Nhat ky so cai thang3"/>
      <sheetName val="Sheet5"/>
      <sheetName val="4"/>
      <sheetName val="ND"/>
      <sheetName val="KSTK(1778 Dcuone)"/>
      <sheetName val="DPCT"/>
      <sheetName val="NHAP DS"/>
      <sheetName val="PTDGAntoanGT"/>
      <sheetName val="Cau - Cong"/>
      <sheetName val="vt"/>
      <sheetName val="KSTK(17_x005f_x0017_8 Dcuong)"/>
      <sheetName val="KSTK(1778 _x005f_x0004_c5o.g)"/>
      <sheetName val="Tra_ba_x005f_x000e_g"/>
      <sheetName val="_x005f_x0018_N54"/>
      <sheetName val="gia vat_x005f_x0000_lieu"/>
      <sheetName val="gia 3_x005f_x0000_t lieu"/>
      <sheetName val="2_x005f_x0000__x005f_x0000_(tuyen)"/>
      <sheetName val="_x005f_x000c__x005f_x0000__x005f_x0001__x005f_x0000__x0"/>
      <sheetName val="_x005f_x000c___x005f_x0001_____x005f_x0001_ý"/>
      <sheetName val="_x005f_x000c_"/>
      <sheetName val="_x005f_x000c_?_x005f_x0001_???_x005f_x0001_ý"/>
      <sheetName val="_BCNCKT13_S3.xls_VPPN"/>
      <sheetName val="[BCNCKT13_S3.xl۽?Ctgs.3"/>
      <sheetName val="_BCNCKT13_S3.xl_"/>
      <sheetName val="2??�(tuyen)"/>
      <sheetName val="????????"/>
      <sheetName val="_BCNCKT13_S3.xl۽_Ctgs.3"/>
      <sheetName val="2__�(tuyen)"/>
      <sheetName val="DTCT-TPhuoc"/>
      <sheetName val="_x0010_"/>
      <sheetName val="_x0001_W"/>
      <sheetName val="_x0006_"/>
      <sheetName val="Q_x0008_"/>
      <sheetName val="j_"/>
      <sheetName val="n_"/>
      <sheetName val="r_"/>
      <sheetName val="v_"/>
      <sheetName val="z_"/>
      <sheetName val="~_"/>
      <sheetName val="_"/>
      <sheetName val="_"/>
      <sheetName val="_"/>
      <sheetName val="_"/>
      <sheetName val="_"/>
      <sheetName val="_"/>
      <sheetName val="Don gia-cau"/>
      <sheetName val="CANDOI"/>
      <sheetName val="Ke toa?_x0001_thuc hien cong trinh"/>
      <sheetName val="2_x0000__x0000_?(tuyen)"/>
      <sheetName val="[BCNCKT13_S3.xl?_x0000_Ctgs.3"/>
      <sheetName val="C47-BH-?9"/>
      <sheetName val="[BCNCKT13_S3.xl??Ctgs.3"/>
      <sheetName val="db't(tuyen) ,2)"/>
      <sheetName val="NEW-PANEL"/>
      <sheetName val="_x0010_???.VnBook-AntiquaH??ÿ_x001f__x0016_???_x0001_??"/>
      <sheetName val="_x0001_W???_x0014_*Í_x0001_&gt;???????@???õÿ ??´????"/>
      <sheetName val="_x0006_??_x0006_?? _x0006_??¡_x0006_??¢_x0006_??£_x0006_??¤_x0006_??¥_x0006_??"/>
      <sheetName val="??I_x0008_??J_x0008_??K_x0008_??L_x0008_??M_x0008_??N_x0008_??O_x0008_??P"/>
      <sheetName val="Q_x0008_??R_x0008_??"/>
      <sheetName val="?a_x000a_??b_x000a_??c_x000a_??d_x000a_??e_x000a_??f_x000a_??g_x000a_??h_x000a_"/>
      <sheetName val="j_x000a_??k_x000a_??l_x000a_"/>
      <sheetName val="n_x000a_??o_x000a_??p_x000a_"/>
      <sheetName val="r_x000a_??s_x000a_??t_x000a_"/>
      <sheetName val="v_x000a_??w_x000a_??x_x000a_"/>
      <sheetName val="z_x000a_??{_x000a_??|_x000a_"/>
      <sheetName val="~_x000a_??_x000a_??_x000a_"/>
      <sheetName val="_x000a_??_x000a_??_x000a_"/>
      <sheetName val="_x000a_??_x000a_??_x000a_"/>
      <sheetName val="_x000a_??_x000a_??_x000a_"/>
      <sheetName val="_x000a_??_x000a_??_x000a_"/>
      <sheetName val="_x000a_??_x000a_??_x000a_"/>
      <sheetName val="_x000a_??_x000a_??_x000a_"/>
      <sheetName val="________"/>
      <sheetName val="Tongke"/>
      <sheetName val="BCNCKT13_S3"/>
      <sheetName val="_BCNCKT13_S3.xl?"/>
      <sheetName val="_BCNCKT13_S3.xl__Ctgs.3"/>
      <sheetName val="C47-BH-_9"/>
      <sheetName val="Ke toa__x0001_thuc hien cong trinh"/>
      <sheetName val="CHIET TINH TBA"/>
      <sheetName val="KST[(17_x0017_8 Dcuong)"/>
      <sheetName val="TH thiet bi"/>
      <sheetName val="C47-BH-16"/>
      <sheetName val="Chart1"/>
      <sheetName val="Quy hau"/>
      <sheetName val="Uan-ao"/>
      <sheetName val="Xuanhoi"/>
      <sheetName val="Dong thanh"/>
      <sheetName val="Khoi luong"/>
      <sheetName val="KST_(17_x0017_8 Dcuong)"/>
      <sheetName val="_x0010____.VnBook-AntiquaH__ÿ_x001f__x0016_____x0001___"/>
      <sheetName val="_x0001_W____x0014__Í_x0001_&gt;_______@___õÿ __´____"/>
      <sheetName val="_x0006____x0006___ _x0006___¡_x0006___¢_x0006___£_x0006___¤_x0006___¥_x0006___"/>
      <sheetName val="__I_x0008___J_x0008___K_x0008___L_x0008___M_x0008___N_x0008___O_x0008___P"/>
      <sheetName val="Q_x0008___R_x0008___"/>
      <sheetName val="_a___b___c___d___e___f___g___h_"/>
      <sheetName val="j___k___l_"/>
      <sheetName val="n___o___p_"/>
      <sheetName val="r___s___t_"/>
      <sheetName val="v___w___x_"/>
      <sheetName val="z___{___|_"/>
      <sheetName val="~_______"/>
      <sheetName val="_______"/>
      <sheetName val="_______"/>
      <sheetName val="_______"/>
      <sheetName val="_______"/>
      <sheetName val="ptvt"/>
      <sheetName val="dtct cong"/>
      <sheetName val="_______"/>
      <sheetName val="p2_x0000__x0000_l"/>
      <sheetName val="2???(tuyen)"/>
      <sheetName val="Bia TQT"/>
      <sheetName val="SUMMARY"/>
      <sheetName val="TnTranh AnLoc"/>
      <sheetName val="KSTK(17_x005f_x005f_x005f_x0017_8 Dcuong)"/>
      <sheetName val="KSTK(1778 _x005f_x005f_x005f_x0004_c5o.g)"/>
      <sheetName val="Tra_ba_x005f_x005f_x005f_x000e_g"/>
      <sheetName val="_x005f_x005f_x005f_x0018_N54"/>
      <sheetName val="gia vat_x005f_x005f_x005f_x0000_lieu"/>
      <sheetName val="gia 3_x005f_x005f_x005f_x0000_t lieu"/>
      <sheetName val="2_x005f_x005f_x005f_x0000__x005f_x005f_x005f_x0000_(tu"/>
      <sheetName val="_x005f_x005f_x005f_x000c__x005f_x005f_x005f_x0000__x005"/>
      <sheetName val="_x005f_x005f_x005f_x000c___x005f_x005f_x005f_x0001_____"/>
      <sheetName val="_x005f_x005f_x005f_x000c_"/>
      <sheetName val="KSTK(17_x005f_x005f_x005f_x005f_x005f_x005f_x0017"/>
      <sheetName val="KSTK(1778 _x005f_x005f_x005f_x005f_x005f_x005f_x0"/>
      <sheetName val="Tra_ba_x005f_x005f_x005f_x005f_x005f_x005f_x005f_x000e_"/>
      <sheetName val="_x005f_x005f_x005f_x005f_x005f_x005f_x005f_x0018_N54"/>
      <sheetName val="gia vat_x005f_x005f_x005f_x005f_x005f_x005f_x0000"/>
      <sheetName val="gia 3_x005f_x005f_x005f_x005f_x005f_x005f_x005f_x0000_t"/>
      <sheetName val="2_x005f_x005f_x005f_x005f_x005f_x005f_x005f_x0000__x005"/>
      <sheetName val="_x005f_x005f_x005f_x005f_x005f_x005f_x005f_x000c__x005f"/>
      <sheetName val="_______"/>
      <sheetName val="Chi tiet ma"/>
      <sheetName val="____ý"/>
      <sheetName val="_x000c__x0000__x0001__x0000__x0"/>
      <sheetName val="_x005f_x005f_x005f_x005f_x005f_x005f_x005f_x000c___x005"/>
      <sheetName val="_x005f_x005f_x005f_x005f_x005f_x005f_x005f_x000c_"/>
      <sheetName val="bang2"/>
      <sheetName val="TONG KE DZ 0.4 KV"/>
      <sheetName val="_x000c__x0000__x0001__x0000__x0001_ý"/>
      <sheetName val=""/>
      <sheetName val="GiaVL"/>
      <sheetName val="[BCNCKT13_S3.xls_x001d_gia 3?t lieu"/>
      <sheetName val="To~ghop"/>
      <sheetName val="QL60-TRAVINH(X)"/>
      <sheetName val="T_Tranh_AnLoc4"/>
      <sheetName val="Phuong an cuối"/>
      <sheetName val="tonghog\"/>
      <sheetName val="M_tren"/>
      <sheetName val="X_dam"/>
      <sheetName val="C_Cham"/>
      <sheetName val="Sum_CONG"/>
      <sheetName val="Sum_CONG_Conlai"/>
      <sheetName val="Cong_tr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sheetData sheetId="135"/>
      <sheetData sheetId="136" refreshError="1"/>
      <sheetData sheetId="137" refreshError="1"/>
      <sheetData sheetId="138"/>
      <sheetData sheetId="139" refreshError="1"/>
      <sheetData sheetId="140" refreshError="1"/>
      <sheetData sheetId="14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refreshError="1"/>
      <sheetData sheetId="255"/>
      <sheetData sheetId="256"/>
      <sheetData sheetId="257"/>
      <sheetData sheetId="258" refreshError="1"/>
      <sheetData sheetId="259" refreshError="1"/>
      <sheetData sheetId="260"/>
      <sheetData sheetId="261" refreshError="1"/>
      <sheetData sheetId="262" refreshError="1"/>
      <sheetData sheetId="263"/>
      <sheetData sheetId="264" refreshError="1"/>
      <sheetData sheetId="265"/>
      <sheetData sheetId="266" refreshError="1"/>
      <sheetData sheetId="267" refreshError="1"/>
      <sheetData sheetId="268" refreshError="1"/>
      <sheetData sheetId="269"/>
      <sheetData sheetId="270"/>
      <sheetData sheetId="271"/>
      <sheetData sheetId="272"/>
      <sheetData sheetId="273"/>
      <sheetData sheetId="274"/>
      <sheetData sheetId="275" refreshError="1"/>
      <sheetData sheetId="276" refreshError="1"/>
      <sheetData sheetId="277" refreshError="1"/>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sheetData sheetId="301" refreshError="1"/>
      <sheetData sheetId="302" refreshError="1"/>
      <sheetData sheetId="303"/>
      <sheetData sheetId="304"/>
      <sheetData sheetId="305" refreshError="1"/>
      <sheetData sheetId="306" refreshError="1"/>
      <sheetData sheetId="307" refreshError="1"/>
      <sheetData sheetId="308" refreshError="1"/>
      <sheetData sheetId="309" refreshError="1"/>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refreshError="1"/>
      <sheetData sheetId="507" refreshError="1"/>
      <sheetData sheetId="508" refreshError="1"/>
      <sheetData sheetId="509"/>
      <sheetData sheetId="510"/>
      <sheetData sheetId="51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refreshError="1"/>
      <sheetData sheetId="574" refreshError="1"/>
      <sheetData sheetId="575" refreshError="1"/>
      <sheetData sheetId="576" refreshError="1"/>
      <sheetData sheetId="577" refreshError="1"/>
      <sheetData sheetId="578" refreshError="1"/>
      <sheetData sheetId="57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cm"/>
      <sheetName val="tra-vat-lieu"/>
      <sheetName val="CVC-01"/>
      <sheetName val="ptdg-01"/>
      <sheetName val="dtct_Duong-01"/>
      <sheetName val="TH-01"/>
      <sheetName val="ptke-01"/>
      <sheetName val="dtctke-01"/>
      <sheetName val="th-ke-01"/>
      <sheetName val="TH_GTXL"/>
      <sheetName val="ptdg-01 (2)"/>
      <sheetName val="giagoc"/>
      <sheetName val="CVC"/>
      <sheetName val="ptdg"/>
      <sheetName val="dtct_Duong-tk"/>
      <sheetName val="TH-tk"/>
      <sheetName val="ptke"/>
      <sheetName val="dtctke-tk"/>
      <sheetName val="thke-tk"/>
      <sheetName val="dtct_Duong-tc"/>
      <sheetName val="THd-tc"/>
      <sheetName val="dtctke-tc"/>
      <sheetName val="thke-tc"/>
      <sheetName val="TH_GTXL-TC"/>
      <sheetName val="NXT-Q1"/>
      <sheetName val="NXT-10T (2)"/>
      <sheetName val="NXT-6T"/>
      <sheetName val="NXT-10T (3)"/>
      <sheetName val="NXT-9T"/>
      <sheetName val="NXT-9T (2)"/>
      <sheetName val="NXT-10T"/>
      <sheetName val="NXT-10T (4)"/>
      <sheetName val="NXT-Q2"/>
      <sheetName val="NXT-Q3"/>
      <sheetName val="NXT-10"/>
      <sheetName val="Sheet1"/>
      <sheetName val="Sheet1 (2)"/>
      <sheetName val="Sheet2"/>
      <sheetName val="Sheet3"/>
      <sheetName val="tra_vat_lieu"/>
      <sheetName val="31-08"/>
      <sheetName val="01-09"/>
      <sheetName val="02-09"/>
      <sheetName val="03-09"/>
      <sheetName val="04-09"/>
      <sheetName val="05-9"/>
      <sheetName val="06-09"/>
      <sheetName val="07-09"/>
      <sheetName val="08-09"/>
      <sheetName val="XL4Test5"/>
      <sheetName val="dtct cong"/>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00000000"/>
      <sheetName val="XXXXXXXX"/>
      <sheetName val="XXXXXXX0"/>
      <sheetName val="px2,tb-t,"/>
      <sheetName val="Tra_bang"/>
      <sheetName val="gVL"/>
      <sheetName val="Tien An T11"/>
      <sheetName val="DNPD-QL"/>
      <sheetName val="Bang luong"/>
      <sheetName val="Bang CC"/>
      <sheetName val=" Luong nghien "/>
      <sheetName val="QT-LN"/>
      <sheetName val="Giantiep"/>
      <sheetName val="Tong hop"/>
      <sheetName val="Phuc vu"/>
      <sheetName val="May Phat"/>
      <sheetName val="1813"/>
      <sheetName val="NhucauKP"/>
      <sheetName val="Sheet3 (2)"/>
      <sheetName val="XL4Poppy"/>
      <sheetName val="DTCT"/>
      <sheetName val="dtctODuong-01"/>
      <sheetName val="nc%cm"/>
      <sheetName val="dtct cau"/>
      <sheetName val="dtct_Duong,tc"/>
      <sheetName val="Sheet! (2)"/>
      <sheetName val="CVC-_x0010_1"/>
      <sheetName val="dt#tke-01"/>
      <sheetName val="ptdg-00 (2)"/>
      <sheetName val="02- 9"/>
      <sheetName val="Cheet3"/>
      <sheetName val="THop0_x0015_"/>
      <sheetName val="Bke0_x0015_"/>
      <sheetName val="_x0004_en 31,7"/>
      <sheetName val="THop0("/>
      <sheetName val="BC9Tfam"/>
      <sheetName val="CORE PLATE"/>
      <sheetName val="ASSY"/>
      <sheetName val="NEEDLE"/>
      <sheetName val="TR "/>
      <sheetName val="TR  AJO"/>
      <sheetName val="TR  ALO"/>
      <sheetName val="DAT 5"/>
      <sheetName val="TR PLUG"/>
      <sheetName val="TR BARREL"/>
      <sheetName val="TR_GR"/>
      <sheetName val="TR  JUKI"/>
      <sheetName val="GUIDE"/>
      <sheetName val="MPY_04003M"/>
      <sheetName val="JUN.07  "/>
      <sheetName val="Kashime_Auto"/>
      <sheetName val="WEITHT1"/>
      <sheetName val="NC_CAM"/>
      <sheetName val="INV.0706JPY"/>
      <sheetName val="Schedule08.07"/>
      <sheetName val="CHENH LECH"/>
      <sheetName val="OKAYA KH ALO"/>
      <sheetName val="OKAYA  (2)"/>
      <sheetName val="OKAYA "/>
      <sheetName val="CtiedQII"/>
      <sheetName val="DHop08"/>
      <sheetName val="Ctiet 9"/>
      <sheetName val="Ctiet!1"/>
      <sheetName val="00 00000"/>
      <sheetName val="tra-vat-lieu (duyet)"/>
      <sheetName val="tra bang"/>
      <sheetName val="Tra KS"/>
      <sheetName val="nc_cm"/>
      <sheetName val="BeTong"/>
      <sheetName val="GiaVL"/>
      <sheetName val="Sheet4"/>
      <sheetName val="nhiemvu2006"/>
      <sheetName val="RutTM"/>
      <sheetName val="10000000"/>
      <sheetName val="20000000"/>
      <sheetName val="30000000"/>
      <sheetName val="Bia"/>
      <sheetName val="THKP D"/>
      <sheetName val="THKP"/>
      <sheetName val="Bu gia1"/>
      <sheetName val="Bu gia in"/>
      <sheetName val="Bu gia"/>
      <sheetName val="CL CL"/>
      <sheetName val="CL"/>
      <sheetName val="DT"/>
      <sheetName val="[ duong257-272."/>
      <sheetName val="TVL"/>
      <sheetName val="d4ct_Duong-01"/>
      <sheetName val="ptdg-01_(2)"/>
      <sheetName val="dtct_cau"/>
      <sheetName val="NXT-10T_(2)"/>
      <sheetName val="NXT-10T_(3)"/>
      <sheetName val="NXT-9T_(2)"/>
      <sheetName val="NXT-10T_(4)"/>
      <sheetName val="Sheet1_(2)"/>
      <sheetName val="dtct_cong"/>
      <sheetName val="C_tietTH6T"/>
      <sheetName val="C_tiet_05"/>
      <sheetName val="Den_31,7"/>
      <sheetName val="Bke_10"/>
      <sheetName val="UOc_T10"/>
      <sheetName val="Bke_11"/>
      <sheetName val="Uoc_2005"/>
      <sheetName val="Bke_12"/>
      <sheetName val="Tien_An_T11"/>
      <sheetName val="Bang_luong"/>
      <sheetName val="Bang_CC"/>
      <sheetName val="_Luong_nghien_"/>
      <sheetName val="Tong_hop"/>
      <sheetName val="Phuc_vu"/>
      <sheetName val="May_Phat"/>
      <sheetName val="TH_GTXL࠭TC"/>
      <sheetName val="_ duong257-272."/>
      <sheetName val="Sheet13_x0000__x0000__x0000__x0000__x0000__x0000__x0000__x0000__x0000__x0000__x0000_㸰Ɂ_x0000__x0004__x0000__x0000__x0000__x0000__x0000__x0000_숌Ɂ_x0000_"/>
      <sheetName val="NXT-10T  4)"/>
      <sheetName val="THop51"/>
      <sheetName val="Ctie塅䕃⹌"/>
      <sheetName val="Ctiet02_x0000__x0018_[ duong257-272.xls]Bke"/>
      <sheetName val="p4ke"/>
      <sheetName val="THop1"/>
      <sheetName val="THop1_x0000_"/>
      <sheetName val="dieuchinh"/>
      <sheetName val="Ctiet02?_x0018_[ duong257-272.xls]Bke"/>
      <sheetName val="Sheet13???????????㸰Ɂ?_x0004_??????숌Ɂ?"/>
      <sheetName val=""/>
      <sheetName val="Phuong an 1"/>
      <sheetName val="VL,NC"/>
      <sheetName val="dtgt_Duong-tk"/>
      <sheetName val="TH_GTXL?TC"/>
      <sheetName val="THop1?"/>
      <sheetName val="TH_GTXL_TC"/>
      <sheetName val="Thuc thanh"/>
      <sheetName val="????????"/>
      <sheetName val="PHop04"/>
      <sheetName val="THop1_"/>
      <sheetName val="cdps"/>
      <sheetName val="DO AM DT"/>
      <sheetName val="THTram"/>
      <sheetName val="Sheet13___________㸰Ɂ__x0004_______숌Ɂ_"/>
      <sheetName val="Don gia-cau"/>
      <sheetName val="Ctie???"/>
      <sheetName val="-272.xls]Bke01_x0000__x0000__x0000__x0018_[ duong257-27"/>
      <sheetName val="DNP၄-QL"/>
      <sheetName val="ptdg-01_(2)1"/>
      <sheetName val="NXT-10T_(2)1"/>
      <sheetName val="NXT-10T_(3)1"/>
      <sheetName val="NXT-9T_(2)1"/>
      <sheetName val="NXT-10T_(4)1"/>
      <sheetName val="Sheet1_(2)1"/>
      <sheetName val="dtct_cong1"/>
      <sheetName val="dtct_cau1"/>
      <sheetName val="C_tietTH6T1"/>
      <sheetName val="C_tiet_051"/>
      <sheetName val="Den_31,71"/>
      <sheetName val="Bke_101"/>
      <sheetName val="UOc_T101"/>
      <sheetName val="Bke_111"/>
      <sheetName val="Uoc_20051"/>
      <sheetName val="Bke_121"/>
      <sheetName val="Tien_An_T111"/>
      <sheetName val="Bang_luong1"/>
      <sheetName val="Bang_CC1"/>
      <sheetName val="_Luong_nghien_1"/>
      <sheetName val="Tong_hop1"/>
      <sheetName val="Phuc_vu1"/>
      <sheetName val="May_Phat1"/>
      <sheetName val="Sheet3_(2)"/>
      <sheetName val="Ctiet_9"/>
      <sheetName val="00_00000"/>
      <sheetName val="Sheet!_(2)"/>
      <sheetName val="CORE_PLATE"/>
      <sheetName val="TR_"/>
      <sheetName val="TR__AJO"/>
      <sheetName val="TR__ALO"/>
      <sheetName val="DAT_5"/>
      <sheetName val="TR_PLUG"/>
      <sheetName val="TR_BARREL"/>
      <sheetName val="TR__JUKI"/>
      <sheetName val="JUN_07__"/>
      <sheetName val="INV_0706JPY"/>
      <sheetName val="Schedule08_07"/>
      <sheetName val="CHENH_LECH"/>
      <sheetName val="OKAYA_KH_ALO"/>
      <sheetName val="OKAYA__(2)"/>
      <sheetName val="OKAYA_"/>
      <sheetName val="tra-vat-lieu_(duyet)"/>
      <sheetName val="CVC-1"/>
      <sheetName val="ptdg-00_(2)"/>
      <sheetName val="02-_9"/>
      <sheetName val="THop0"/>
      <sheetName val="Bke0"/>
      <sheetName val="en_31,7"/>
      <sheetName val="[_duong257-272_"/>
      <sheetName val="Tra_KS"/>
      <sheetName val="THKP_D"/>
      <sheetName val="Bu_gia1"/>
      <sheetName val="Bu_gia_in"/>
      <sheetName val="Bu_gia"/>
      <sheetName val="CL_CL"/>
      <sheetName val="__duong257-272_"/>
      <sheetName val="Ctiet02[_duong257-272_xls]Bke"/>
      <sheetName val="Ctiet02?[_duong257-272_xls]Bke"/>
      <sheetName val="Sheet13㸰Ɂ숌Ɂ㹨Ɂu[_duong257-2"/>
      <sheetName val="Sheet13㸰Ɂ숌Ɂ"/>
      <sheetName val="_x0000__x0000_u_x0000__x0000__x0000__x0000__x0000__x0000__x0000__x0000__x0000__x0000__x0000__x0000__x0000__x0000__x0000__x001a_[ duong257-2"/>
      <sheetName val="Ctiet02__x0018__ duong257-272.xls_Bke"/>
      <sheetName val="XL$Poppy"/>
      <sheetName val="CHITIET VL-NC"/>
      <sheetName val="Ctiet02__duong257-272_xls_Bke"/>
      <sheetName val="Ctiet02___duong257-272_xls_Bke"/>
      <sheetName val="Sheet13㸰Ɂ숌Ɂ㹨Ɂu__duong257-2"/>
      <sheetName val="Ctie___"/>
      <sheetName val="-272.xls_Bke01"/>
      <sheetName val="________"/>
      <sheetName val="-272.xls]Bke01???_x0018_[ duong257-27"/>
      <sheetName val="KKKKKKKK"/>
      <sheetName val="-272.xls_Bke01____x0018__ duong257-27"/>
      <sheetName val="bang-tra"/>
      <sheetName val="Sheet13_x0000__x0000__x0000__x0000__x0000__x0000__x0000__x0000__x0000__x0000__x0000_??_x0000__x0004__x0000__x0000__x0000__x0000__x0000__x0000_??_x0000_"/>
      <sheetName val="Cp``pQII"/>
      <sheetName val="_x000d_¹½.,6³"/>
      <sheetName val="Tai khoan"/>
      <sheetName val="Sheet13_x0000_㸰Ɂ_x0000__x0004__x0000_숌Ɂ_x0000_㹨Ɂ_x0000_u_x0000__x001a_[ duong25"/>
      <sheetName val="Bke 90"/>
      <sheetName val="CVC-_x005f_x0010_1"/>
      <sheetName val="THop0_x005f_x0015_"/>
      <sheetName val="Bke0_x005f_x0015_"/>
      <sheetName val="_x005f_x0004_en 31,7"/>
      <sheetName val="??u???????????????_x001a_[ duong257-2"/>
      <sheetName val="Sheet13??????????????_x0004_?????????"/>
      <sheetName val="__u________________x001a__ duong257-2"/>
      <sheetName val="Sheet13_______________x0004__________"/>
      <sheetName val="Ctiet02_x005f_x0000__x005f_x0018__ duong257"/>
      <sheetName val="Ctiet02__x005f_x0018__ duong257-272.x"/>
      <sheetName val="Sheet13_x005f_x0000__x005f_x0000__x005f_x0000__x0"/>
      <sheetName val="THop1_x005f_x0000_"/>
      <sheetName val="-272.xls_Bke01_x005f_x0000__x005f_x0000__x0"/>
      <sheetName val="-272.xls_Bke01____x005f_x0018__ duong"/>
      <sheetName val="Ctiet02_x005f_x0000__x005f_x0018_[ duong257"/>
      <sheetName val="Ctiet02?_x005f_x0018_[ duong257-272.x"/>
      <sheetName val="-272.xls]Bke01_x005f_x0000__x005f_x0000__x0"/>
      <sheetName val="-272.xls]Bke01???_x005f_x0018_[ duong"/>
      <sheetName val="_x000a_¹½.,6³"/>
      <sheetName val="ptd2_x0000__x0000_ (2)"/>
      <sheetName val="Sheet13??????u[_duong257-2"/>
      <sheetName val="Sheet13????"/>
      <sheetName val="Sheet13___________??__x0004_______??_"/>
      <sheetName val="DNP?-QL"/>
      <sheetName val="THop1€"/>
      <sheetName val="_¹½.,6³"/>
      <sheetName val="ptd2"/>
      <sheetName val="DNP_-QL"/>
      <sheetName val="CVC-_x005f_x005f_x005f_x0010_1"/>
      <sheetName val="THop0_x005f_x005f_x005f_x0015_"/>
      <sheetName val="Bke0_x005f_x005f_x005f_x0015_"/>
      <sheetName val="_x005f_x005f_x005f_x0004_en 31,7"/>
      <sheetName val="Ctiet02_x005f_x005f_x005f_x0000__x005f_x005f_x001"/>
      <sheetName val="Ctiet02__x005f_x005f_x005f_x0018__ duong257"/>
      <sheetName val="Sheet13_x005f_x005f_x005f_x0000__x005f_x005f_x000"/>
      <sheetName val="THop1_x005f_x005f_x005f_x0000_"/>
      <sheetName val="-272.xls_Bke01_x005f_x005f_x005f_x0000__x00"/>
      <sheetName val="-272.xls_Bke01____x005f_x005f_x005f_x0018__"/>
      <sheetName val="CVC-_x005f_x005f_x005f_x005f_x005f_x005f_x005f_x0010_1"/>
      <sheetName val="THop0_x005f_x005f_x005f_x005f_x005f_x005f_x005f_x0015_"/>
      <sheetName val="Bke0_x005f_x005f_x005f_x005f_x005f_x005f_x005f_x0015_"/>
      <sheetName val="_x005f_x005f_x005f_x005f_x005f_x005f_x005f_x0004_en 31,"/>
      <sheetName val="Ctiet02_x005f_x005f_x005f_x005f_x005f_x005f_x0000"/>
      <sheetName val="Ctiet02__x005f_x005f_x005f_x005f_x005f_x005f_x001"/>
      <sheetName val="Sheet13_x005f_x005f_x005f_x005f_x005f_x005f_x0000"/>
      <sheetName val="THop1_x005f_x005f_x005f_x005f_x005f_x005f_x005f_x0000_"/>
      <sheetName val="-272.xls_Bke01_x005f_x005f_x005f_x005f_x005"/>
      <sheetName val="-272.xls_Bke01____x005f_x005f_x005f_x005f_x"/>
      <sheetName val="TL rieng"/>
      <sheetName val="vp%tl"/>
      <sheetName val="MTL$-INTER"/>
      <sheetName val="NXT-10T__4)"/>
      <sheetName val="Sheet13???????????㸰Ɂ???????숌Ɂ?"/>
      <sheetName val="Phuong_an_1"/>
      <sheetName val="Thuc_thanh"/>
      <sheetName val="DO_AM_DT"/>
      <sheetName val="CHITIET_VL-NC"/>
      <sheetName val="ptdg-01_(2)2"/>
      <sheetName val="NXT-10T_(2)2"/>
      <sheetName val="NXT-10T_(3)2"/>
      <sheetName val="NXT-9T_(2)2"/>
      <sheetName val="NXT-10T_(4)2"/>
      <sheetName val="Sheet1_(2)2"/>
      <sheetName val="dtct_cong2"/>
      <sheetName val="C_tietTH6T2"/>
      <sheetName val="C_tiet_052"/>
      <sheetName val="Den_31,72"/>
      <sheetName val="Bke_102"/>
      <sheetName val="UOc_T102"/>
      <sheetName val="Bke_112"/>
      <sheetName val="Uoc_20052"/>
      <sheetName val="Bke_122"/>
      <sheetName val="Tien_An_T112"/>
      <sheetName val="Bang_luong2"/>
      <sheetName val="Bang_CC2"/>
      <sheetName val="_Luong_nghien_2"/>
      <sheetName val="Tong_hop2"/>
      <sheetName val="Phuc_vu2"/>
      <sheetName val="May_Phat2"/>
      <sheetName val="dtct_cau2"/>
      <sheetName val="Sheet3_(2)1"/>
      <sheetName val="ptdg-00_(2)1"/>
      <sheetName val="02-_91"/>
      <sheetName val="Ctiet_91"/>
      <sheetName val="00_000001"/>
      <sheetName val="Sheet!_(2)1"/>
      <sheetName val="CORE_PLATE1"/>
      <sheetName val="TR_1"/>
      <sheetName val="TR__AJO1"/>
      <sheetName val="TR__ALO1"/>
      <sheetName val="DAT_51"/>
      <sheetName val="TR_PLUG1"/>
      <sheetName val="TR_BARREL1"/>
      <sheetName val="TR__JUKI1"/>
      <sheetName val="JUN_07__1"/>
      <sheetName val="INV_0706JPY1"/>
      <sheetName val="Schedule08_071"/>
      <sheetName val="CHENH_LECH1"/>
      <sheetName val="OKAYA_KH_ALO1"/>
      <sheetName val="OKAYA__(2)1"/>
      <sheetName val="OKAYA_1"/>
      <sheetName val="tra-vat-lieu_(duyet)1"/>
      <sheetName val="Tra_KS1"/>
      <sheetName val="[_duong257-272_1"/>
      <sheetName val="THKP_D1"/>
      <sheetName val="Bu_gia11"/>
      <sheetName val="Bu_gia_in1"/>
      <sheetName val="Bu_gia2"/>
      <sheetName val="CL_CL1"/>
      <sheetName val="__duong257-272_1"/>
      <sheetName val="NXT-10T__4)1"/>
      <sheetName val="Phuong_an_11"/>
      <sheetName val="Thuc_thanh1"/>
      <sheetName val="DO_AM_DT1"/>
      <sheetName val="ptdg-01_(2)3"/>
      <sheetName val="NXT-10T_(2)3"/>
      <sheetName val="NXT-10T_(3)3"/>
      <sheetName val="NXT-9T_(2)3"/>
      <sheetName val="NXT-10T_(4)3"/>
      <sheetName val="Sheet1_(2)3"/>
      <sheetName val="dtct_cong3"/>
      <sheetName val="C_tietTH6T3"/>
      <sheetName val="C_tiet_053"/>
      <sheetName val="Den_31,73"/>
      <sheetName val="Bke_103"/>
      <sheetName val="UOc_T103"/>
      <sheetName val="Bke_113"/>
      <sheetName val="Uoc_20053"/>
      <sheetName val="Bke_123"/>
      <sheetName val="Tien_An_T113"/>
      <sheetName val="Bang_luong3"/>
      <sheetName val="Bang_CC3"/>
      <sheetName val="_Luong_nghien_3"/>
      <sheetName val="Tong_hop3"/>
      <sheetName val="Phuc_vu3"/>
      <sheetName val="May_Phat3"/>
      <sheetName val="dtct_cau3"/>
      <sheetName val="Sheet3_(2)2"/>
      <sheetName val="ptdg-00_(2)2"/>
      <sheetName val="02-_92"/>
      <sheetName val="Ctiet_92"/>
      <sheetName val="00_000002"/>
      <sheetName val="Sheet!_(2)2"/>
      <sheetName val="CORE_PLATE2"/>
      <sheetName val="TR_2"/>
      <sheetName val="TR__AJO2"/>
      <sheetName val="TR__ALO2"/>
      <sheetName val="DAT_52"/>
      <sheetName val="TR_PLUG2"/>
      <sheetName val="TR_BARREL2"/>
      <sheetName val="TR__JUKI2"/>
      <sheetName val="JUN_07__2"/>
      <sheetName val="INV_0706JPY2"/>
      <sheetName val="Schedule08_072"/>
      <sheetName val="CHENH_LECH2"/>
      <sheetName val="OKAYA_KH_ALO2"/>
      <sheetName val="OKAYA__(2)2"/>
      <sheetName val="OKAYA_2"/>
      <sheetName val="Shee42"/>
      <sheetName val="Sheet8_x0000_͘_x0000__x0000__x0000__x0000__x0000__x0000__x0000__x0000__x0009__x0000_ᬤ͝_x0000__x0004__x0000__x0000__x0000__x0000__x0000__x0000_ᙄ͘_x0000_"/>
      <sheetName val="Sheet8?͘????????_x0009_?ᬤ͝?_x0004_??????ᙄ͘?"/>
      <sheetName val="-272.xls]Bke01"/>
      <sheetName val="_en 31,7_x0008_"/>
      <sheetName val="an 1_x001f_"/>
      <sheetName val="ㅰ଀"/>
      <sheetName val="?"/>
      <sheetName val="1"/>
      <sheetName val="ptd2?? (2)"/>
      <sheetName val="Sheet13?㸰Ɂ?_x0004_?숌Ɂ?㹨Ɂ?u?_x001a_[ duong25"/>
      <sheetName val="CtietQIIA"/>
      <sheetName val="tra-vat-lieu_(duyet)2"/>
      <sheetName val="Tra_KS2"/>
      <sheetName val="[_duong257-272_2"/>
      <sheetName val="THKP_D2"/>
      <sheetName val="Bu_gia12"/>
      <sheetName val="Bu_gia_in2"/>
      <sheetName val="Bu_gia3"/>
      <sheetName val="CL_CL2"/>
      <sheetName val="__duong257-272_2"/>
      <sheetName val="NXT-10T__4)2"/>
      <sheetName val="Phuong_an_12"/>
      <sheetName val="Thuc_thanh2"/>
      <sheetName val="DO_AM_DT2"/>
      <sheetName val="ptdg-01_(2)4"/>
      <sheetName val="NXT-10T_(2)4"/>
      <sheetName val="NXT-10T_(3)4"/>
      <sheetName val="NXT-9T_(2)4"/>
      <sheetName val="NXT-10T_(4)4"/>
      <sheetName val="Sheet1_(2)4"/>
      <sheetName val="dtct_cong4"/>
      <sheetName val="C_tietTH6T4"/>
      <sheetName val="C_tiet_054"/>
      <sheetName val="Den_31,74"/>
      <sheetName val="Bke_104"/>
      <sheetName val="UOc_T104"/>
      <sheetName val="Bke_114"/>
      <sheetName val="Uoc_20054"/>
      <sheetName val="Bke_124"/>
      <sheetName val="Tien_An_T114"/>
      <sheetName val="Bang_luong4"/>
      <sheetName val="Bang_CC4"/>
      <sheetName val="_Luong_nghien_4"/>
      <sheetName val="Tong_hop4"/>
      <sheetName val="Phuc_vu4"/>
      <sheetName val="May_Phat4"/>
      <sheetName val="dtct_cau4"/>
      <sheetName val="Sheet3_(2)3"/>
      <sheetName val="ptdg-00_(2)3"/>
      <sheetName val="02-_93"/>
      <sheetName val="Ctiet_93"/>
      <sheetName val="00_000003"/>
      <sheetName val="Sheet!_(2)3"/>
      <sheetName val="CORE_PLATE3"/>
      <sheetName val="TR_3"/>
      <sheetName val="TR__AJO3"/>
      <sheetName val="TR__ALO3"/>
      <sheetName val="DAT_53"/>
      <sheetName val="TR_PLUG3"/>
      <sheetName val="TR_BARREL3"/>
      <sheetName val="TR__JUKI3"/>
      <sheetName val="JUN_07__3"/>
      <sheetName val="INV_0706JPY3"/>
      <sheetName val="Schedule08_073"/>
      <sheetName val="CHENH_LECH3"/>
      <sheetName val="OKAYA_KH_ALO3"/>
      <sheetName val="OKAYA__(2)3"/>
      <sheetName val="OKAYA_3"/>
      <sheetName val="tra-vat-lieu_(duyet)3"/>
      <sheetName val="Tra_KS3"/>
      <sheetName val="[_duong257-272_3"/>
      <sheetName val="THKP_D3"/>
      <sheetName val="Sheet13______u__duong257-2"/>
      <sheetName val="Sheet13____"/>
      <sheetName val="Sheet13___________㸰Ɂ_______숌Ɂ_"/>
      <sheetName val="Bu_gia13"/>
      <sheetName val="Bu_gia_in3"/>
      <sheetName val="Bu_gia4"/>
      <sheetName val="CL_CL3"/>
      <sheetName val="__duong257-272_3"/>
      <sheetName val="NXT-10T__4)3"/>
      <sheetName val="Phuong_an_13"/>
      <sheetName val="Thuc_thanh3"/>
      <sheetName val="DO_AM_DT3"/>
      <sheetName val=" ¹½.,6³"/>
      <sheetName val="THop1"/>
      <sheetName val="_x0000__x0000__x0000__x0000__x0000__x0000__x0000__x0000_"/>
      <sheetName val="Sheet8_x0000_͘_x0000__x0000__x0000__x0000__x0000__x0000__x0000__x0000_ _x0000_ᬤ͝_x0000__x0004__x0000__x0000__x0000__x0000__x0000__x0000_ᙄ͘_x0000_"/>
      <sheetName val="Sheet8?͘???????? ?ᬤ͝?_x0004_??????ᙄ͘?"/>
    </sheetNames>
    <sheetDataSet>
      <sheetData sheetId="0">
        <row r="4">
          <cell r="G4" t="str">
            <v>c</v>
          </cell>
        </row>
      </sheetData>
      <sheetData sheetId="1" refreshError="1">
        <row r="4">
          <cell r="G4" t="str">
            <v>c</v>
          </cell>
          <cell r="H4" t="str">
            <v>C¸t vµng</v>
          </cell>
          <cell r="I4" t="str">
            <v>m3</v>
          </cell>
          <cell r="J4">
            <v>119264.99999999999</v>
          </cell>
        </row>
        <row r="5">
          <cell r="G5" t="str">
            <v>x</v>
          </cell>
          <cell r="H5" t="str">
            <v>Xim¨ng PC-300</v>
          </cell>
          <cell r="I5" t="str">
            <v>kg</v>
          </cell>
          <cell r="J5">
            <v>812.94223809523805</v>
          </cell>
        </row>
        <row r="6">
          <cell r="G6" t="str">
            <v>nc</v>
          </cell>
          <cell r="H6" t="str">
            <v>N­íc</v>
          </cell>
          <cell r="I6" t="str">
            <v>LÝt</v>
          </cell>
          <cell r="J6">
            <v>4</v>
          </cell>
        </row>
        <row r="7">
          <cell r="G7" t="str">
            <v>nu</v>
          </cell>
          <cell r="H7" t="str">
            <v>N­íc</v>
          </cell>
          <cell r="I7" t="str">
            <v>LÝt</v>
          </cell>
          <cell r="J7">
            <v>4</v>
          </cell>
        </row>
        <row r="8">
          <cell r="G8" t="str">
            <v>btn</v>
          </cell>
          <cell r="H8" t="str">
            <v>Bªt«ng nhùa</v>
          </cell>
          <cell r="I8" t="str">
            <v>TÊn</v>
          </cell>
        </row>
        <row r="9">
          <cell r="G9" t="str">
            <v>#</v>
          </cell>
          <cell r="H9" t="str">
            <v>VËt liÖu kh¸c</v>
          </cell>
          <cell r="I9" t="str">
            <v>%</v>
          </cell>
        </row>
        <row r="10">
          <cell r="G10">
            <v>4</v>
          </cell>
          <cell r="H10" t="str">
            <v>§¸ d¨m 4x6</v>
          </cell>
          <cell r="I10" t="str">
            <v>m3</v>
          </cell>
          <cell r="J10">
            <v>119809.9</v>
          </cell>
        </row>
        <row r="11">
          <cell r="G11" t="str">
            <v>n</v>
          </cell>
          <cell r="H11" t="str">
            <v>Nhùa ®­êng</v>
          </cell>
          <cell r="I11" t="str">
            <v>kg</v>
          </cell>
          <cell r="J11">
            <v>3665.964476190476</v>
          </cell>
        </row>
        <row r="12">
          <cell r="G12">
            <v>1</v>
          </cell>
          <cell r="H12" t="str">
            <v>§¸ d¨m 1x2</v>
          </cell>
          <cell r="I12" t="str">
            <v>m3</v>
          </cell>
          <cell r="J12">
            <v>149266.13333333333</v>
          </cell>
        </row>
        <row r="13">
          <cell r="G13" t="str">
            <v>cpdd1</v>
          </cell>
          <cell r="H13" t="str">
            <v>CÊp phèi ®¸ d¨m</v>
          </cell>
          <cell r="I13" t="str">
            <v>m3</v>
          </cell>
          <cell r="J13">
            <v>149266.13333333333</v>
          </cell>
        </row>
        <row r="14">
          <cell r="G14" t="str">
            <v>cpdd2</v>
          </cell>
          <cell r="H14" t="str">
            <v>CÊp phèi ®¸ d¨m</v>
          </cell>
          <cell r="I14" t="str">
            <v>m3</v>
          </cell>
          <cell r="J14">
            <v>134980.41904761904</v>
          </cell>
        </row>
        <row r="15">
          <cell r="G15" t="str">
            <v>dmz</v>
          </cell>
          <cell r="H15" t="str">
            <v>DÇu Mazut</v>
          </cell>
          <cell r="I15" t="str">
            <v>kg</v>
          </cell>
          <cell r="J15">
            <v>4500</v>
          </cell>
        </row>
        <row r="16">
          <cell r="G16" t="str">
            <v>cpdd</v>
          </cell>
          <cell r="H16" t="str">
            <v>CÊp phèi ®¸ d¨m</v>
          </cell>
          <cell r="I16" t="str">
            <v>m3</v>
          </cell>
          <cell r="J16" t="e">
            <v>#REF!</v>
          </cell>
        </row>
        <row r="17">
          <cell r="G17" t="str">
            <v>cui</v>
          </cell>
          <cell r="H17" t="str">
            <v>Cñi</v>
          </cell>
          <cell r="I17" t="str">
            <v>kg</v>
          </cell>
          <cell r="J17">
            <v>500</v>
          </cell>
        </row>
        <row r="18">
          <cell r="G18" t="str">
            <v>d</v>
          </cell>
          <cell r="H18" t="str">
            <v xml:space="preserve">D©y thÐp </v>
          </cell>
          <cell r="I18" t="str">
            <v>kg</v>
          </cell>
          <cell r="J18">
            <v>6333.333333333333</v>
          </cell>
        </row>
        <row r="19">
          <cell r="G19" t="str">
            <v>dh</v>
          </cell>
          <cell r="H19" t="str">
            <v xml:space="preserve">§¸ héc </v>
          </cell>
          <cell r="I19" t="str">
            <v>m3</v>
          </cell>
          <cell r="J19">
            <v>95490.223809523799</v>
          </cell>
        </row>
        <row r="20">
          <cell r="G20">
            <v>2</v>
          </cell>
          <cell r="H20" t="str">
            <v>§¸ d¨m 2x4</v>
          </cell>
          <cell r="I20" t="str">
            <v>m3</v>
          </cell>
          <cell r="J20">
            <v>144504.22857142857</v>
          </cell>
        </row>
        <row r="21">
          <cell r="G21" t="str">
            <v>tbb</v>
          </cell>
          <cell r="H21" t="str">
            <v>Trô biÓn b¸o</v>
          </cell>
          <cell r="I21" t="str">
            <v>Trô</v>
          </cell>
          <cell r="J21">
            <v>235000</v>
          </cell>
        </row>
        <row r="22">
          <cell r="G22">
            <v>0.5</v>
          </cell>
          <cell r="H22" t="str">
            <v>§¸ d¨m 0,5x1</v>
          </cell>
          <cell r="I22" t="str">
            <v>m3</v>
          </cell>
          <cell r="J22">
            <v>149266.13333333333</v>
          </cell>
        </row>
        <row r="23">
          <cell r="G23" t="str">
            <v>di</v>
          </cell>
          <cell r="H23" t="str">
            <v>§inh</v>
          </cell>
          <cell r="I23" t="str">
            <v>kg</v>
          </cell>
          <cell r="J23">
            <v>6190.4761904761899</v>
          </cell>
        </row>
        <row r="24">
          <cell r="G24" t="str">
            <v>g</v>
          </cell>
          <cell r="H24" t="str">
            <v>Gç v¸n</v>
          </cell>
          <cell r="I24" t="str">
            <v>m3</v>
          </cell>
          <cell r="J24">
            <v>1279992.2066666668</v>
          </cell>
        </row>
        <row r="25">
          <cell r="G25" t="str">
            <v>dn</v>
          </cell>
          <cell r="H25" t="str">
            <v xml:space="preserve">Gç ®µ nÑp </v>
          </cell>
          <cell r="I25" t="str">
            <v>m3</v>
          </cell>
          <cell r="J25">
            <v>1279992.2066666668</v>
          </cell>
        </row>
        <row r="26">
          <cell r="G26" t="str">
            <v>s</v>
          </cell>
          <cell r="H26" t="str">
            <v>S¬n</v>
          </cell>
          <cell r="I26" t="str">
            <v>kg</v>
          </cell>
          <cell r="J26">
            <v>26666.666666666664</v>
          </cell>
        </row>
        <row r="27">
          <cell r="G27" t="str">
            <v>q</v>
          </cell>
          <cell r="H27" t="str">
            <v>Que hµn</v>
          </cell>
          <cell r="I27" t="str">
            <v>kg</v>
          </cell>
          <cell r="J27">
            <v>11428.571428571428</v>
          </cell>
        </row>
        <row r="28">
          <cell r="G28" t="str">
            <v>d12</v>
          </cell>
          <cell r="H28" t="str">
            <v>ThÐp trßn d=12mm</v>
          </cell>
          <cell r="I28" t="str">
            <v>kg</v>
          </cell>
          <cell r="J28">
            <v>4338.0350476190479</v>
          </cell>
        </row>
        <row r="29">
          <cell r="G29" t="str">
            <v>d6</v>
          </cell>
          <cell r="H29" t="str">
            <v>ThÐp trßn d=6mm</v>
          </cell>
          <cell r="I29" t="str">
            <v>kg</v>
          </cell>
          <cell r="J29">
            <v>4671.3686666666663</v>
          </cell>
        </row>
        <row r="30">
          <cell r="G30" t="str">
            <v>bdbtn</v>
          </cell>
          <cell r="H30" t="str">
            <v>Bét ®¸ (7%)</v>
          </cell>
          <cell r="I30" t="str">
            <v>kg</v>
          </cell>
          <cell r="J30">
            <v>500</v>
          </cell>
        </row>
        <row r="31">
          <cell r="G31" t="str">
            <v>d16</v>
          </cell>
          <cell r="H31" t="str">
            <v>ThÐp trßn d=16mm</v>
          </cell>
          <cell r="I31" t="str">
            <v>kg</v>
          </cell>
          <cell r="J31">
            <v>4347.5591428571424</v>
          </cell>
        </row>
        <row r="32">
          <cell r="G32" t="str">
            <v>dia</v>
          </cell>
          <cell r="H32" t="str">
            <v xml:space="preserve">§inh ®Üa </v>
          </cell>
          <cell r="I32" t="str">
            <v>C¸i</v>
          </cell>
          <cell r="J32">
            <v>2380.9523809523807</v>
          </cell>
        </row>
        <row r="33">
          <cell r="G33" t="str">
            <v>gc</v>
          </cell>
          <cell r="H33" t="str">
            <v>gç v¸n cÇu c«ng t¸c</v>
          </cell>
          <cell r="I33" t="str">
            <v>m3</v>
          </cell>
          <cell r="J33">
            <v>2143480.1533333333</v>
          </cell>
        </row>
        <row r="34">
          <cell r="G34" t="str">
            <v>gg</v>
          </cell>
          <cell r="H34" t="str">
            <v>Gç chèng</v>
          </cell>
          <cell r="I34" t="str">
            <v>m3</v>
          </cell>
          <cell r="J34">
            <v>1279992.2066666668</v>
          </cell>
        </row>
        <row r="35">
          <cell r="G35" t="str">
            <v>ddap</v>
          </cell>
          <cell r="H35" t="str">
            <v>§Êt ®¾p</v>
          </cell>
          <cell r="I35" t="str">
            <v>m3</v>
          </cell>
          <cell r="J35">
            <v>2500</v>
          </cell>
        </row>
        <row r="36">
          <cell r="G36" t="str">
            <v>bl</v>
          </cell>
          <cell r="H36" t="str">
            <v>Bul«ng</v>
          </cell>
          <cell r="I36" t="str">
            <v>C¸i</v>
          </cell>
          <cell r="J36">
            <v>5000</v>
          </cell>
        </row>
        <row r="37">
          <cell r="G37" t="str">
            <v>vc</v>
          </cell>
          <cell r="H37" t="str">
            <v>V«i côc</v>
          </cell>
          <cell r="I37" t="str">
            <v>kg</v>
          </cell>
          <cell r="J37">
            <v>1000</v>
          </cell>
        </row>
        <row r="38">
          <cell r="G38" t="str">
            <v>bd</v>
          </cell>
          <cell r="H38" t="str">
            <v>Bét ®¸</v>
          </cell>
          <cell r="I38" t="str">
            <v>kg</v>
          </cell>
          <cell r="J38">
            <v>476.19047619047615</v>
          </cell>
        </row>
        <row r="39">
          <cell r="G39" t="str">
            <v>dt</v>
          </cell>
          <cell r="H39" t="str">
            <v>D©y thÐp d=3mm</v>
          </cell>
          <cell r="I39" t="str">
            <v>kg</v>
          </cell>
          <cell r="J39">
            <v>6333.333333333333</v>
          </cell>
        </row>
        <row r="40">
          <cell r="G40" t="str">
            <v>td</v>
          </cell>
          <cell r="H40" t="str">
            <v>T¨ng ®¬</v>
          </cell>
          <cell r="I40" t="str">
            <v>C¸i</v>
          </cell>
          <cell r="J40">
            <v>10000</v>
          </cell>
        </row>
        <row r="41">
          <cell r="G41" t="str">
            <v>bt</v>
          </cell>
          <cell r="H41" t="str">
            <v>Bao t¶i.</v>
          </cell>
          <cell r="I41" t="str">
            <v>m2</v>
          </cell>
          <cell r="J41">
            <v>3800</v>
          </cell>
        </row>
        <row r="42">
          <cell r="G42" t="str">
            <v>ds</v>
          </cell>
          <cell r="H42" t="str">
            <v>§Êt sÐt dÎo</v>
          </cell>
          <cell r="I42" t="str">
            <v>m3</v>
          </cell>
          <cell r="J42">
            <v>30000</v>
          </cell>
        </row>
        <row r="43">
          <cell r="G43" t="str">
            <v>ph</v>
          </cell>
          <cell r="H43" t="str">
            <v>PhÌn chua</v>
          </cell>
          <cell r="I43" t="str">
            <v>Kg</v>
          </cell>
          <cell r="J43">
            <v>10000</v>
          </cell>
        </row>
        <row r="44">
          <cell r="G44" t="str">
            <v>m16</v>
          </cell>
          <cell r="H44" t="str">
            <v>Bul«ng M16</v>
          </cell>
          <cell r="I44" t="str">
            <v>C¸i</v>
          </cell>
          <cell r="J44">
            <v>2500</v>
          </cell>
        </row>
        <row r="45">
          <cell r="G45" t="str">
            <v>x400</v>
          </cell>
          <cell r="H45" t="str">
            <v>Xim¨ng PC-400</v>
          </cell>
          <cell r="I45" t="str">
            <v>kg</v>
          </cell>
          <cell r="J45">
            <v>851.03723809523808</v>
          </cell>
        </row>
        <row r="46">
          <cell r="G46" t="str">
            <v>d8</v>
          </cell>
          <cell r="H46" t="str">
            <v>ThÐp trßn d=8mm</v>
          </cell>
          <cell r="I46" t="str">
            <v>kg</v>
          </cell>
          <cell r="J46">
            <v>4671.3686666666663</v>
          </cell>
        </row>
        <row r="47">
          <cell r="G47" t="str">
            <v>d10</v>
          </cell>
          <cell r="H47" t="str">
            <v>ThÐp trßn d=10mm</v>
          </cell>
          <cell r="I47" t="str">
            <v>kg</v>
          </cell>
          <cell r="J47">
            <v>4433.2730476190472</v>
          </cell>
        </row>
        <row r="48">
          <cell r="G48" t="str">
            <v>d14</v>
          </cell>
          <cell r="H48" t="str">
            <v>ThÐp trßn d=14mm</v>
          </cell>
          <cell r="I48" t="str">
            <v>kg</v>
          </cell>
          <cell r="J48">
            <v>4347.5591428571424</v>
          </cell>
        </row>
        <row r="49">
          <cell r="G49" t="str">
            <v>gid</v>
          </cell>
          <cell r="H49" t="str">
            <v>GiÊy dÇu</v>
          </cell>
          <cell r="I49" t="str">
            <v>m2</v>
          </cell>
          <cell r="J49">
            <v>7000</v>
          </cell>
        </row>
        <row r="50">
          <cell r="G50" t="str">
            <v>®ay</v>
          </cell>
          <cell r="H50" t="str">
            <v>§ay</v>
          </cell>
          <cell r="I50" t="str">
            <v>kg</v>
          </cell>
          <cell r="J50">
            <v>7000</v>
          </cell>
        </row>
        <row r="51">
          <cell r="G51" t="str">
            <v>xg</v>
          </cell>
          <cell r="H51" t="str">
            <v>X¨ng</v>
          </cell>
          <cell r="I51" t="str">
            <v>kg</v>
          </cell>
          <cell r="J51">
            <v>6440</v>
          </cell>
        </row>
        <row r="52">
          <cell r="G52" t="str">
            <v>«</v>
          </cell>
          <cell r="H52" t="str">
            <v>«xy</v>
          </cell>
          <cell r="I52" t="str">
            <v>chai</v>
          </cell>
          <cell r="J52">
            <v>53000</v>
          </cell>
        </row>
        <row r="53">
          <cell r="G53" t="str">
            <v>th</v>
          </cell>
          <cell r="H53" t="str">
            <v>ThÐp h×nh</v>
          </cell>
          <cell r="I53" t="str">
            <v>kg</v>
          </cell>
          <cell r="J53">
            <v>4671.3686666666663</v>
          </cell>
        </row>
        <row r="54">
          <cell r="G54" t="str">
            <v>t</v>
          </cell>
          <cell r="H54" t="str">
            <v>ThÐp b¶n</v>
          </cell>
          <cell r="I54" t="str">
            <v>kg</v>
          </cell>
          <cell r="J54">
            <v>4671.3686666666663</v>
          </cell>
        </row>
        <row r="55">
          <cell r="G55" t="str">
            <v>d18</v>
          </cell>
          <cell r="H55" t="str">
            <v>ThÐp trßn d=18mm</v>
          </cell>
          <cell r="I55" t="str">
            <v>kg</v>
          </cell>
          <cell r="J55">
            <v>4347.5591428571424</v>
          </cell>
        </row>
        <row r="56">
          <cell r="G56" t="str">
            <v>tba</v>
          </cell>
          <cell r="H56" t="str">
            <v>ThÐp b¶n</v>
          </cell>
          <cell r="I56" t="str">
            <v>kg</v>
          </cell>
          <cell r="J56">
            <v>4671.3686666666663</v>
          </cell>
        </row>
        <row r="57">
          <cell r="G57" t="str">
            <v>xb</v>
          </cell>
          <cell r="H57" t="str">
            <v>§¸ x« bå</v>
          </cell>
          <cell r="I57" t="str">
            <v>m3</v>
          </cell>
          <cell r="J57">
            <v>33333.333333333328</v>
          </cell>
        </row>
        <row r="58">
          <cell r="G58" t="str">
            <v>d22</v>
          </cell>
          <cell r="H58" t="str">
            <v>ThÐp trßn d=22mm</v>
          </cell>
          <cell r="I58" t="str">
            <v>kg</v>
          </cell>
          <cell r="J58">
            <v>4347.5591428571424</v>
          </cell>
        </row>
        <row r="59">
          <cell r="G59" t="str">
            <v>®</v>
          </cell>
          <cell r="H59" t="str">
            <v>§Êt ®Ìn</v>
          </cell>
          <cell r="I59" t="str">
            <v>kg</v>
          </cell>
          <cell r="J59">
            <v>8600</v>
          </cell>
        </row>
        <row r="60">
          <cell r="G60" t="str">
            <v>a</v>
          </cell>
          <cell r="H60" t="str">
            <v>Axªtylen</v>
          </cell>
          <cell r="I60" t="str">
            <v>Chai</v>
          </cell>
          <cell r="J60">
            <v>140000</v>
          </cell>
        </row>
        <row r="61">
          <cell r="G61" t="str">
            <v>m28</v>
          </cell>
          <cell r="H61" t="str">
            <v>Bul«ng M28x105</v>
          </cell>
          <cell r="I61" t="str">
            <v>C¸i</v>
          </cell>
          <cell r="J61">
            <v>5600</v>
          </cell>
        </row>
        <row r="62">
          <cell r="G62" t="str">
            <v>dau</v>
          </cell>
          <cell r="H62" t="str">
            <v>DÇu b«i tr¬n</v>
          </cell>
          <cell r="I62" t="str">
            <v>kg</v>
          </cell>
          <cell r="J62">
            <v>2500</v>
          </cell>
        </row>
        <row r="63">
          <cell r="G63" t="str">
            <v>pc</v>
          </cell>
          <cell r="H63" t="str">
            <v>PhÌn chua</v>
          </cell>
          <cell r="I63" t="str">
            <v>kg</v>
          </cell>
          <cell r="J63">
            <v>9600</v>
          </cell>
        </row>
        <row r="64">
          <cell r="G64" t="str">
            <v>gmc</v>
          </cell>
          <cell r="H64" t="str">
            <v>Gç mÆt cÇu</v>
          </cell>
          <cell r="I64" t="str">
            <v>m3</v>
          </cell>
          <cell r="J64">
            <v>2143480.1533333333</v>
          </cell>
        </row>
        <row r="65">
          <cell r="G65" t="str">
            <v>cc</v>
          </cell>
          <cell r="H65" t="str">
            <v>C©y chèng</v>
          </cell>
          <cell r="I65" t="str">
            <v>C©y</v>
          </cell>
          <cell r="J65">
            <v>8000</v>
          </cell>
        </row>
        <row r="66">
          <cell r="G66" t="str">
            <v>db</v>
          </cell>
          <cell r="H66" t="str">
            <v>D©y buéc</v>
          </cell>
          <cell r="I66" t="str">
            <v>kg</v>
          </cell>
          <cell r="J66">
            <v>6045.454545454545</v>
          </cell>
        </row>
        <row r="67">
          <cell r="G67" t="str">
            <v>d20</v>
          </cell>
          <cell r="H67" t="str">
            <v>ThÐp trßn d=20mm</v>
          </cell>
          <cell r="I67" t="str">
            <v>kg</v>
          </cell>
          <cell r="J67">
            <v>4347.5591428571424</v>
          </cell>
        </row>
        <row r="68">
          <cell r="G68" t="str">
            <v>d25</v>
          </cell>
          <cell r="H68" t="str">
            <v>ThÐp trßn d=25mm</v>
          </cell>
          <cell r="I68" t="str">
            <v>kg</v>
          </cell>
          <cell r="J68">
            <v>4347.5591428571424</v>
          </cell>
        </row>
        <row r="69">
          <cell r="G69" t="str">
            <v>sp</v>
          </cell>
          <cell r="H69" t="str">
            <v>S¬n ph¶n quang</v>
          </cell>
          <cell r="I69" t="str">
            <v>kg</v>
          </cell>
          <cell r="J69">
            <v>80000</v>
          </cell>
        </row>
        <row r="70">
          <cell r="G70" t="str">
            <v>0.5btn</v>
          </cell>
          <cell r="H70" t="str">
            <v>§¸ 0,5x1 (20%)</v>
          </cell>
          <cell r="I70" t="str">
            <v>m3</v>
          </cell>
          <cell r="J70">
            <v>176948.49523809523</v>
          </cell>
        </row>
        <row r="71">
          <cell r="G71" t="str">
            <v>1btn</v>
          </cell>
          <cell r="H71" t="str">
            <v>§¸ 1x2 (30%)</v>
          </cell>
          <cell r="I71" t="str">
            <v>m3</v>
          </cell>
          <cell r="J71">
            <v>176948.49523809523</v>
          </cell>
        </row>
        <row r="72">
          <cell r="G72" t="str">
            <v>cbtn</v>
          </cell>
          <cell r="H72" t="str">
            <v>C¸t (43%)</v>
          </cell>
          <cell r="I72" t="str">
            <v>m3</v>
          </cell>
          <cell r="J72">
            <v>147541.19999999998</v>
          </cell>
        </row>
        <row r="73">
          <cell r="G73" t="str">
            <v>nbtn</v>
          </cell>
          <cell r="H73" t="str">
            <v>Nhùa (5,8%)</v>
          </cell>
          <cell r="I73" t="str">
            <v>kg</v>
          </cell>
          <cell r="J73">
            <v>3689.18</v>
          </cell>
        </row>
        <row r="74">
          <cell r="G74" t="str">
            <v>#p</v>
          </cell>
          <cell r="H74" t="str">
            <v>VËt liÖu phô</v>
          </cell>
          <cell r="I74" t="str">
            <v>%</v>
          </cell>
        </row>
        <row r="75">
          <cell r="G75" t="str">
            <v>&gt;18</v>
          </cell>
          <cell r="H75" t="str">
            <v>ThÐp trßn d&gt;18mm</v>
          </cell>
          <cell r="I75" t="str">
            <v>kg</v>
          </cell>
        </row>
        <row r="76">
          <cell r="G76" t="str">
            <v>dmn</v>
          </cell>
          <cell r="H76" t="str">
            <v>§¸ m¹t (18%)</v>
          </cell>
          <cell r="I76" t="str">
            <v>m3</v>
          </cell>
          <cell r="J76">
            <v>0</v>
          </cell>
        </row>
        <row r="77">
          <cell r="G77" t="str">
            <v>am</v>
          </cell>
          <cell r="H77" t="str">
            <v>§¸ d¨m</v>
          </cell>
          <cell r="I77" t="str">
            <v>m3</v>
          </cell>
        </row>
        <row r="78">
          <cell r="G78" t="str">
            <v>dm</v>
          </cell>
          <cell r="H78" t="str">
            <v>§¸ m¹t</v>
          </cell>
          <cell r="I78" t="str">
            <v>m3</v>
          </cell>
        </row>
        <row r="79">
          <cell r="G79" t="str">
            <v>ddtc</v>
          </cell>
          <cell r="H79" t="str">
            <v>§¸ d¨m tiªu chuÈn</v>
          </cell>
          <cell r="I79" t="str">
            <v>m3</v>
          </cell>
        </row>
        <row r="80">
          <cell r="G80" t="str">
            <v>dhc</v>
          </cell>
          <cell r="H80" t="str">
            <v>§Êt h÷u c¬</v>
          </cell>
          <cell r="I80" t="str">
            <v>m3</v>
          </cell>
        </row>
        <row r="81">
          <cell r="G81" t="str">
            <v>dg</v>
          </cell>
          <cell r="H81" t="str">
            <v>§inh ®­êng</v>
          </cell>
          <cell r="I81" t="str">
            <v>C¸i</v>
          </cell>
        </row>
        <row r="82">
          <cell r="G82" t="str">
            <v>cr</v>
          </cell>
          <cell r="H82" t="str">
            <v>§inh Cr¨mpong</v>
          </cell>
          <cell r="I82" t="str">
            <v>C¸i</v>
          </cell>
          <cell r="J82">
            <v>2500</v>
          </cell>
        </row>
        <row r="83">
          <cell r="G83" t="str">
            <v>m20</v>
          </cell>
          <cell r="H83" t="str">
            <v>Bul«ng M20</v>
          </cell>
          <cell r="I83" t="str">
            <v>C¸i</v>
          </cell>
          <cell r="J83">
            <v>5000</v>
          </cell>
        </row>
        <row r="84">
          <cell r="G84" t="str">
            <v>cgo</v>
          </cell>
          <cell r="H84" t="str">
            <v>Cäc gç d=8-10cm</v>
          </cell>
          <cell r="I84" t="str">
            <v>m</v>
          </cell>
        </row>
        <row r="85">
          <cell r="G85" t="str">
            <v>ctre</v>
          </cell>
          <cell r="H85" t="str">
            <v>Cäc tre</v>
          </cell>
          <cell r="I85" t="str">
            <v>m</v>
          </cell>
        </row>
        <row r="86">
          <cell r="G86" t="str">
            <v>ct</v>
          </cell>
          <cell r="H86" t="str">
            <v>Cèt thÐp</v>
          </cell>
          <cell r="I86" t="str">
            <v>kg</v>
          </cell>
        </row>
        <row r="87">
          <cell r="G87" t="str">
            <v>day</v>
          </cell>
          <cell r="H87" t="str">
            <v>D©y</v>
          </cell>
          <cell r="I87" t="str">
            <v>kg</v>
          </cell>
        </row>
        <row r="88">
          <cell r="G88" t="str">
            <v>o</v>
          </cell>
          <cell r="H88" t="str">
            <v>èng ®æ d=300</v>
          </cell>
          <cell r="I88" t="str">
            <v xml:space="preserve">m </v>
          </cell>
        </row>
        <row r="89">
          <cell r="G89" t="str">
            <v>o60</v>
          </cell>
          <cell r="H89" t="str">
            <v>èng d=60cm; L=4m</v>
          </cell>
          <cell r="I89" t="str">
            <v>èng</v>
          </cell>
        </row>
        <row r="90">
          <cell r="G90" t="str">
            <v>o100</v>
          </cell>
          <cell r="H90" t="str">
            <v>èng d=100cm; L=1m</v>
          </cell>
          <cell r="I90" t="str">
            <v>m</v>
          </cell>
        </row>
        <row r="91">
          <cell r="G91" t="str">
            <v>on</v>
          </cell>
          <cell r="H91" t="str">
            <v>èng nèi</v>
          </cell>
          <cell r="I91" t="str">
            <v>m</v>
          </cell>
        </row>
        <row r="92">
          <cell r="G92" t="str">
            <v>ot</v>
          </cell>
          <cell r="H92" t="str">
            <v>èng thÐp luån c¸p</v>
          </cell>
          <cell r="I92" t="str">
            <v>m</v>
          </cell>
        </row>
        <row r="93">
          <cell r="G93" t="str">
            <v>g25x25</v>
          </cell>
          <cell r="H93" t="str">
            <v>G¹ch 25x25</v>
          </cell>
          <cell r="I93" t="str">
            <v>Viªn</v>
          </cell>
        </row>
        <row r="94">
          <cell r="G94" t="str">
            <v>go</v>
          </cell>
          <cell r="H94" t="str">
            <v>G¹ch èng 10x10x20</v>
          </cell>
          <cell r="I94" t="str">
            <v>viªn</v>
          </cell>
        </row>
        <row r="95">
          <cell r="G95" t="str">
            <v>gt</v>
          </cell>
          <cell r="H95" t="str">
            <v xml:space="preserve">G¹ch thÎ </v>
          </cell>
          <cell r="I95" t="str">
            <v>viªn</v>
          </cell>
        </row>
        <row r="96">
          <cell r="G96" t="str">
            <v>gk</v>
          </cell>
          <cell r="H96" t="str">
            <v>Gç kª</v>
          </cell>
          <cell r="I96" t="str">
            <v>m3</v>
          </cell>
          <cell r="J96">
            <v>1279992.2066666668</v>
          </cell>
        </row>
        <row r="97">
          <cell r="G97" t="str">
            <v>gd</v>
          </cell>
          <cell r="H97" t="str">
            <v>Gç lµm khe co gian</v>
          </cell>
          <cell r="I97" t="str">
            <v>m3</v>
          </cell>
        </row>
        <row r="98">
          <cell r="G98" t="str">
            <v>ll</v>
          </cell>
          <cell r="H98" t="str">
            <v>LËp l¸ch</v>
          </cell>
          <cell r="I98" t="str">
            <v xml:space="preserve">bé </v>
          </cell>
          <cell r="J98">
            <v>200000</v>
          </cell>
        </row>
        <row r="99">
          <cell r="G99" t="str">
            <v>lc</v>
          </cell>
          <cell r="H99" t="str">
            <v>L­ìi c­a s¾t</v>
          </cell>
          <cell r="I99" t="str">
            <v>C¸i</v>
          </cell>
          <cell r="J99">
            <v>216</v>
          </cell>
        </row>
        <row r="100">
          <cell r="G100" t="str">
            <v>lt</v>
          </cell>
          <cell r="H100" t="str">
            <v>L­íi thÐp ®Þnh vÞ</v>
          </cell>
          <cell r="I100" t="str">
            <v>kg</v>
          </cell>
          <cell r="J100">
            <v>72</v>
          </cell>
        </row>
        <row r="101">
          <cell r="G101" t="str">
            <v>nt</v>
          </cell>
          <cell r="H101" t="str">
            <v>Nhò t­¬ng 60% nhùa</v>
          </cell>
          <cell r="I101" t="str">
            <v>Kg</v>
          </cell>
          <cell r="J101">
            <v>60</v>
          </cell>
        </row>
        <row r="102">
          <cell r="G102" t="str">
            <v>r</v>
          </cell>
          <cell r="H102" t="str">
            <v>Ray</v>
          </cell>
          <cell r="I102" t="str">
            <v>kg</v>
          </cell>
          <cell r="J102">
            <v>4500</v>
          </cell>
        </row>
        <row r="103">
          <cell r="G103" t="str">
            <v>tv</v>
          </cell>
          <cell r="H103" t="str">
            <v>Tµ vÑt gç (14x20x180)</v>
          </cell>
          <cell r="I103" t="str">
            <v>thanh</v>
          </cell>
          <cell r="J103">
            <v>108031.39972800002</v>
          </cell>
        </row>
        <row r="104">
          <cell r="G104" t="str">
            <v>gcn</v>
          </cell>
          <cell r="H104" t="str">
            <v>Gç chång nÒ (14x18x140)</v>
          </cell>
          <cell r="I104" t="str">
            <v>thanh</v>
          </cell>
          <cell r="J104">
            <v>75621.979809600001</v>
          </cell>
        </row>
        <row r="105">
          <cell r="G105" t="str">
            <v>tg</v>
          </cell>
          <cell r="H105" t="str">
            <v>ThÐp gãc</v>
          </cell>
          <cell r="I105" t="str">
            <v>kg</v>
          </cell>
          <cell r="J105">
            <v>0</v>
          </cell>
        </row>
        <row r="106">
          <cell r="G106" t="str">
            <v>i</v>
          </cell>
          <cell r="H106" t="str">
            <v>ThÐp I</v>
          </cell>
          <cell r="I106" t="str">
            <v>kg</v>
          </cell>
          <cell r="J106">
            <v>0</v>
          </cell>
        </row>
        <row r="107">
          <cell r="G107" t="str">
            <v>tr</v>
          </cell>
          <cell r="H107" t="str">
            <v>ThÐp trßn</v>
          </cell>
          <cell r="I107" t="str">
            <v>kg</v>
          </cell>
          <cell r="J107">
            <v>4671.3686666666663</v>
          </cell>
        </row>
        <row r="108">
          <cell r="G108">
            <v>10</v>
          </cell>
          <cell r="H108" t="str">
            <v>ThÐp trßn d&lt;=10mm</v>
          </cell>
          <cell r="I108" t="str">
            <v>kg</v>
          </cell>
        </row>
        <row r="109">
          <cell r="G109" t="str">
            <v>t4-6</v>
          </cell>
          <cell r="H109" t="str">
            <v>ThÐp trßn d=4-6mm</v>
          </cell>
          <cell r="I109" t="str">
            <v>kg</v>
          </cell>
        </row>
        <row r="110">
          <cell r="G110" t="str">
            <v>d4</v>
          </cell>
          <cell r="H110" t="str">
            <v>ThÐp trßn d=4mm</v>
          </cell>
          <cell r="I110" t="str">
            <v>kg</v>
          </cell>
        </row>
        <row r="111">
          <cell r="G111" t="str">
            <v>d32</v>
          </cell>
          <cell r="H111" t="str">
            <v>ThÐp trßn d=32mm</v>
          </cell>
          <cell r="I111" t="str">
            <v>kg</v>
          </cell>
          <cell r="J111">
            <v>4347.5591428571424</v>
          </cell>
        </row>
        <row r="112">
          <cell r="G112" t="str">
            <v>&gt;10</v>
          </cell>
          <cell r="H112" t="str">
            <v>ThÐp trßn d&gt;10mm</v>
          </cell>
          <cell r="I112" t="str">
            <v>kg</v>
          </cell>
        </row>
        <row r="113">
          <cell r="G113" t="str">
            <v>vl</v>
          </cell>
          <cell r="H113" t="str">
            <v>V÷a lãt</v>
          </cell>
          <cell r="I113" t="str">
            <v>m3</v>
          </cell>
        </row>
        <row r="114">
          <cell r="G114" t="str">
            <v>vu</v>
          </cell>
          <cell r="H114" t="str">
            <v>V÷a M</v>
          </cell>
          <cell r="I114" t="str">
            <v>m3</v>
          </cell>
        </row>
        <row r="115">
          <cell r="G115" t="str">
            <v>bbcn</v>
          </cell>
          <cell r="H115" t="str">
            <v>BiÓn b¸o tªn cÇu</v>
          </cell>
          <cell r="I115" t="str">
            <v>C¸i</v>
          </cell>
          <cell r="J115">
            <v>450000</v>
          </cell>
        </row>
        <row r="116">
          <cell r="G116" t="str">
            <v>vmm</v>
          </cell>
          <cell r="H116" t="str">
            <v xml:space="preserve">V÷a miÕt m¹ch </v>
          </cell>
          <cell r="I116" t="str">
            <v>m3</v>
          </cell>
        </row>
        <row r="117">
          <cell r="G117" t="str">
            <v>xmt</v>
          </cell>
          <cell r="H117" t="str">
            <v>Xim¨ng tr¾ng</v>
          </cell>
          <cell r="I117" t="str">
            <v>kg</v>
          </cell>
          <cell r="J117">
            <v>12517</v>
          </cell>
        </row>
        <row r="118">
          <cell r="G118" t="str">
            <v>Tra nh©n c«ng</v>
          </cell>
          <cell r="H118" t="str">
            <v>ThÐp b¶n</v>
          </cell>
          <cell r="I118" t="str">
            <v>kg</v>
          </cell>
          <cell r="J118" t="str">
            <v>§­êng</v>
          </cell>
        </row>
        <row r="119">
          <cell r="G119">
            <v>2.5</v>
          </cell>
          <cell r="H119" t="str">
            <v>Nh©n c«ng bËc 2,5/7</v>
          </cell>
          <cell r="I119" t="str">
            <v xml:space="preserve">C«ng </v>
          </cell>
          <cell r="J119">
            <v>12517</v>
          </cell>
        </row>
        <row r="120">
          <cell r="G120">
            <v>2.7</v>
          </cell>
          <cell r="H120" t="str">
            <v>Nh©n c«ng bËc 2,7/7</v>
          </cell>
          <cell r="I120" t="str">
            <v xml:space="preserve">C«ng </v>
          </cell>
          <cell r="J120">
            <v>12755</v>
          </cell>
        </row>
        <row r="121">
          <cell r="G121">
            <v>3</v>
          </cell>
          <cell r="H121" t="str">
            <v>Nh©n c«ng bËc 3,0/7</v>
          </cell>
          <cell r="I121" t="str">
            <v xml:space="preserve">C«ng </v>
          </cell>
          <cell r="J121">
            <v>13111</v>
          </cell>
        </row>
        <row r="122">
          <cell r="G122">
            <v>3.2</v>
          </cell>
          <cell r="H122" t="str">
            <v>Nh©n c«ng bËc 3,2/7</v>
          </cell>
          <cell r="I122" t="str">
            <v xml:space="preserve">C«ng </v>
          </cell>
          <cell r="J122">
            <v>13390</v>
          </cell>
        </row>
        <row r="123">
          <cell r="G123">
            <v>3.5</v>
          </cell>
          <cell r="H123" t="str">
            <v>Nh©n c«ng bËc 3,5/7</v>
          </cell>
          <cell r="I123" t="str">
            <v xml:space="preserve">C«ng </v>
          </cell>
          <cell r="J123">
            <v>13808</v>
          </cell>
        </row>
        <row r="124">
          <cell r="G124">
            <v>3.7</v>
          </cell>
          <cell r="H124" t="str">
            <v>Nh©n c«ng bËc 3,7/7</v>
          </cell>
          <cell r="I124" t="str">
            <v xml:space="preserve">C«ng </v>
          </cell>
          <cell r="J124">
            <v>14088</v>
          </cell>
        </row>
        <row r="125">
          <cell r="G125" t="str">
            <v>n4</v>
          </cell>
          <cell r="H125" t="str">
            <v>Nh©n c«ng bËc 4,0/7</v>
          </cell>
          <cell r="I125" t="str">
            <v xml:space="preserve">C«ng </v>
          </cell>
          <cell r="J125">
            <v>14506</v>
          </cell>
        </row>
        <row r="126">
          <cell r="G126">
            <v>4.5</v>
          </cell>
          <cell r="H126" t="str">
            <v>Nh©n c«ng bËc 4,5/7</v>
          </cell>
          <cell r="I126" t="str">
            <v xml:space="preserve">C«ng </v>
          </cell>
          <cell r="J126">
            <v>15937</v>
          </cell>
        </row>
        <row r="127">
          <cell r="J127" t="str">
            <v>cÇu</v>
          </cell>
        </row>
        <row r="128">
          <cell r="G128" t="str">
            <v>2,5c</v>
          </cell>
          <cell r="H128" t="str">
            <v>Nh©n c«ng bËc 2,5/7</v>
          </cell>
          <cell r="I128" t="str">
            <v xml:space="preserve">C«ng </v>
          </cell>
          <cell r="J128">
            <v>13215</v>
          </cell>
        </row>
        <row r="129">
          <cell r="G129" t="str">
            <v>2,7c</v>
          </cell>
          <cell r="H129" t="str">
            <v>Nh©n c«ng bËc 2,7/7</v>
          </cell>
          <cell r="I129" t="str">
            <v xml:space="preserve">C«ng </v>
          </cell>
          <cell r="J129">
            <v>13481</v>
          </cell>
        </row>
        <row r="130">
          <cell r="G130" t="str">
            <v>3c</v>
          </cell>
          <cell r="H130" t="str">
            <v>Nh©n c«ng bËc 3,0/7</v>
          </cell>
          <cell r="I130" t="str">
            <v xml:space="preserve">C«ng </v>
          </cell>
          <cell r="J130">
            <v>13878</v>
          </cell>
        </row>
        <row r="131">
          <cell r="G131" t="str">
            <v>3,2c</v>
          </cell>
          <cell r="H131" t="str">
            <v>Nh©n c«ng bËc 3,2/7</v>
          </cell>
          <cell r="I131" t="str">
            <v xml:space="preserve">C«ng </v>
          </cell>
          <cell r="J131">
            <v>14171</v>
          </cell>
        </row>
        <row r="132">
          <cell r="G132" t="str">
            <v>3,5c</v>
          </cell>
          <cell r="H132" t="str">
            <v>Nh©n c«ng bËc 3,5/7</v>
          </cell>
          <cell r="I132" t="str">
            <v xml:space="preserve">C«ng </v>
          </cell>
          <cell r="J132">
            <v>14611</v>
          </cell>
        </row>
        <row r="133">
          <cell r="G133" t="str">
            <v>3,7c</v>
          </cell>
          <cell r="H133" t="str">
            <v>Nh©n c«ng bËc 3,7/7</v>
          </cell>
          <cell r="I133" t="str">
            <v xml:space="preserve">C«ng </v>
          </cell>
          <cell r="J133">
            <v>14904</v>
          </cell>
        </row>
        <row r="134">
          <cell r="G134" t="str">
            <v>4c</v>
          </cell>
          <cell r="H134" t="str">
            <v>Nh©n c«ng bËc 4,0/7</v>
          </cell>
          <cell r="I134" t="str">
            <v xml:space="preserve">C«ng </v>
          </cell>
          <cell r="J134">
            <v>15344</v>
          </cell>
        </row>
        <row r="135">
          <cell r="G135" t="str">
            <v>4,5c</v>
          </cell>
          <cell r="H135" t="str">
            <v>Nh©n c«ng bËc 4,5/7</v>
          </cell>
          <cell r="I135" t="str">
            <v xml:space="preserve">C«ng </v>
          </cell>
          <cell r="J135">
            <v>16914</v>
          </cell>
        </row>
        <row r="136">
          <cell r="G136" t="str">
            <v>4,5c</v>
          </cell>
          <cell r="H136" t="str">
            <v>Nh©n c«ng bËc 4,5/7</v>
          </cell>
          <cell r="I136" t="str">
            <v xml:space="preserve">C«ng </v>
          </cell>
          <cell r="J136">
            <v>16914</v>
          </cell>
        </row>
        <row r="137">
          <cell r="G137" t="str">
            <v>TRA MAÏY TC</v>
          </cell>
        </row>
        <row r="138">
          <cell r="G138" t="str">
            <v>bv</v>
          </cell>
          <cell r="H138" t="str">
            <v>B¬m v÷a XM</v>
          </cell>
          <cell r="I138" t="str">
            <v>Ca</v>
          </cell>
          <cell r="J138">
            <v>125828</v>
          </cell>
        </row>
        <row r="139">
          <cell r="G139" t="str">
            <v>mr50</v>
          </cell>
          <cell r="H139" t="str">
            <v>M¸y r¶i 50-60m3/h</v>
          </cell>
          <cell r="I139" t="str">
            <v>Ca</v>
          </cell>
          <cell r="J139">
            <v>1177680</v>
          </cell>
        </row>
        <row r="140">
          <cell r="G140" t="str">
            <v>c10t</v>
          </cell>
          <cell r="H140" t="str">
            <v>CÈu 10T</v>
          </cell>
          <cell r="I140" t="str">
            <v>Ca</v>
          </cell>
          <cell r="J140">
            <v>615511</v>
          </cell>
        </row>
        <row r="141">
          <cell r="G141" t="str">
            <v>c5t</v>
          </cell>
          <cell r="H141" t="str">
            <v>CÈu 5T</v>
          </cell>
          <cell r="I141" t="str">
            <v>Ca</v>
          </cell>
          <cell r="J141">
            <v>292034</v>
          </cell>
        </row>
        <row r="142">
          <cell r="G142" t="str">
            <v>c16t</v>
          </cell>
          <cell r="H142" t="str">
            <v>CÈu 16T</v>
          </cell>
          <cell r="I142" t="str">
            <v>Ca</v>
          </cell>
          <cell r="J142">
            <v>823425</v>
          </cell>
        </row>
        <row r="143">
          <cell r="G143" t="str">
            <v>c25T</v>
          </cell>
          <cell r="H143" t="str">
            <v>CÈu 25T</v>
          </cell>
          <cell r="I143" t="str">
            <v>Ca</v>
          </cell>
          <cell r="J143">
            <v>1148366</v>
          </cell>
        </row>
        <row r="144">
          <cell r="G144" t="str">
            <v>50t</v>
          </cell>
          <cell r="H144" t="str">
            <v>CÈu xÝch 50T</v>
          </cell>
          <cell r="I144" t="str">
            <v>Ca</v>
          </cell>
          <cell r="J144">
            <v>1639226</v>
          </cell>
        </row>
        <row r="145">
          <cell r="G145" t="str">
            <v>k250</v>
          </cell>
          <cell r="H145" t="str">
            <v>KÝch 250T</v>
          </cell>
          <cell r="I145" t="str">
            <v>Ca</v>
          </cell>
          <cell r="J145">
            <v>86813</v>
          </cell>
        </row>
        <row r="146">
          <cell r="G146" t="str">
            <v>k500</v>
          </cell>
          <cell r="H146" t="str">
            <v>KÝch 500T</v>
          </cell>
          <cell r="I146" t="str">
            <v>Ca</v>
          </cell>
          <cell r="J146">
            <v>102248</v>
          </cell>
        </row>
        <row r="147">
          <cell r="G147" t="str">
            <v>db1</v>
          </cell>
          <cell r="H147" t="str">
            <v>M¸y ®Çm bµn 1KW</v>
          </cell>
          <cell r="I147" t="str">
            <v>Ca</v>
          </cell>
          <cell r="J147">
            <v>32525</v>
          </cell>
        </row>
        <row r="148">
          <cell r="G148" t="str">
            <v>b75</v>
          </cell>
          <cell r="H148" t="str">
            <v>M¸y b¬m n­íc 75CV</v>
          </cell>
          <cell r="I148" t="str">
            <v>Ca</v>
          </cell>
          <cell r="J148">
            <v>466499</v>
          </cell>
        </row>
        <row r="149">
          <cell r="G149" t="str">
            <v>b20</v>
          </cell>
          <cell r="H149" t="str">
            <v>M¸y b¬m n­íc 20CV</v>
          </cell>
          <cell r="I149" t="str">
            <v>Ca</v>
          </cell>
          <cell r="J149">
            <v>140009</v>
          </cell>
        </row>
        <row r="150">
          <cell r="G150" t="str">
            <v>cg</v>
          </cell>
          <cell r="H150" t="str">
            <v>M¸y c¾t èng</v>
          </cell>
          <cell r="I150" t="str">
            <v>Ca</v>
          </cell>
          <cell r="J150">
            <v>46496</v>
          </cell>
        </row>
        <row r="151">
          <cell r="G151" t="str">
            <v>cth</v>
          </cell>
          <cell r="H151" t="str">
            <v>M¸y c¾t thÐp</v>
          </cell>
          <cell r="I151" t="str">
            <v>Ca</v>
          </cell>
          <cell r="J151">
            <v>164322</v>
          </cell>
        </row>
        <row r="152">
          <cell r="G152" t="str">
            <v>cong</v>
          </cell>
          <cell r="H152" t="str">
            <v>M¸y cuèn èng</v>
          </cell>
          <cell r="I152" t="str">
            <v>Ca</v>
          </cell>
          <cell r="J152">
            <v>43589</v>
          </cell>
        </row>
        <row r="153">
          <cell r="G153" t="str">
            <v>h23</v>
          </cell>
          <cell r="H153" t="str">
            <v>M¸y hµn 23KW</v>
          </cell>
          <cell r="I153" t="str">
            <v>Ca</v>
          </cell>
          <cell r="J153">
            <v>77338</v>
          </cell>
        </row>
        <row r="154">
          <cell r="G154" t="str">
            <v>m#</v>
          </cell>
          <cell r="H154" t="str">
            <v>M¸y kh¸c</v>
          </cell>
          <cell r="I154" t="str">
            <v>%</v>
          </cell>
        </row>
        <row r="155">
          <cell r="G155" t="str">
            <v>nk</v>
          </cell>
          <cell r="H155" t="str">
            <v>M¸y nÐn khÝ 10m3/h</v>
          </cell>
          <cell r="I155" t="str">
            <v>Ca</v>
          </cell>
          <cell r="J155">
            <v>28854</v>
          </cell>
        </row>
        <row r="156">
          <cell r="G156" t="str">
            <v>250l</v>
          </cell>
          <cell r="H156" t="str">
            <v>M¸y trén 250l</v>
          </cell>
          <cell r="I156" t="str">
            <v>Ca</v>
          </cell>
          <cell r="J156">
            <v>96272</v>
          </cell>
        </row>
        <row r="157">
          <cell r="G157" t="str">
            <v>80l</v>
          </cell>
          <cell r="H157" t="str">
            <v>M¸y trén v÷a 80l</v>
          </cell>
          <cell r="I157" t="str">
            <v>Ca</v>
          </cell>
          <cell r="J157">
            <v>45294</v>
          </cell>
        </row>
        <row r="158">
          <cell r="G158" t="str">
            <v>vt</v>
          </cell>
          <cell r="H158" t="str">
            <v>M¸y vËn th¨ng 0,8T</v>
          </cell>
          <cell r="I158" t="str">
            <v>Ca</v>
          </cell>
          <cell r="J158">
            <v>54495</v>
          </cell>
        </row>
        <row r="159">
          <cell r="G159" t="str">
            <v>pl3</v>
          </cell>
          <cell r="H159" t="str">
            <v>Pal¨ng xÝch 3T</v>
          </cell>
          <cell r="I159" t="str">
            <v>Ca</v>
          </cell>
          <cell r="J159">
            <v>90447</v>
          </cell>
        </row>
        <row r="160">
          <cell r="G160" t="str">
            <v>200t</v>
          </cell>
          <cell r="H160" t="str">
            <v>Sµ lan 200T</v>
          </cell>
          <cell r="I160" t="str">
            <v>Ca</v>
          </cell>
          <cell r="J160">
            <v>325023</v>
          </cell>
        </row>
        <row r="161">
          <cell r="G161" t="str">
            <v>400t</v>
          </cell>
          <cell r="H161" t="str">
            <v>Sµ lan 400T</v>
          </cell>
          <cell r="I161" t="str">
            <v>Ca</v>
          </cell>
          <cell r="J161">
            <v>670875</v>
          </cell>
        </row>
        <row r="162">
          <cell r="G162" t="str">
            <v>toi5</v>
          </cell>
          <cell r="H162" t="str">
            <v>Têi ®iÖn 5T</v>
          </cell>
          <cell r="I162" t="str">
            <v>Ca</v>
          </cell>
          <cell r="J162">
            <v>70440</v>
          </cell>
        </row>
        <row r="163">
          <cell r="G163" t="str">
            <v>150cv</v>
          </cell>
          <cell r="H163" t="str">
            <v>Tµu kÐo 150cv</v>
          </cell>
          <cell r="I163" t="str">
            <v>Ca</v>
          </cell>
          <cell r="J163">
            <v>775474</v>
          </cell>
        </row>
        <row r="164">
          <cell r="G164" t="str">
            <v>ld</v>
          </cell>
          <cell r="H164" t="str">
            <v>Xe lao dÇm</v>
          </cell>
          <cell r="I164" t="str">
            <v>Ca</v>
          </cell>
          <cell r="J164">
            <v>2382049</v>
          </cell>
        </row>
        <row r="165">
          <cell r="G165" t="str">
            <v>mu110</v>
          </cell>
          <cell r="H165" t="str">
            <v>M¸y ñi 110cv</v>
          </cell>
          <cell r="I165" t="str">
            <v>Ca</v>
          </cell>
          <cell r="J165">
            <v>669348</v>
          </cell>
        </row>
        <row r="166">
          <cell r="G166" t="str">
            <v>ms110</v>
          </cell>
          <cell r="H166" t="str">
            <v>M¸y san 110cv</v>
          </cell>
          <cell r="I166" t="str">
            <v>Ca</v>
          </cell>
          <cell r="J166">
            <v>584271</v>
          </cell>
        </row>
        <row r="167">
          <cell r="G167" t="str">
            <v>dbl25</v>
          </cell>
          <cell r="H167" t="str">
            <v>§Çm b¸nh lèp 25T</v>
          </cell>
          <cell r="I167" t="str">
            <v>Ca</v>
          </cell>
          <cell r="J167">
            <v>505651</v>
          </cell>
        </row>
        <row r="168">
          <cell r="G168" t="str">
            <v>ottn5</v>
          </cell>
          <cell r="H168" t="str">
            <v>¤t« t­íi n­íc 5m3</v>
          </cell>
          <cell r="I168" t="str">
            <v>Ca</v>
          </cell>
          <cell r="J168">
            <v>343052</v>
          </cell>
        </row>
        <row r="169">
          <cell r="G169" t="str">
            <v>md25</v>
          </cell>
          <cell r="H169" t="str">
            <v>M¸y ®Çm 25T</v>
          </cell>
          <cell r="I169" t="str">
            <v>Ca</v>
          </cell>
          <cell r="J169">
            <v>505651</v>
          </cell>
        </row>
        <row r="170">
          <cell r="G170" t="str">
            <v>md9</v>
          </cell>
          <cell r="H170" t="str">
            <v>M¸y ®Çm 9T</v>
          </cell>
          <cell r="I170" t="str">
            <v>Ca</v>
          </cell>
          <cell r="J170">
            <v>443844</v>
          </cell>
        </row>
        <row r="171">
          <cell r="G171" t="str">
            <v>mr</v>
          </cell>
          <cell r="H171" t="str">
            <v>M¸y r¶i 20T/h</v>
          </cell>
          <cell r="I171" t="str">
            <v>Ca</v>
          </cell>
          <cell r="J171">
            <v>643252</v>
          </cell>
        </row>
        <row r="172">
          <cell r="G172" t="str">
            <v>l10</v>
          </cell>
          <cell r="H172" t="str">
            <v>Lu 10T</v>
          </cell>
          <cell r="I172" t="str">
            <v>Ca</v>
          </cell>
          <cell r="J172">
            <v>288922</v>
          </cell>
        </row>
        <row r="173">
          <cell r="G173" t="str">
            <v>l8.5</v>
          </cell>
          <cell r="H173" t="str">
            <v>M¸y lu 8.5T</v>
          </cell>
          <cell r="I173" t="str">
            <v>Ca</v>
          </cell>
          <cell r="J173">
            <v>252823</v>
          </cell>
        </row>
        <row r="174">
          <cell r="G174" t="str">
            <v>lbl16</v>
          </cell>
          <cell r="H174" t="str">
            <v>Lu b¸nh lèp 16T</v>
          </cell>
          <cell r="I174" t="str">
            <v>Ca</v>
          </cell>
          <cell r="J174">
            <v>432053</v>
          </cell>
        </row>
        <row r="175">
          <cell r="G175" t="str">
            <v>tt20-25</v>
          </cell>
          <cell r="H175" t="str">
            <v>Tr¹m trén 20-25T/h</v>
          </cell>
          <cell r="I175" t="str">
            <v>Ca</v>
          </cell>
          <cell r="J175">
            <v>5156262</v>
          </cell>
        </row>
        <row r="176">
          <cell r="G176" t="str">
            <v>mx0.6</v>
          </cell>
          <cell r="H176" t="str">
            <v>M¸y xóc 0,6m3</v>
          </cell>
          <cell r="I176" t="str">
            <v>Ca</v>
          </cell>
          <cell r="J176">
            <v>469958</v>
          </cell>
        </row>
        <row r="177">
          <cell r="G177" t="str">
            <v>mx1,25</v>
          </cell>
          <cell r="H177" t="str">
            <v>M¸y xóc 1,25m3</v>
          </cell>
          <cell r="I177" t="str">
            <v>Ca</v>
          </cell>
          <cell r="J177">
            <v>713258</v>
          </cell>
        </row>
        <row r="178">
          <cell r="G178" t="str">
            <v>lr25</v>
          </cell>
          <cell r="H178" t="str">
            <v>Lu rung 25T</v>
          </cell>
          <cell r="I178" t="str">
            <v>Ca</v>
          </cell>
          <cell r="J178">
            <v>928648</v>
          </cell>
        </row>
        <row r="179">
          <cell r="G179" t="str">
            <v>ottn7t</v>
          </cell>
          <cell r="H179" t="str">
            <v>¤t« t­íi nhùa 7T</v>
          </cell>
          <cell r="I179" t="str">
            <v>Ca</v>
          </cell>
          <cell r="J179">
            <v>745096</v>
          </cell>
        </row>
        <row r="180">
          <cell r="G180" t="str">
            <v>ot7t</v>
          </cell>
          <cell r="H180" t="str">
            <v>¤t« tù ®æ 7T</v>
          </cell>
          <cell r="I180" t="str">
            <v>Ca</v>
          </cell>
          <cell r="J180">
            <v>444551</v>
          </cell>
        </row>
        <row r="181">
          <cell r="G181" t="str">
            <v>ot10t</v>
          </cell>
          <cell r="H181" t="str">
            <v>¤t« tù ®æ 10T</v>
          </cell>
          <cell r="I181" t="str">
            <v>Ca</v>
          </cell>
          <cell r="J181">
            <v>525740</v>
          </cell>
        </row>
        <row r="182">
          <cell r="G182" t="str">
            <v>dd</v>
          </cell>
          <cell r="H182" t="str">
            <v>M¸y ®Çm dïi 1,5KW</v>
          </cell>
          <cell r="I182" t="str">
            <v>Ca</v>
          </cell>
          <cell r="J182">
            <v>37456</v>
          </cell>
        </row>
        <row r="183">
          <cell r="G183" t="str">
            <v>cu</v>
          </cell>
          <cell r="H183" t="str">
            <v>M¸y c¾t uèn cèt thÐp</v>
          </cell>
          <cell r="I183" t="str">
            <v>Ca</v>
          </cell>
          <cell r="J183">
            <v>39789</v>
          </cell>
        </row>
        <row r="184">
          <cell r="G184" t="str">
            <v>md&lt;=1,25</v>
          </cell>
          <cell r="H184" t="str">
            <v>M¸y ®µo &lt;=1,25m3</v>
          </cell>
          <cell r="I184" t="str">
            <v>Ca</v>
          </cell>
          <cell r="J184">
            <v>1238930</v>
          </cell>
        </row>
        <row r="185">
          <cell r="G185" t="str">
            <v>md&lt;=0.8</v>
          </cell>
          <cell r="H185" t="str">
            <v>M¸y ®µo &lt;=0,8m3</v>
          </cell>
          <cell r="I185" t="str">
            <v>Ca</v>
          </cell>
          <cell r="J185">
            <v>705849</v>
          </cell>
        </row>
        <row r="186">
          <cell r="G186" t="str">
            <v>nk17</v>
          </cell>
          <cell r="H186" t="str">
            <v>M¸y nÐn khÝ 17m3/h</v>
          </cell>
          <cell r="I186" t="str">
            <v>Ca</v>
          </cell>
          <cell r="J186">
            <v>36644</v>
          </cell>
        </row>
        <row r="187">
          <cell r="G187" t="str">
            <v>mu140</v>
          </cell>
          <cell r="H187" t="str">
            <v>M¸y ñi 140cv</v>
          </cell>
          <cell r="I187" t="str">
            <v>Ca</v>
          </cell>
          <cell r="J187">
            <v>865868</v>
          </cell>
        </row>
        <row r="188">
          <cell r="G188" t="str">
            <v>tt50-60</v>
          </cell>
          <cell r="H188" t="str">
            <v>Tr¹m trén 50-60T/h</v>
          </cell>
          <cell r="I188" t="str">
            <v>Ca</v>
          </cell>
          <cell r="J188">
            <v>8261175</v>
          </cell>
        </row>
        <row r="189">
          <cell r="G189" t="str">
            <v>mkxd</v>
          </cell>
          <cell r="H189" t="str">
            <v>M¸y khoan xoay ®Ëp F 65mm</v>
          </cell>
          <cell r="I189" t="str">
            <v>Ca</v>
          </cell>
          <cell r="J189">
            <v>230707</v>
          </cell>
        </row>
        <row r="190">
          <cell r="G190" t="str">
            <v>mk</v>
          </cell>
          <cell r="H190" t="str">
            <v>M¸y khoan cÇm tay F =42mm</v>
          </cell>
          <cell r="I190" t="str">
            <v>Ca</v>
          </cell>
          <cell r="J190">
            <v>35357</v>
          </cell>
        </row>
        <row r="191">
          <cell r="G191" t="str">
            <v>kbt</v>
          </cell>
          <cell r="H191" t="str">
            <v>M¸y khoan bª t«ng cÇm tay</v>
          </cell>
          <cell r="I191" t="str">
            <v>Ca</v>
          </cell>
          <cell r="J191">
            <v>23621</v>
          </cell>
        </row>
        <row r="192">
          <cell r="G192" t="str">
            <v>xdk+m</v>
          </cell>
          <cell r="H192" t="str">
            <v>Xe ®Çu kÐo vµ moãc</v>
          </cell>
          <cell r="I192" t="str">
            <v>Ca</v>
          </cell>
          <cell r="J192">
            <v>582634</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sheetData sheetId="342"/>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PTDG"/>
      <sheetName val="DTCT"/>
      <sheetName val="TH"/>
      <sheetName val="DBGT"/>
      <sheetName val="XXXXXXXX"/>
      <sheetName val="Congty"/>
      <sheetName val="VPPN"/>
      <sheetName val="XN74"/>
      <sheetName val="XN54"/>
      <sheetName val="XN33"/>
      <sheetName val="NK96"/>
      <sheetName val="XL4Test5"/>
      <sheetName val="Tai khoan"/>
      <sheetName val="DT-chi tiet"/>
      <sheetName val="NKC"/>
      <sheetName val="LIST"/>
      <sheetName val="BC.TN"/>
      <sheetName val="MSTN"/>
      <sheetName val="Tra_bang"/>
      <sheetName val="NC"/>
      <sheetName val="tra-vat-lieu"/>
      <sheetName val="Tai_khoan"/>
      <sheetName val="DT-chi_tiet"/>
      <sheetName val="BC_TN"/>
      <sheetName val="DI-ESTI"/>
      <sheetName val="Tra KS"/>
      <sheetName val="tra-vat-lieu (duyet)"/>
    </sheetNames>
    <sheetDataSet>
      <sheetData sheetId="0">
        <row r="1">
          <cell r="A1" t="str">
            <v>TRA VËt liÖu</v>
          </cell>
        </row>
      </sheetData>
      <sheetData sheetId="1" refreshError="1">
        <row r="1">
          <cell r="A1" t="str">
            <v>TRA VËt liÖu</v>
          </cell>
        </row>
        <row r="2">
          <cell r="A2" t="str">
            <v>#</v>
          </cell>
          <cell r="B2" t="str">
            <v>VËt liÖu kh¸c</v>
          </cell>
          <cell r="C2" t="str">
            <v>%</v>
          </cell>
        </row>
        <row r="3">
          <cell r="A3" t="str">
            <v>d</v>
          </cell>
          <cell r="B3" t="str">
            <v xml:space="preserve">D©y thÐp </v>
          </cell>
          <cell r="C3" t="str">
            <v>kg</v>
          </cell>
          <cell r="D3">
            <v>6670</v>
          </cell>
        </row>
        <row r="4">
          <cell r="A4" t="str">
            <v>q</v>
          </cell>
          <cell r="B4" t="str">
            <v>Que hµn</v>
          </cell>
          <cell r="C4" t="str">
            <v>kg</v>
          </cell>
          <cell r="D4">
            <v>12000</v>
          </cell>
        </row>
        <row r="5">
          <cell r="A5" t="str">
            <v>c</v>
          </cell>
          <cell r="B5" t="str">
            <v>C¸t vµng</v>
          </cell>
          <cell r="C5" t="str">
            <v>m3</v>
          </cell>
          <cell r="D5">
            <v>66347.733333333337</v>
          </cell>
        </row>
        <row r="6">
          <cell r="A6" t="str">
            <v>nc</v>
          </cell>
          <cell r="B6" t="str">
            <v>N­íc</v>
          </cell>
          <cell r="C6" t="str">
            <v>LÝt</v>
          </cell>
          <cell r="D6">
            <v>4</v>
          </cell>
        </row>
        <row r="7">
          <cell r="A7" t="str">
            <v>nu</v>
          </cell>
          <cell r="B7" t="str">
            <v>N­íc</v>
          </cell>
          <cell r="C7" t="str">
            <v>LÝt</v>
          </cell>
          <cell r="D7">
            <v>4</v>
          </cell>
        </row>
        <row r="8">
          <cell r="A8">
            <v>4</v>
          </cell>
          <cell r="B8" t="str">
            <v>§¸ d¨m 4x6</v>
          </cell>
          <cell r="C8" t="str">
            <v>m3</v>
          </cell>
          <cell r="D8">
            <v>106953.37142857142</v>
          </cell>
        </row>
        <row r="9">
          <cell r="A9" t="str">
            <v>x</v>
          </cell>
          <cell r="B9" t="str">
            <v>Xim¨ng PC-30</v>
          </cell>
          <cell r="C9" t="str">
            <v>kg</v>
          </cell>
          <cell r="D9">
            <v>718.18</v>
          </cell>
        </row>
        <row r="10">
          <cell r="A10" t="str">
            <v>g</v>
          </cell>
          <cell r="B10" t="str">
            <v>Gç v¸n</v>
          </cell>
          <cell r="C10" t="str">
            <v>m3</v>
          </cell>
          <cell r="D10">
            <v>1272730</v>
          </cell>
        </row>
        <row r="11">
          <cell r="A11" t="str">
            <v>di</v>
          </cell>
          <cell r="B11" t="str">
            <v>§inh</v>
          </cell>
          <cell r="C11" t="str">
            <v>kg</v>
          </cell>
          <cell r="D11">
            <v>6190</v>
          </cell>
        </row>
        <row r="12">
          <cell r="A12" t="str">
            <v>th</v>
          </cell>
          <cell r="B12" t="str">
            <v>ThÐp h×nh</v>
          </cell>
          <cell r="C12" t="str">
            <v>kg</v>
          </cell>
          <cell r="D12">
            <v>4733.7725714285716</v>
          </cell>
        </row>
        <row r="13">
          <cell r="A13">
            <v>1</v>
          </cell>
          <cell r="B13" t="str">
            <v>§¸ d¨m 1x2</v>
          </cell>
          <cell r="C13" t="str">
            <v>m3</v>
          </cell>
          <cell r="D13">
            <v>156794.02857142856</v>
          </cell>
        </row>
        <row r="14">
          <cell r="A14" t="str">
            <v>dia</v>
          </cell>
          <cell r="B14" t="str">
            <v xml:space="preserve">§inh ®Üa </v>
          </cell>
          <cell r="C14" t="str">
            <v>C¸i</v>
          </cell>
          <cell r="D14">
            <v>2500</v>
          </cell>
        </row>
        <row r="15">
          <cell r="A15" t="str">
            <v>dh</v>
          </cell>
          <cell r="B15" t="str">
            <v xml:space="preserve">§¸ héc </v>
          </cell>
          <cell r="C15" t="str">
            <v>m3</v>
          </cell>
          <cell r="D15" t="str">
            <v>v</v>
          </cell>
        </row>
        <row r="16">
          <cell r="A16" t="str">
            <v>d8</v>
          </cell>
          <cell r="B16" t="str">
            <v>ThÐp trßn d=8mm</v>
          </cell>
          <cell r="C16" t="str">
            <v>kg</v>
          </cell>
          <cell r="D16" t="str">
            <v>v</v>
          </cell>
        </row>
        <row r="17">
          <cell r="A17" t="str">
            <v>d10</v>
          </cell>
          <cell r="B17" t="str">
            <v>ThÐp trßn d=10mm</v>
          </cell>
          <cell r="C17" t="str">
            <v>kg</v>
          </cell>
          <cell r="D17" t="str">
            <v>v</v>
          </cell>
        </row>
        <row r="18">
          <cell r="A18" t="str">
            <v>t</v>
          </cell>
          <cell r="B18" t="str">
            <v>ThÐp b¶n</v>
          </cell>
          <cell r="C18" t="str">
            <v>kg</v>
          </cell>
          <cell r="D18" t="str">
            <v>v</v>
          </cell>
        </row>
        <row r="19">
          <cell r="A19" t="str">
            <v>tba</v>
          </cell>
          <cell r="B19" t="str">
            <v>ThÐp b¶n</v>
          </cell>
          <cell r="C19" t="str">
            <v>kg</v>
          </cell>
          <cell r="D19" t="str">
            <v>v</v>
          </cell>
        </row>
        <row r="20">
          <cell r="A20" t="str">
            <v>n</v>
          </cell>
          <cell r="B20" t="str">
            <v>Nhùa ®­êng</v>
          </cell>
          <cell r="C20" t="str">
            <v>kg</v>
          </cell>
          <cell r="D20">
            <v>3879.2448571428572</v>
          </cell>
        </row>
        <row r="21">
          <cell r="A21" t="str">
            <v>dn</v>
          </cell>
          <cell r="B21" t="str">
            <v xml:space="preserve">Gç ®µ nÑp </v>
          </cell>
          <cell r="C21" t="str">
            <v>m3</v>
          </cell>
          <cell r="D21" t="str">
            <v>v</v>
          </cell>
        </row>
        <row r="22">
          <cell r="A22" t="str">
            <v>g4</v>
          </cell>
          <cell r="B22" t="str">
            <v>Gç nhãm 4</v>
          </cell>
          <cell r="C22" t="str">
            <v>m3</v>
          </cell>
          <cell r="D22">
            <v>3000000</v>
          </cell>
        </row>
        <row r="23">
          <cell r="A23" t="str">
            <v>gkcd</v>
          </cell>
          <cell r="B23" t="str">
            <v>Gç lµm khe co d·n</v>
          </cell>
          <cell r="C23" t="str">
            <v>m3</v>
          </cell>
          <cell r="D23" t="str">
            <v>v</v>
          </cell>
        </row>
        <row r="24">
          <cell r="A24" t="str">
            <v>«</v>
          </cell>
          <cell r="B24" t="str">
            <v>«xy</v>
          </cell>
          <cell r="C24" t="str">
            <v>chai</v>
          </cell>
          <cell r="D24">
            <v>53000</v>
          </cell>
        </row>
        <row r="25">
          <cell r="A25" t="str">
            <v>®</v>
          </cell>
          <cell r="B25" t="str">
            <v>§Êt ®Ìn</v>
          </cell>
          <cell r="C25" t="str">
            <v>kg</v>
          </cell>
          <cell r="D25">
            <v>5000</v>
          </cell>
        </row>
        <row r="26">
          <cell r="A26" t="str">
            <v>x400</v>
          </cell>
          <cell r="B26" t="str">
            <v>Xim¨ng PC-40</v>
          </cell>
          <cell r="C26" t="str">
            <v>kg</v>
          </cell>
          <cell r="D26" t="str">
            <v>v</v>
          </cell>
        </row>
        <row r="27">
          <cell r="A27" t="str">
            <v>d14</v>
          </cell>
          <cell r="B27" t="str">
            <v>ThÐp trßn d=14mm</v>
          </cell>
          <cell r="C27" t="str">
            <v>kg</v>
          </cell>
          <cell r="D27" t="str">
            <v>v</v>
          </cell>
        </row>
        <row r="28">
          <cell r="A28" t="str">
            <v>d16</v>
          </cell>
          <cell r="B28" t="str">
            <v>ThÐp trßn d=16mm</v>
          </cell>
          <cell r="C28" t="str">
            <v>kg</v>
          </cell>
          <cell r="D28" t="str">
            <v>v</v>
          </cell>
        </row>
        <row r="29">
          <cell r="A29" t="str">
            <v>gg</v>
          </cell>
          <cell r="B29" t="str">
            <v>Gç chèng</v>
          </cell>
          <cell r="C29" t="str">
            <v>m3</v>
          </cell>
          <cell r="D29" t="str">
            <v>v</v>
          </cell>
        </row>
        <row r="30">
          <cell r="A30" t="str">
            <v>dmz</v>
          </cell>
          <cell r="B30" t="str">
            <v>DÇu Mazut</v>
          </cell>
          <cell r="C30" t="str">
            <v>kg</v>
          </cell>
          <cell r="D30" t="str">
            <v>v</v>
          </cell>
        </row>
        <row r="31">
          <cell r="A31" t="str">
            <v>d12</v>
          </cell>
          <cell r="B31" t="str">
            <v>ThÐp trßn d=12mm</v>
          </cell>
          <cell r="C31" t="str">
            <v>kg</v>
          </cell>
          <cell r="D31" t="str">
            <v>v</v>
          </cell>
        </row>
        <row r="32">
          <cell r="A32" t="str">
            <v>xg</v>
          </cell>
          <cell r="B32" t="str">
            <v>X¨ng</v>
          </cell>
          <cell r="C32" t="str">
            <v>kg</v>
          </cell>
          <cell r="D32">
            <v>5600</v>
          </cell>
        </row>
        <row r="33">
          <cell r="A33" t="str">
            <v>cr</v>
          </cell>
          <cell r="B33" t="str">
            <v>§inh Cr¨mpong</v>
          </cell>
          <cell r="C33" t="str">
            <v>C¸i</v>
          </cell>
          <cell r="D33" t="str">
            <v>v</v>
          </cell>
        </row>
        <row r="34">
          <cell r="A34" t="str">
            <v>gk</v>
          </cell>
          <cell r="B34" t="str">
            <v>Gç kª</v>
          </cell>
          <cell r="C34" t="str">
            <v>m3</v>
          </cell>
          <cell r="D34" t="str">
            <v>v</v>
          </cell>
        </row>
        <row r="35">
          <cell r="A35" t="str">
            <v>ll</v>
          </cell>
          <cell r="B35" t="str">
            <v>LËp l¸ch</v>
          </cell>
          <cell r="C35" t="str">
            <v xml:space="preserve">bé </v>
          </cell>
          <cell r="D35" t="str">
            <v>v</v>
          </cell>
        </row>
        <row r="36">
          <cell r="A36" t="str">
            <v>r</v>
          </cell>
          <cell r="B36" t="str">
            <v>Ray</v>
          </cell>
          <cell r="C36" t="str">
            <v>kg</v>
          </cell>
          <cell r="D36" t="str">
            <v>v</v>
          </cell>
        </row>
        <row r="37">
          <cell r="A37" t="str">
            <v>r43</v>
          </cell>
          <cell r="B37" t="str">
            <v>Ray</v>
          </cell>
          <cell r="C37" t="str">
            <v>thanh</v>
          </cell>
          <cell r="D37" t="str">
            <v>v</v>
          </cell>
        </row>
        <row r="38">
          <cell r="A38" t="str">
            <v>tv</v>
          </cell>
          <cell r="B38" t="str">
            <v>Tµ vÑt gç (14x20x180)</v>
          </cell>
          <cell r="C38" t="str">
            <v>thanh</v>
          </cell>
          <cell r="D38">
            <v>170000</v>
          </cell>
        </row>
        <row r="39">
          <cell r="A39" t="str">
            <v>d6</v>
          </cell>
          <cell r="B39" t="str">
            <v>ThÐp trßn d=6mm</v>
          </cell>
          <cell r="C39" t="str">
            <v>kg</v>
          </cell>
          <cell r="D39" t="str">
            <v>v</v>
          </cell>
        </row>
        <row r="40">
          <cell r="A40">
            <v>2</v>
          </cell>
          <cell r="B40" t="str">
            <v>§¸ d¨m 2x4</v>
          </cell>
          <cell r="C40" t="str">
            <v>m3</v>
          </cell>
          <cell r="D40">
            <v>145365.02857142856</v>
          </cell>
        </row>
        <row r="41">
          <cell r="A41" t="str">
            <v>btn</v>
          </cell>
          <cell r="B41" t="str">
            <v>Bªt«ng nhùa</v>
          </cell>
          <cell r="C41" t="str">
            <v>Tên</v>
          </cell>
          <cell r="D41" t="str">
            <v>v</v>
          </cell>
        </row>
        <row r="42">
          <cell r="A42" t="str">
            <v>m28</v>
          </cell>
          <cell r="B42" t="str">
            <v>Bul«ng M28x105</v>
          </cell>
          <cell r="C42" t="str">
            <v>C¸i</v>
          </cell>
          <cell r="D42" t="str">
            <v>v</v>
          </cell>
        </row>
        <row r="43">
          <cell r="A43" t="str">
            <v>dau</v>
          </cell>
          <cell r="B43" t="str">
            <v>DÇu b«i tr¬n</v>
          </cell>
          <cell r="C43" t="str">
            <v>kg</v>
          </cell>
          <cell r="D43" t="str">
            <v>v</v>
          </cell>
        </row>
        <row r="44">
          <cell r="A44" t="str">
            <v>cc</v>
          </cell>
          <cell r="B44" t="str">
            <v>C©y chèng</v>
          </cell>
          <cell r="C44" t="str">
            <v>C©y</v>
          </cell>
          <cell r="D44" t="str">
            <v>v</v>
          </cell>
        </row>
        <row r="45">
          <cell r="A45" t="str">
            <v>ccdc</v>
          </cell>
          <cell r="B45" t="str">
            <v>C¸p c­êng ®é cao</v>
          </cell>
          <cell r="C45" t="str">
            <v>kg</v>
          </cell>
          <cell r="D45" t="str">
            <v>v</v>
          </cell>
        </row>
        <row r="46">
          <cell r="A46" t="str">
            <v>dc</v>
          </cell>
          <cell r="B46" t="str">
            <v>§¸ c¾t</v>
          </cell>
          <cell r="C46" t="str">
            <v>Viªn</v>
          </cell>
          <cell r="D46" t="str">
            <v>v</v>
          </cell>
        </row>
        <row r="47">
          <cell r="A47" t="str">
            <v>cpdd1</v>
          </cell>
          <cell r="B47" t="str">
            <v>CÊp phèi ®¸ d¨m lo¹i 1</v>
          </cell>
          <cell r="C47" t="str">
            <v>m3</v>
          </cell>
          <cell r="D47" t="str">
            <v>v</v>
          </cell>
        </row>
        <row r="48">
          <cell r="A48" t="str">
            <v>cpdd2</v>
          </cell>
          <cell r="B48" t="str">
            <v>CÊp phèi ®¸ d¨m lo¹i 2</v>
          </cell>
          <cell r="C48" t="str">
            <v>m3</v>
          </cell>
          <cell r="D48">
            <v>145365.02857142856</v>
          </cell>
        </row>
        <row r="49">
          <cell r="A49" t="str">
            <v>on</v>
          </cell>
          <cell r="B49" t="str">
            <v>èng nèi</v>
          </cell>
          <cell r="C49" t="str">
            <v>m</v>
          </cell>
          <cell r="D49" t="str">
            <v>v</v>
          </cell>
        </row>
        <row r="50">
          <cell r="A50" t="str">
            <v>ot</v>
          </cell>
          <cell r="B50" t="str">
            <v>èng bäc c¸p D¦L</v>
          </cell>
          <cell r="C50" t="str">
            <v>m</v>
          </cell>
          <cell r="D50" t="str">
            <v>v</v>
          </cell>
        </row>
        <row r="51">
          <cell r="A51" t="str">
            <v>xb</v>
          </cell>
          <cell r="B51" t="str">
            <v>§¸ x« bå</v>
          </cell>
          <cell r="C51" t="str">
            <v>m3</v>
          </cell>
          <cell r="D51" t="str">
            <v>v</v>
          </cell>
        </row>
        <row r="52">
          <cell r="A52" t="str">
            <v>gc</v>
          </cell>
          <cell r="B52" t="str">
            <v>gç v¸n cÇu c«ng t¸c</v>
          </cell>
          <cell r="C52" t="str">
            <v>m3</v>
          </cell>
          <cell r="D52" t="str">
            <v>v</v>
          </cell>
        </row>
        <row r="53">
          <cell r="A53" t="str">
            <v>d22</v>
          </cell>
          <cell r="B53" t="str">
            <v>ThÐp trßn d=22mm</v>
          </cell>
          <cell r="C53" t="str">
            <v>kg</v>
          </cell>
          <cell r="D53" t="str">
            <v>v</v>
          </cell>
        </row>
        <row r="54">
          <cell r="A54" t="str">
            <v>d6-14</v>
          </cell>
          <cell r="B54" t="str">
            <v>ThÐp trßn d=6-14mm</v>
          </cell>
          <cell r="C54" t="str">
            <v>kg</v>
          </cell>
          <cell r="D54" t="str">
            <v>v</v>
          </cell>
        </row>
        <row r="55">
          <cell r="A55" t="str">
            <v>ddap</v>
          </cell>
          <cell r="B55" t="str">
            <v>§Êt ®¾p</v>
          </cell>
          <cell r="C55" t="str">
            <v>m3</v>
          </cell>
          <cell r="D55" t="str">
            <v>v</v>
          </cell>
        </row>
        <row r="56">
          <cell r="A56" t="str">
            <v>bl</v>
          </cell>
          <cell r="B56" t="str">
            <v>Bul«ng</v>
          </cell>
          <cell r="C56" t="str">
            <v>C¸i</v>
          </cell>
          <cell r="D56" t="str">
            <v>v</v>
          </cell>
        </row>
        <row r="57">
          <cell r="A57" t="str">
            <v>bl+l</v>
          </cell>
          <cell r="B57" t="str">
            <v>Bul«ng + lãi</v>
          </cell>
          <cell r="C57" t="str">
            <v>C¸i</v>
          </cell>
          <cell r="D57">
            <v>8000</v>
          </cell>
        </row>
        <row r="58">
          <cell r="A58" t="str">
            <v>pc</v>
          </cell>
          <cell r="B58" t="str">
            <v>PhÌn chua</v>
          </cell>
          <cell r="C58" t="str">
            <v>kg</v>
          </cell>
          <cell r="D58" t="str">
            <v>v</v>
          </cell>
        </row>
        <row r="59">
          <cell r="A59" t="str">
            <v>vc</v>
          </cell>
          <cell r="B59" t="str">
            <v>V«i côc</v>
          </cell>
          <cell r="C59" t="str">
            <v>kg</v>
          </cell>
          <cell r="D59" t="str">
            <v>v</v>
          </cell>
        </row>
        <row r="60">
          <cell r="A60" t="str">
            <v>gmc</v>
          </cell>
          <cell r="B60" t="str">
            <v>Gç mÆt cÇu</v>
          </cell>
          <cell r="C60" t="str">
            <v>m3</v>
          </cell>
          <cell r="D60" t="str">
            <v>v</v>
          </cell>
        </row>
        <row r="61">
          <cell r="A61" t="str">
            <v>cui</v>
          </cell>
          <cell r="B61" t="str">
            <v>Cñi</v>
          </cell>
          <cell r="C61" t="str">
            <v>kg</v>
          </cell>
          <cell r="D61">
            <v>250</v>
          </cell>
        </row>
        <row r="62">
          <cell r="A62" t="str">
            <v>db</v>
          </cell>
          <cell r="B62" t="str">
            <v>D©y buéc</v>
          </cell>
          <cell r="C62" t="str">
            <v>kg</v>
          </cell>
          <cell r="D62" t="str">
            <v>v</v>
          </cell>
        </row>
        <row r="63">
          <cell r="A63" t="str">
            <v>d20</v>
          </cell>
          <cell r="B63" t="str">
            <v>ThÐp trßn d=20mm</v>
          </cell>
          <cell r="C63" t="str">
            <v>kg</v>
          </cell>
          <cell r="D63" t="str">
            <v>v</v>
          </cell>
        </row>
        <row r="64">
          <cell r="A64" t="str">
            <v>d25</v>
          </cell>
          <cell r="B64" t="str">
            <v>ThÐp trßn d=25mm</v>
          </cell>
          <cell r="C64" t="str">
            <v>kg</v>
          </cell>
          <cell r="D64" t="str">
            <v>v</v>
          </cell>
        </row>
        <row r="65">
          <cell r="A65" t="str">
            <v>0.5btn</v>
          </cell>
          <cell r="B65" t="str">
            <v>§¸ 0,5x1 (20%)</v>
          </cell>
          <cell r="C65" t="str">
            <v>m3</v>
          </cell>
          <cell r="D65" t="str">
            <v>v</v>
          </cell>
        </row>
        <row r="66">
          <cell r="A66" t="str">
            <v>1btn</v>
          </cell>
          <cell r="B66" t="str">
            <v>§¸ 1x2 (30%)</v>
          </cell>
          <cell r="C66" t="str">
            <v>m3</v>
          </cell>
          <cell r="D66" t="str">
            <v>v</v>
          </cell>
        </row>
        <row r="67">
          <cell r="A67" t="str">
            <v>cbtn</v>
          </cell>
          <cell r="B67" t="str">
            <v>C¸t (43%)</v>
          </cell>
          <cell r="C67" t="str">
            <v>m3</v>
          </cell>
          <cell r="D67" t="str">
            <v>v</v>
          </cell>
        </row>
        <row r="68">
          <cell r="A68" t="str">
            <v>nbtn</v>
          </cell>
          <cell r="B68" t="str">
            <v>Nhùa (5,8%)</v>
          </cell>
          <cell r="C68" t="str">
            <v>kg</v>
          </cell>
          <cell r="D68" t="str">
            <v>v</v>
          </cell>
        </row>
        <row r="69">
          <cell r="A69" t="str">
            <v>bdbtn</v>
          </cell>
          <cell r="B69" t="str">
            <v>Bét ®¸ (7%)</v>
          </cell>
          <cell r="C69" t="str">
            <v>kg</v>
          </cell>
          <cell r="D69" t="str">
            <v>v</v>
          </cell>
        </row>
        <row r="70">
          <cell r="A70" t="str">
            <v>dt3</v>
          </cell>
          <cell r="B70" t="str">
            <v>D©y thÐp d=3mm</v>
          </cell>
          <cell r="C70" t="str">
            <v>kg</v>
          </cell>
          <cell r="D70" t="str">
            <v>v</v>
          </cell>
        </row>
        <row r="71">
          <cell r="A71" t="str">
            <v>s</v>
          </cell>
          <cell r="B71" t="str">
            <v>S¬n</v>
          </cell>
          <cell r="C71" t="str">
            <v>kg</v>
          </cell>
          <cell r="D71">
            <v>27270</v>
          </cell>
        </row>
        <row r="72">
          <cell r="A72" t="str">
            <v>td</v>
          </cell>
          <cell r="B72" t="str">
            <v>T¨ng ®¬</v>
          </cell>
          <cell r="C72" t="str">
            <v>C¸i</v>
          </cell>
          <cell r="D72" t="str">
            <v>v</v>
          </cell>
        </row>
        <row r="73">
          <cell r="A73" t="str">
            <v>tbb</v>
          </cell>
          <cell r="B73" t="str">
            <v>Trô biÓn b¸o</v>
          </cell>
          <cell r="C73" t="str">
            <v>Trô</v>
          </cell>
          <cell r="D73" t="str">
            <v>v</v>
          </cell>
        </row>
        <row r="74">
          <cell r="A74" t="str">
            <v>#p</v>
          </cell>
          <cell r="B74" t="str">
            <v>VËt liÖu phô</v>
          </cell>
          <cell r="C74" t="str">
            <v>%</v>
          </cell>
          <cell r="D74" t="str">
            <v>v</v>
          </cell>
        </row>
        <row r="75">
          <cell r="A75">
            <v>0.5</v>
          </cell>
          <cell r="B75" t="str">
            <v>§¸ d¨m 0,5x1</v>
          </cell>
          <cell r="C75" t="str">
            <v>m3</v>
          </cell>
          <cell r="D75">
            <v>106794.02857142857</v>
          </cell>
        </row>
        <row r="76">
          <cell r="A76" t="str">
            <v>dg</v>
          </cell>
          <cell r="B76" t="str">
            <v>§inh ®­êng</v>
          </cell>
          <cell r="C76" t="str">
            <v>C¸i</v>
          </cell>
          <cell r="D76" t="str">
            <v>v</v>
          </cell>
        </row>
        <row r="77">
          <cell r="A77" t="str">
            <v>m20</v>
          </cell>
          <cell r="B77" t="str">
            <v>Bul«ng M20</v>
          </cell>
          <cell r="C77" t="str">
            <v>C¸i</v>
          </cell>
          <cell r="D77" t="str">
            <v>v</v>
          </cell>
        </row>
        <row r="78">
          <cell r="A78" t="str">
            <v>ctre</v>
          </cell>
          <cell r="B78" t="str">
            <v>Cäc tre</v>
          </cell>
          <cell r="C78" t="str">
            <v>m</v>
          </cell>
          <cell r="D78" t="str">
            <v>v</v>
          </cell>
        </row>
        <row r="79">
          <cell r="A79" t="str">
            <v>day</v>
          </cell>
          <cell r="B79" t="str">
            <v>D©y</v>
          </cell>
          <cell r="C79" t="str">
            <v>kg</v>
          </cell>
          <cell r="D79" t="str">
            <v>v</v>
          </cell>
        </row>
        <row r="80">
          <cell r="A80" t="str">
            <v>lc</v>
          </cell>
          <cell r="B80" t="str">
            <v>L­ìi c­a s¾t</v>
          </cell>
          <cell r="C80" t="str">
            <v>C¸i</v>
          </cell>
          <cell r="D80" t="str">
            <v>v</v>
          </cell>
        </row>
        <row r="81">
          <cell r="A81" t="str">
            <v>lt</v>
          </cell>
          <cell r="B81" t="str">
            <v>L­íi thÐp ®Þnh vÞ</v>
          </cell>
          <cell r="C81" t="str">
            <v>kg</v>
          </cell>
          <cell r="D81" t="str">
            <v>v</v>
          </cell>
        </row>
        <row r="82">
          <cell r="A82" t="str">
            <v>gcn</v>
          </cell>
          <cell r="B82" t="str">
            <v>Gç chång nÒ (16x22x120)</v>
          </cell>
          <cell r="C82" t="str">
            <v>thanh</v>
          </cell>
          <cell r="D82" t="str">
            <v>v</v>
          </cell>
        </row>
        <row r="83">
          <cell r="A83" t="str">
            <v>gcn1</v>
          </cell>
          <cell r="B83" t="str">
            <v>Gç chång nÒ (16x22x250)</v>
          </cell>
          <cell r="C83" t="str">
            <v>thanh</v>
          </cell>
          <cell r="D83" t="str">
            <v>v</v>
          </cell>
        </row>
        <row r="84">
          <cell r="A84" t="str">
            <v>gcn2</v>
          </cell>
          <cell r="B84" t="str">
            <v>Gç chång nÒ (16x22x225)</v>
          </cell>
          <cell r="C84" t="str">
            <v>thanh</v>
          </cell>
          <cell r="D84" t="str">
            <v>v</v>
          </cell>
        </row>
        <row r="85">
          <cell r="A85" t="str">
            <v>gid</v>
          </cell>
          <cell r="B85" t="str">
            <v>GiÊy dÇu</v>
          </cell>
          <cell r="C85" t="str">
            <v>m2</v>
          </cell>
          <cell r="D85" t="str">
            <v>v</v>
          </cell>
        </row>
        <row r="86">
          <cell r="A86" t="str">
            <v>®ay</v>
          </cell>
          <cell r="B86" t="str">
            <v>§ay</v>
          </cell>
          <cell r="C86" t="str">
            <v>kg</v>
          </cell>
          <cell r="D86" t="str">
            <v>v</v>
          </cell>
        </row>
        <row r="87">
          <cell r="A87" t="str">
            <v>d18</v>
          </cell>
          <cell r="B87" t="str">
            <v>ThÐp trßn d=18mm</v>
          </cell>
          <cell r="C87" t="str">
            <v>kg</v>
          </cell>
          <cell r="D87" t="str">
            <v>v</v>
          </cell>
        </row>
        <row r="88">
          <cell r="A88" t="str">
            <v>d32</v>
          </cell>
          <cell r="B88" t="str">
            <v>ThÐp trßn d=32mm</v>
          </cell>
          <cell r="C88" t="str">
            <v>kg</v>
          </cell>
          <cell r="D88" t="str">
            <v>v</v>
          </cell>
        </row>
        <row r="89">
          <cell r="A89" t="str">
            <v>a</v>
          </cell>
          <cell r="B89" t="str">
            <v>Axªtylen</v>
          </cell>
          <cell r="C89" t="str">
            <v>Chai</v>
          </cell>
          <cell r="D89">
            <v>140000</v>
          </cell>
        </row>
        <row r="90">
          <cell r="A90" t="str">
            <v>bd</v>
          </cell>
          <cell r="B90" t="str">
            <v>Bét ®¸</v>
          </cell>
          <cell r="C90" t="str">
            <v>kg</v>
          </cell>
          <cell r="D90" t="str">
            <v>v</v>
          </cell>
        </row>
        <row r="91">
          <cell r="A91" t="str">
            <v>bt</v>
          </cell>
          <cell r="B91" t="str">
            <v>Bao t¶i.</v>
          </cell>
          <cell r="C91" t="str">
            <v>m2</v>
          </cell>
          <cell r="D91" t="str">
            <v>v</v>
          </cell>
        </row>
        <row r="92">
          <cell r="A92" t="str">
            <v>&gt;18</v>
          </cell>
          <cell r="B92" t="str">
            <v>ThÐp trßn d&gt;18mm</v>
          </cell>
          <cell r="C92" t="str">
            <v>kg</v>
          </cell>
          <cell r="D92" t="str">
            <v>v</v>
          </cell>
        </row>
        <row r="93">
          <cell r="A93" t="str">
            <v>dmn</v>
          </cell>
          <cell r="B93" t="str">
            <v>§¸ m¹t (18%)</v>
          </cell>
          <cell r="C93" t="str">
            <v>m3</v>
          </cell>
          <cell r="D93" t="str">
            <v>v</v>
          </cell>
        </row>
        <row r="94">
          <cell r="A94" t="str">
            <v>am</v>
          </cell>
          <cell r="B94" t="str">
            <v>§¸ d¨m</v>
          </cell>
          <cell r="C94" t="str">
            <v>m3</v>
          </cell>
          <cell r="D94" t="str">
            <v>v</v>
          </cell>
        </row>
        <row r="95">
          <cell r="A95" t="str">
            <v>dm</v>
          </cell>
          <cell r="B95" t="str">
            <v>§¸ m¹t</v>
          </cell>
          <cell r="C95" t="str">
            <v>m3</v>
          </cell>
          <cell r="D95" t="str">
            <v>v</v>
          </cell>
        </row>
        <row r="96">
          <cell r="A96" t="str">
            <v>ddtc</v>
          </cell>
          <cell r="B96" t="str">
            <v>§¸ d¨m tiªu chuÈn</v>
          </cell>
          <cell r="C96" t="str">
            <v>m3</v>
          </cell>
          <cell r="D96" t="str">
            <v>v</v>
          </cell>
        </row>
        <row r="97">
          <cell r="A97" t="str">
            <v>dhc</v>
          </cell>
          <cell r="B97" t="str">
            <v>§Êt h÷u c¬</v>
          </cell>
          <cell r="C97" t="str">
            <v>m3</v>
          </cell>
          <cell r="D97" t="str">
            <v>v</v>
          </cell>
        </row>
        <row r="98">
          <cell r="A98" t="str">
            <v>ds</v>
          </cell>
          <cell r="B98" t="str">
            <v>§Êt sÐt dÎo</v>
          </cell>
          <cell r="C98" t="str">
            <v>m3</v>
          </cell>
          <cell r="D98" t="str">
            <v>v</v>
          </cell>
        </row>
        <row r="99">
          <cell r="A99" t="str">
            <v>m16</v>
          </cell>
          <cell r="B99" t="str">
            <v>Bul«ng M16</v>
          </cell>
          <cell r="C99" t="str">
            <v>C¸i</v>
          </cell>
          <cell r="D99" t="str">
            <v>v</v>
          </cell>
        </row>
        <row r="100">
          <cell r="A100" t="str">
            <v>cgo</v>
          </cell>
          <cell r="B100" t="str">
            <v>Cäc gç d=8-10cm</v>
          </cell>
          <cell r="C100" t="str">
            <v>m</v>
          </cell>
          <cell r="D100" t="str">
            <v>v</v>
          </cell>
        </row>
        <row r="101">
          <cell r="A101" t="str">
            <v>ct</v>
          </cell>
          <cell r="B101" t="str">
            <v>Cèt thÐp</v>
          </cell>
          <cell r="C101" t="str">
            <v>kg</v>
          </cell>
          <cell r="D101" t="str">
            <v>v</v>
          </cell>
        </row>
        <row r="102">
          <cell r="A102" t="str">
            <v>o</v>
          </cell>
          <cell r="B102" t="str">
            <v>èng ®æ d=300</v>
          </cell>
          <cell r="C102" t="str">
            <v xml:space="preserve">m </v>
          </cell>
          <cell r="D102" t="str">
            <v>v</v>
          </cell>
        </row>
        <row r="103">
          <cell r="A103" t="str">
            <v>o60</v>
          </cell>
          <cell r="B103" t="str">
            <v>èng d=60cm; L=4m</v>
          </cell>
          <cell r="C103" t="str">
            <v>èng</v>
          </cell>
          <cell r="D103" t="str">
            <v>v</v>
          </cell>
        </row>
        <row r="104">
          <cell r="A104" t="str">
            <v>o100</v>
          </cell>
          <cell r="B104" t="str">
            <v>èng d=100cm; L=1m</v>
          </cell>
          <cell r="C104" t="str">
            <v>m</v>
          </cell>
          <cell r="D104" t="str">
            <v>v</v>
          </cell>
        </row>
        <row r="105">
          <cell r="A105" t="str">
            <v>g25x25</v>
          </cell>
          <cell r="B105" t="str">
            <v>G¹ch 25x25</v>
          </cell>
          <cell r="C105" t="str">
            <v>Viªn</v>
          </cell>
          <cell r="D105" t="str">
            <v>v</v>
          </cell>
        </row>
        <row r="106">
          <cell r="A106" t="str">
            <v>go</v>
          </cell>
          <cell r="B106" t="str">
            <v>G¹ch èng 10x10x20</v>
          </cell>
          <cell r="C106" t="str">
            <v>viªn</v>
          </cell>
          <cell r="D106" t="str">
            <v>v</v>
          </cell>
        </row>
        <row r="107">
          <cell r="A107" t="str">
            <v>gt</v>
          </cell>
          <cell r="B107" t="str">
            <v xml:space="preserve">G¹ch thÎ </v>
          </cell>
          <cell r="C107" t="str">
            <v>viªn</v>
          </cell>
          <cell r="D107" t="str">
            <v>v</v>
          </cell>
        </row>
        <row r="108">
          <cell r="A108" t="str">
            <v>nt</v>
          </cell>
          <cell r="B108" t="str">
            <v>Nhò t­¬ng 60% nhùa</v>
          </cell>
          <cell r="C108" t="str">
            <v>Kg</v>
          </cell>
          <cell r="D108" t="str">
            <v>v</v>
          </cell>
        </row>
        <row r="109">
          <cell r="A109" t="str">
            <v>tg</v>
          </cell>
          <cell r="B109" t="str">
            <v>ThÐp gãc</v>
          </cell>
          <cell r="C109" t="str">
            <v>kg</v>
          </cell>
          <cell r="D109" t="str">
            <v>v</v>
          </cell>
        </row>
        <row r="110">
          <cell r="A110" t="str">
            <v>i</v>
          </cell>
          <cell r="B110" t="str">
            <v>ThÐp I</v>
          </cell>
          <cell r="C110" t="str">
            <v>kg</v>
          </cell>
          <cell r="D110" t="str">
            <v>v</v>
          </cell>
        </row>
        <row r="111">
          <cell r="A111" t="str">
            <v>tr</v>
          </cell>
          <cell r="B111" t="str">
            <v>ThÐp trßn</v>
          </cell>
          <cell r="C111" t="str">
            <v>kg</v>
          </cell>
          <cell r="D111" t="str">
            <v>v</v>
          </cell>
        </row>
        <row r="112">
          <cell r="A112">
            <v>10</v>
          </cell>
          <cell r="B112" t="str">
            <v>ThÐp trßn d&lt;=10mm</v>
          </cell>
          <cell r="C112" t="str">
            <v>kg</v>
          </cell>
          <cell r="D112" t="str">
            <v>v</v>
          </cell>
        </row>
        <row r="113">
          <cell r="A113" t="str">
            <v>t4-6</v>
          </cell>
          <cell r="B113" t="str">
            <v>ThÐp trßn d=4-6mm</v>
          </cell>
          <cell r="C113" t="str">
            <v>kg</v>
          </cell>
          <cell r="D113" t="str">
            <v>v</v>
          </cell>
        </row>
        <row r="114">
          <cell r="A114" t="str">
            <v>d4</v>
          </cell>
          <cell r="B114" t="str">
            <v>ThÐp trßn d=4mm</v>
          </cell>
          <cell r="C114" t="str">
            <v>kg</v>
          </cell>
          <cell r="D114" t="str">
            <v>v</v>
          </cell>
        </row>
        <row r="115">
          <cell r="A115" t="str">
            <v>&gt;10</v>
          </cell>
          <cell r="B115" t="str">
            <v>ThÐp trßn d&gt;10mm</v>
          </cell>
          <cell r="C115" t="str">
            <v>kg</v>
          </cell>
          <cell r="D115" t="str">
            <v>v</v>
          </cell>
        </row>
        <row r="116">
          <cell r="A116" t="str">
            <v>vl</v>
          </cell>
          <cell r="B116" t="str">
            <v>V÷a lãt</v>
          </cell>
          <cell r="C116" t="str">
            <v>m3</v>
          </cell>
          <cell r="D116" t="str">
            <v>v</v>
          </cell>
        </row>
        <row r="117">
          <cell r="A117" t="str">
            <v>vu</v>
          </cell>
          <cell r="B117" t="str">
            <v>V÷a M</v>
          </cell>
          <cell r="C117" t="str">
            <v>m3</v>
          </cell>
          <cell r="D117" t="str">
            <v>v</v>
          </cell>
        </row>
        <row r="118">
          <cell r="A118" t="str">
            <v>bbcn</v>
          </cell>
          <cell r="B118" t="str">
            <v>BiÓn b¸o tªn cÇu</v>
          </cell>
          <cell r="C118" t="str">
            <v>C¸i</v>
          </cell>
          <cell r="D118" t="str">
            <v>v</v>
          </cell>
        </row>
        <row r="119">
          <cell r="A119" t="str">
            <v>vmm</v>
          </cell>
          <cell r="B119" t="str">
            <v xml:space="preserve">V÷a miÕt m¹ch </v>
          </cell>
          <cell r="C119" t="str">
            <v>m3</v>
          </cell>
          <cell r="D119" t="str">
            <v>v</v>
          </cell>
        </row>
        <row r="120">
          <cell r="A120" t="str">
            <v>xmt</v>
          </cell>
          <cell r="B120" t="str">
            <v>Xim¨ng tr¾ng</v>
          </cell>
          <cell r="C120" t="str">
            <v>kg</v>
          </cell>
          <cell r="D120" t="str">
            <v>v</v>
          </cell>
        </row>
        <row r="121">
          <cell r="A121" t="str">
            <v>TRA NH©N C«NG</v>
          </cell>
        </row>
        <row r="122">
          <cell r="A122">
            <v>2.5</v>
          </cell>
          <cell r="B122" t="str">
            <v>Nh©n c«ng bËc 2.5/7</v>
          </cell>
          <cell r="C122" t="str">
            <v>C«ng</v>
          </cell>
          <cell r="D122">
            <v>13216</v>
          </cell>
        </row>
        <row r="123">
          <cell r="A123">
            <v>2.7</v>
          </cell>
          <cell r="B123" t="str">
            <v>Nh©n c«ng bËc 2.7/7</v>
          </cell>
          <cell r="C123" t="str">
            <v>C«ng</v>
          </cell>
          <cell r="D123">
            <v>13481</v>
          </cell>
        </row>
        <row r="124">
          <cell r="A124">
            <v>3</v>
          </cell>
          <cell r="B124" t="str">
            <v>Nh©n c«ng bËc 3.0/7</v>
          </cell>
          <cell r="C124" t="str">
            <v>C«ng</v>
          </cell>
          <cell r="D124">
            <v>13878</v>
          </cell>
        </row>
        <row r="125">
          <cell r="A125">
            <v>3.2</v>
          </cell>
          <cell r="B125" t="str">
            <v>Nh©n c«ng bËc 3.2/7</v>
          </cell>
          <cell r="C125" t="str">
            <v>C«ng</v>
          </cell>
          <cell r="D125">
            <v>13390</v>
          </cell>
        </row>
        <row r="126">
          <cell r="A126">
            <v>3.5</v>
          </cell>
          <cell r="B126" t="str">
            <v>Nh©n c«ng bËc 3.5/7</v>
          </cell>
          <cell r="C126" t="str">
            <v>C«ng</v>
          </cell>
          <cell r="D126">
            <v>14611</v>
          </cell>
        </row>
        <row r="127">
          <cell r="A127">
            <v>3.7</v>
          </cell>
          <cell r="B127" t="str">
            <v>Nh©n c«ng bËc 3,7/7</v>
          </cell>
          <cell r="C127" t="str">
            <v>C«ng</v>
          </cell>
          <cell r="D127">
            <v>14904</v>
          </cell>
        </row>
        <row r="128">
          <cell r="A128" t="str">
            <v>n4</v>
          </cell>
          <cell r="B128" t="str">
            <v>Nh©n c«ng bËc 4,0/7</v>
          </cell>
          <cell r="C128" t="str">
            <v>C«ng</v>
          </cell>
          <cell r="D128">
            <v>15344</v>
          </cell>
        </row>
        <row r="129">
          <cell r="A129">
            <v>4.3</v>
          </cell>
          <cell r="B129" t="str">
            <v>Nh©n c«ng bËc 4,3/7</v>
          </cell>
          <cell r="C129" t="str">
            <v>C«ng</v>
          </cell>
        </row>
        <row r="130">
          <cell r="A130">
            <v>4.5</v>
          </cell>
          <cell r="B130" t="str">
            <v>Nh©n c«ng bËc 4,5/7</v>
          </cell>
          <cell r="C130" t="str">
            <v>C«ng</v>
          </cell>
          <cell r="D130">
            <v>16914</v>
          </cell>
        </row>
        <row r="131">
          <cell r="A131">
            <v>5</v>
          </cell>
          <cell r="B131" t="str">
            <v>Nh©n c«ng bËc 5,0/7</v>
          </cell>
          <cell r="C131" t="str">
            <v>C«ng</v>
          </cell>
          <cell r="D131">
            <v>18484</v>
          </cell>
        </row>
        <row r="132">
          <cell r="B132" t="str">
            <v>®­êng</v>
          </cell>
        </row>
        <row r="133">
          <cell r="A133" t="str">
            <v>2.5d</v>
          </cell>
          <cell r="B133" t="str">
            <v>Nh©n c«ng bËc 2.5/7</v>
          </cell>
          <cell r="C133" t="str">
            <v>C«ng</v>
          </cell>
          <cell r="D133">
            <v>12517</v>
          </cell>
        </row>
        <row r="134">
          <cell r="A134" t="str">
            <v>2.7d</v>
          </cell>
          <cell r="B134" t="str">
            <v>Nh©n c«ng bËc 2.7/7</v>
          </cell>
          <cell r="C134" t="str">
            <v>C«ng</v>
          </cell>
          <cell r="D134">
            <v>12755</v>
          </cell>
        </row>
        <row r="135">
          <cell r="A135" t="str">
            <v>3d</v>
          </cell>
          <cell r="B135" t="str">
            <v>Nh©n c«ng bËc 3.0/7</v>
          </cell>
          <cell r="C135" t="str">
            <v>C«ng</v>
          </cell>
          <cell r="D135">
            <v>13111</v>
          </cell>
        </row>
        <row r="136">
          <cell r="A136" t="str">
            <v>3.5d</v>
          </cell>
          <cell r="B136" t="str">
            <v>Nh©n c«ng bËc 3.5/7</v>
          </cell>
          <cell r="C136" t="str">
            <v>C«ng</v>
          </cell>
          <cell r="D136">
            <v>13808</v>
          </cell>
        </row>
        <row r="137">
          <cell r="A137" t="str">
            <v>3.7d</v>
          </cell>
          <cell r="B137" t="str">
            <v>Nh©n c«ng bËc 3,7/7</v>
          </cell>
          <cell r="C137" t="str">
            <v>C«ng</v>
          </cell>
          <cell r="D137">
            <v>14088</v>
          </cell>
        </row>
        <row r="138">
          <cell r="A138" t="str">
            <v>4d</v>
          </cell>
          <cell r="B138" t="str">
            <v>Nh©n c«ng bËc 4,0/7</v>
          </cell>
          <cell r="C138" t="str">
            <v>C«ng</v>
          </cell>
          <cell r="D138">
            <v>14506</v>
          </cell>
        </row>
        <row r="139">
          <cell r="A139" t="str">
            <v>4.5d</v>
          </cell>
          <cell r="B139" t="str">
            <v>Nh©n c«ng bËc 4,5/7</v>
          </cell>
          <cell r="C139" t="str">
            <v>C«ng</v>
          </cell>
          <cell r="D139">
            <v>15937</v>
          </cell>
        </row>
        <row r="140">
          <cell r="A140" t="str">
            <v>5d</v>
          </cell>
          <cell r="B140" t="str">
            <v>Nh©n c«ng bËc 5,0/7</v>
          </cell>
          <cell r="C140" t="str">
            <v>C«ng</v>
          </cell>
          <cell r="D140">
            <v>17368</v>
          </cell>
        </row>
        <row r="142">
          <cell r="A142" t="str">
            <v>TRA M¸Y TC</v>
          </cell>
        </row>
        <row r="143">
          <cell r="A143" t="str">
            <v>ottn7t</v>
          </cell>
          <cell r="B143" t="str">
            <v>¤t« t­íi nhùa 7T</v>
          </cell>
          <cell r="C143" t="str">
            <v>Ca</v>
          </cell>
          <cell r="D143">
            <v>745096</v>
          </cell>
        </row>
        <row r="144">
          <cell r="A144" t="str">
            <v>ottn5</v>
          </cell>
          <cell r="B144" t="str">
            <v>¤t« t­íi n­íc 5m3</v>
          </cell>
          <cell r="C144" t="str">
            <v>Ca</v>
          </cell>
          <cell r="D144">
            <v>343052</v>
          </cell>
        </row>
        <row r="145">
          <cell r="A145" t="str">
            <v>ot10t</v>
          </cell>
          <cell r="B145" t="str">
            <v>¤t« tù ®æ10T</v>
          </cell>
          <cell r="C145" t="str">
            <v>Ca</v>
          </cell>
          <cell r="D145">
            <v>525740</v>
          </cell>
        </row>
        <row r="146">
          <cell r="A146" t="str">
            <v>ot7t</v>
          </cell>
          <cell r="B146" t="str">
            <v>¤t« tù ®æ7T</v>
          </cell>
          <cell r="C146" t="str">
            <v>Ca</v>
          </cell>
          <cell r="D146">
            <v>444551</v>
          </cell>
        </row>
        <row r="147">
          <cell r="A147" t="str">
            <v>otbt</v>
          </cell>
          <cell r="B147" t="str">
            <v>¤t« vËn chuyÓn bª t«ng</v>
          </cell>
          <cell r="C147" t="str">
            <v>Ca</v>
          </cell>
          <cell r="D147">
            <v>697345</v>
          </cell>
        </row>
        <row r="148">
          <cell r="A148" t="str">
            <v>dbl25</v>
          </cell>
          <cell r="B148" t="str">
            <v>§Çm b¸nh lèp 25T</v>
          </cell>
          <cell r="C148" t="str">
            <v>Ca</v>
          </cell>
          <cell r="D148">
            <v>505651</v>
          </cell>
        </row>
        <row r="149">
          <cell r="A149" t="str">
            <v>bv</v>
          </cell>
          <cell r="B149" t="str">
            <v>B¬m v÷a XM</v>
          </cell>
          <cell r="C149" t="str">
            <v>Ca</v>
          </cell>
          <cell r="D149">
            <v>125828</v>
          </cell>
        </row>
        <row r="150">
          <cell r="A150" t="str">
            <v>b1,2</v>
          </cell>
          <cell r="B150" t="str">
            <v>Bóa ®ãng 1,2T</v>
          </cell>
          <cell r="C150" t="str">
            <v>Ca</v>
          </cell>
          <cell r="D150">
            <v>583634</v>
          </cell>
        </row>
        <row r="151">
          <cell r="A151" t="str">
            <v>b1,8</v>
          </cell>
          <cell r="B151" t="str">
            <v>Bóa ®ãng 1,8T</v>
          </cell>
          <cell r="C151" t="str">
            <v>Ca</v>
          </cell>
          <cell r="D151">
            <v>764856</v>
          </cell>
        </row>
        <row r="152">
          <cell r="A152" t="str">
            <v>b3,5</v>
          </cell>
          <cell r="B152" t="str">
            <v>Bóa ®ãng 3,5T</v>
          </cell>
          <cell r="C152" t="str">
            <v>Ca</v>
          </cell>
          <cell r="D152">
            <v>1105277</v>
          </cell>
        </row>
        <row r="153">
          <cell r="A153" t="str">
            <v>bn1,2</v>
          </cell>
          <cell r="B153" t="str">
            <v>Bóa 1,2T</v>
          </cell>
          <cell r="C153" t="str">
            <v>Ca</v>
          </cell>
          <cell r="D153">
            <v>583634</v>
          </cell>
        </row>
        <row r="154">
          <cell r="A154" t="str">
            <v>bc</v>
          </cell>
          <cell r="B154" t="str">
            <v>Bóa c¨n</v>
          </cell>
          <cell r="C154" t="str">
            <v>Ca</v>
          </cell>
          <cell r="D154">
            <v>24741</v>
          </cell>
        </row>
        <row r="155">
          <cell r="A155" t="str">
            <v>bk</v>
          </cell>
          <cell r="B155" t="str">
            <v>Bóa khoan VRM</v>
          </cell>
          <cell r="C155" t="str">
            <v>Ca</v>
          </cell>
          <cell r="D155">
            <v>6094532</v>
          </cell>
        </row>
        <row r="156">
          <cell r="A156" t="str">
            <v>r40</v>
          </cell>
          <cell r="B156" t="str">
            <v>Bóa rung 40kw</v>
          </cell>
          <cell r="C156" t="str">
            <v>Ca</v>
          </cell>
          <cell r="D156">
            <v>286054</v>
          </cell>
        </row>
        <row r="157">
          <cell r="A157" t="str">
            <v>c10t</v>
          </cell>
          <cell r="B157" t="str">
            <v>CÈu 10T</v>
          </cell>
          <cell r="C157" t="str">
            <v>Ca</v>
          </cell>
          <cell r="D157">
            <v>615511</v>
          </cell>
        </row>
        <row r="158">
          <cell r="A158" t="str">
            <v>c16t</v>
          </cell>
          <cell r="B158" t="str">
            <v>CÈu 16T</v>
          </cell>
          <cell r="C158" t="str">
            <v>Ca</v>
          </cell>
          <cell r="D158">
            <v>823425</v>
          </cell>
        </row>
        <row r="159">
          <cell r="A159" t="str">
            <v>c25T</v>
          </cell>
          <cell r="B159" t="str">
            <v>CÈu 25T</v>
          </cell>
          <cell r="C159" t="str">
            <v>Ca</v>
          </cell>
          <cell r="D159">
            <v>1148366</v>
          </cell>
        </row>
        <row r="160">
          <cell r="A160" t="str">
            <v>c3t</v>
          </cell>
          <cell r="B160" t="str">
            <v>CÈu 3T</v>
          </cell>
          <cell r="C160" t="str">
            <v>Ca</v>
          </cell>
          <cell r="D160">
            <v>235465</v>
          </cell>
        </row>
        <row r="161">
          <cell r="A161" t="str">
            <v>c5t</v>
          </cell>
          <cell r="B161" t="str">
            <v>CÈu 5T</v>
          </cell>
          <cell r="C161" t="str">
            <v>Ca</v>
          </cell>
          <cell r="D161">
            <v>292034</v>
          </cell>
        </row>
        <row r="162">
          <cell r="A162" t="str">
            <v>c6t</v>
          </cell>
          <cell r="B162" t="str">
            <v>CÈu 6T</v>
          </cell>
          <cell r="C162" t="str">
            <v>Ca</v>
          </cell>
          <cell r="D162">
            <v>357174</v>
          </cell>
        </row>
        <row r="163">
          <cell r="A163" t="str">
            <v>cn30t</v>
          </cell>
          <cell r="B163" t="str">
            <v>CÈu næi 30T</v>
          </cell>
          <cell r="C163" t="str">
            <v>Ca</v>
          </cell>
          <cell r="D163">
            <v>2095200</v>
          </cell>
        </row>
        <row r="164">
          <cell r="A164" t="str">
            <v>cx25t</v>
          </cell>
          <cell r="B164" t="str">
            <v>CÈu xÝch 25T</v>
          </cell>
          <cell r="C164" t="str">
            <v>Ca</v>
          </cell>
          <cell r="D164">
            <v>1120935</v>
          </cell>
        </row>
        <row r="165">
          <cell r="A165" t="str">
            <v>50t</v>
          </cell>
          <cell r="B165" t="str">
            <v>CÈu xÝch 50T</v>
          </cell>
          <cell r="C165" t="str">
            <v>Ca</v>
          </cell>
          <cell r="D165">
            <v>1639226</v>
          </cell>
        </row>
        <row r="166">
          <cell r="A166" t="str">
            <v>80t</v>
          </cell>
          <cell r="B166" t="str">
            <v>CÈu xÝch 80T</v>
          </cell>
          <cell r="C166" t="str">
            <v>Ca</v>
          </cell>
          <cell r="D166">
            <v>2474313</v>
          </cell>
        </row>
        <row r="167">
          <cell r="A167" t="str">
            <v>hp</v>
          </cell>
          <cell r="B167" t="str">
            <v>HÖ phao SH</v>
          </cell>
          <cell r="C167" t="str">
            <v>Ca</v>
          </cell>
          <cell r="D167">
            <v>100844</v>
          </cell>
        </row>
        <row r="168">
          <cell r="A168" t="str">
            <v>k250</v>
          </cell>
          <cell r="B168" t="str">
            <v>KÝch 250T</v>
          </cell>
          <cell r="C168" t="str">
            <v>Ca</v>
          </cell>
          <cell r="D168">
            <v>86813</v>
          </cell>
        </row>
        <row r="169">
          <cell r="A169" t="str">
            <v>k500</v>
          </cell>
          <cell r="B169" t="str">
            <v>KÝch 500T</v>
          </cell>
          <cell r="C169" t="str">
            <v>Ca</v>
          </cell>
          <cell r="D169">
            <v>102248</v>
          </cell>
        </row>
        <row r="170">
          <cell r="A170" t="str">
            <v>k50</v>
          </cell>
          <cell r="B170" t="str">
            <v>KÝch 50T</v>
          </cell>
          <cell r="C170" t="str">
            <v>Ca</v>
          </cell>
          <cell r="D170">
            <v>50530</v>
          </cell>
        </row>
        <row r="171">
          <cell r="A171" t="str">
            <v>l8.5</v>
          </cell>
          <cell r="B171" t="str">
            <v>Lu 8.5T</v>
          </cell>
          <cell r="C171" t="str">
            <v>Ca</v>
          </cell>
          <cell r="D171">
            <v>252823</v>
          </cell>
        </row>
        <row r="172">
          <cell r="A172" t="str">
            <v>l10</v>
          </cell>
          <cell r="B172" t="str">
            <v>Lu 10T</v>
          </cell>
          <cell r="C172" t="str">
            <v>Ca</v>
          </cell>
          <cell r="D172">
            <v>288922</v>
          </cell>
        </row>
        <row r="173">
          <cell r="A173" t="str">
            <v>lbl16</v>
          </cell>
          <cell r="B173" t="str">
            <v>Lu b¸nh lèp 16T</v>
          </cell>
          <cell r="C173" t="str">
            <v>Ca</v>
          </cell>
          <cell r="D173">
            <v>432053</v>
          </cell>
        </row>
        <row r="174">
          <cell r="A174" t="str">
            <v>lr25</v>
          </cell>
          <cell r="B174" t="str">
            <v>Lu rung 25T</v>
          </cell>
          <cell r="C174" t="str">
            <v>Ca</v>
          </cell>
          <cell r="D174">
            <v>928648</v>
          </cell>
        </row>
        <row r="175">
          <cell r="A175" t="str">
            <v>bn1,2</v>
          </cell>
          <cell r="B175" t="str">
            <v>Bóa 1,2T</v>
          </cell>
          <cell r="C175" t="str">
            <v>Ca</v>
          </cell>
          <cell r="D175">
            <v>583634</v>
          </cell>
        </row>
        <row r="176">
          <cell r="A176" t="str">
            <v>mdgn</v>
          </cell>
          <cell r="B176" t="str">
            <v>M¸y ®µo gµu ngo¹m 1.5m3</v>
          </cell>
          <cell r="C176" t="str">
            <v>Ca</v>
          </cell>
          <cell r="D176">
            <v>429569</v>
          </cell>
        </row>
        <row r="177">
          <cell r="A177" t="str">
            <v>md&lt;=0,8</v>
          </cell>
          <cell r="B177" t="str">
            <v>M¸y ®µo&lt;=0.8m3</v>
          </cell>
          <cell r="C177" t="str">
            <v>Ca</v>
          </cell>
          <cell r="D177">
            <v>705849</v>
          </cell>
        </row>
        <row r="178">
          <cell r="A178" t="str">
            <v>md25</v>
          </cell>
          <cell r="B178" t="str">
            <v>M¸y ®Çm 25T</v>
          </cell>
          <cell r="C178" t="str">
            <v>Ca</v>
          </cell>
          <cell r="D178">
            <v>505651</v>
          </cell>
        </row>
        <row r="179">
          <cell r="A179" t="str">
            <v>md9</v>
          </cell>
          <cell r="B179" t="str">
            <v>M¸y ®Çm 9T</v>
          </cell>
          <cell r="C179" t="str">
            <v>Ca</v>
          </cell>
          <cell r="D179">
            <v>443844</v>
          </cell>
        </row>
        <row r="180">
          <cell r="A180" t="str">
            <v>db1</v>
          </cell>
          <cell r="B180" t="str">
            <v>M¸y ®Çm bµn 1KW</v>
          </cell>
          <cell r="C180" t="str">
            <v>Ca</v>
          </cell>
          <cell r="D180">
            <v>32525</v>
          </cell>
        </row>
        <row r="181">
          <cell r="A181" t="str">
            <v>dd</v>
          </cell>
          <cell r="B181" t="str">
            <v>M¸y ®Çm dïi 1.5KW</v>
          </cell>
          <cell r="C181" t="str">
            <v>Ca</v>
          </cell>
          <cell r="D181">
            <v>37456</v>
          </cell>
        </row>
        <row r="182">
          <cell r="A182" t="str">
            <v>mbbt50</v>
          </cell>
          <cell r="B182" t="str">
            <v>M¸y b¬m bª t«ng 50m3/h</v>
          </cell>
          <cell r="C182" t="str">
            <v>Ca</v>
          </cell>
          <cell r="D182">
            <v>1433318</v>
          </cell>
        </row>
        <row r="183">
          <cell r="A183" t="str">
            <v>mb200</v>
          </cell>
          <cell r="B183" t="str">
            <v>M¸y b¬m 200m3/h</v>
          </cell>
          <cell r="C183" t="str">
            <v>Ca</v>
          </cell>
          <cell r="D183">
            <v>466499</v>
          </cell>
        </row>
        <row r="184">
          <cell r="A184" t="str">
            <v>b20</v>
          </cell>
          <cell r="B184" t="str">
            <v>M¸y b¬m n­íc 20cv</v>
          </cell>
          <cell r="C184" t="str">
            <v>Ca</v>
          </cell>
          <cell r="D184">
            <v>140009</v>
          </cell>
        </row>
        <row r="185">
          <cell r="A185" t="str">
            <v>b20k</v>
          </cell>
          <cell r="B185" t="str">
            <v>M¸y b¬m n­íc 20kw</v>
          </cell>
          <cell r="C185" t="str">
            <v>Ca</v>
          </cell>
          <cell r="D185">
            <v>107630</v>
          </cell>
        </row>
        <row r="186">
          <cell r="A186" t="str">
            <v>b75</v>
          </cell>
          <cell r="B186" t="str">
            <v>M¸y b¬m n­íc 75cv</v>
          </cell>
          <cell r="C186" t="str">
            <v>Ca</v>
          </cell>
          <cell r="D186">
            <v>466499</v>
          </cell>
        </row>
        <row r="187">
          <cell r="A187" t="str">
            <v>mbv</v>
          </cell>
          <cell r="B187" t="str">
            <v>M¸y phun v÷a xi m¨ng</v>
          </cell>
          <cell r="C187" t="str">
            <v>Ca</v>
          </cell>
          <cell r="D187">
            <v>125828</v>
          </cell>
        </row>
        <row r="188">
          <cell r="A188" t="str">
            <v>mb</v>
          </cell>
          <cell r="B188" t="str">
            <v>M¸y bµo</v>
          </cell>
          <cell r="C188" t="str">
            <v>Ca</v>
          </cell>
          <cell r="D188">
            <v>36492</v>
          </cell>
        </row>
        <row r="189">
          <cell r="A189" t="str">
            <v>mo</v>
          </cell>
          <cell r="B189" t="str">
            <v>M¸y c¾t «xy axetylen</v>
          </cell>
          <cell r="C189" t="str">
            <v>Ca</v>
          </cell>
          <cell r="D189">
            <v>19281</v>
          </cell>
        </row>
        <row r="190">
          <cell r="A190" t="str">
            <v>mcc</v>
          </cell>
          <cell r="B190" t="str">
            <v>M¸y c¾t c¸p</v>
          </cell>
          <cell r="C190" t="str">
            <v>Ca</v>
          </cell>
          <cell r="D190">
            <v>35457</v>
          </cell>
        </row>
        <row r="191">
          <cell r="A191" t="str">
            <v>cg</v>
          </cell>
          <cell r="B191" t="str">
            <v>M¸y c¾t èng</v>
          </cell>
          <cell r="C191" t="str">
            <v>Ca</v>
          </cell>
          <cell r="D191">
            <v>46496</v>
          </cell>
        </row>
        <row r="192">
          <cell r="A192" t="str">
            <v>cth</v>
          </cell>
          <cell r="B192" t="str">
            <v>M¸y c¾t thÐp</v>
          </cell>
          <cell r="C192" t="str">
            <v>Ca</v>
          </cell>
          <cell r="D192">
            <v>164322</v>
          </cell>
        </row>
        <row r="193">
          <cell r="A193" t="str">
            <v>cu</v>
          </cell>
          <cell r="B193" t="str">
            <v>M¸y c¾t uèn cèt thÐp</v>
          </cell>
          <cell r="C193" t="str">
            <v>Ca</v>
          </cell>
          <cell r="D193">
            <v>39789</v>
          </cell>
        </row>
        <row r="194">
          <cell r="A194" t="str">
            <v>cong</v>
          </cell>
          <cell r="B194" t="str">
            <v>M¸y cuèn èng</v>
          </cell>
          <cell r="C194" t="str">
            <v>Ca</v>
          </cell>
          <cell r="D194">
            <v>43589</v>
          </cell>
        </row>
        <row r="195">
          <cell r="A195" t="str">
            <v>h23</v>
          </cell>
          <cell r="B195" t="str">
            <v>M¸y hµn 23KW</v>
          </cell>
          <cell r="C195" t="str">
            <v>Ca</v>
          </cell>
          <cell r="D195">
            <v>77338</v>
          </cell>
        </row>
        <row r="196">
          <cell r="A196" t="str">
            <v>m#</v>
          </cell>
          <cell r="B196" t="str">
            <v>M¸y kh¸c</v>
          </cell>
          <cell r="C196" t="str">
            <v>%</v>
          </cell>
        </row>
        <row r="197">
          <cell r="A197" t="str">
            <v>mk4.5</v>
          </cell>
          <cell r="B197" t="str">
            <v>M¸y khoan 4.5kw</v>
          </cell>
          <cell r="C197" t="str">
            <v>Ca</v>
          </cell>
          <cell r="D197">
            <v>72334</v>
          </cell>
        </row>
        <row r="198">
          <cell r="A198" t="str">
            <v>k</v>
          </cell>
          <cell r="B198" t="str">
            <v>M¸y khoan s¾t cÇm tay</v>
          </cell>
          <cell r="C198" t="str">
            <v>Ca</v>
          </cell>
          <cell r="D198">
            <v>23017</v>
          </cell>
        </row>
        <row r="199">
          <cell r="A199" t="str">
            <v>l8.5</v>
          </cell>
          <cell r="B199" t="str">
            <v>M¸y lu 8.5T</v>
          </cell>
          <cell r="C199" t="str">
            <v>Ca</v>
          </cell>
          <cell r="D199">
            <v>252823</v>
          </cell>
        </row>
        <row r="200">
          <cell r="A200" t="str">
            <v>mlc</v>
          </cell>
          <cell r="B200" t="str">
            <v>M¸y luån c¸p 15Kw</v>
          </cell>
          <cell r="C200" t="str">
            <v>Ca</v>
          </cell>
          <cell r="D200">
            <v>211837</v>
          </cell>
        </row>
        <row r="201">
          <cell r="A201" t="str">
            <v>nk</v>
          </cell>
          <cell r="B201" t="str">
            <v>M¸y nÐn khÝ 10m3/ph</v>
          </cell>
          <cell r="C201" t="str">
            <v>Ca</v>
          </cell>
          <cell r="D201">
            <v>387267</v>
          </cell>
        </row>
        <row r="202">
          <cell r="A202" t="str">
            <v>nk6m3/ph</v>
          </cell>
          <cell r="B202" t="str">
            <v>M¸y nÐn khÝ 6m3/ph</v>
          </cell>
          <cell r="C202" t="str">
            <v>Ca</v>
          </cell>
          <cell r="D202">
            <v>315177</v>
          </cell>
        </row>
        <row r="203">
          <cell r="A203" t="str">
            <v>nk4m3/ph</v>
          </cell>
          <cell r="B203" t="str">
            <v>M¸y nÐn khÝ 4m3/ph</v>
          </cell>
          <cell r="C203" t="str">
            <v>Ca</v>
          </cell>
          <cell r="D203">
            <v>256159</v>
          </cell>
        </row>
        <row r="204">
          <cell r="A204" t="str">
            <v>nk3</v>
          </cell>
          <cell r="B204" t="str">
            <v>M¸y nÐn khÝ ch¹y b»ng §c¬ ®iÖn 300m3/h</v>
          </cell>
          <cell r="C204" t="str">
            <v>Ca</v>
          </cell>
          <cell r="D204">
            <v>265934</v>
          </cell>
        </row>
        <row r="205">
          <cell r="A205" t="str">
            <v>nk6</v>
          </cell>
          <cell r="B205" t="str">
            <v>M¸y nÐn khÝ ch¹y b»ng §c¬ ®iÖn 600m3/h</v>
          </cell>
          <cell r="C205" t="str">
            <v>Ca</v>
          </cell>
          <cell r="D205">
            <v>427871</v>
          </cell>
        </row>
        <row r="206">
          <cell r="A206" t="str">
            <v>mu110</v>
          </cell>
          <cell r="B206" t="str">
            <v>M¸y ñi 110cv</v>
          </cell>
          <cell r="C206" t="str">
            <v>Ca</v>
          </cell>
          <cell r="D206">
            <v>669348</v>
          </cell>
        </row>
        <row r="207">
          <cell r="A207" t="str">
            <v>mu140</v>
          </cell>
          <cell r="B207" t="str">
            <v>M¸y ñi 140cv</v>
          </cell>
          <cell r="C207" t="str">
            <v>Ca</v>
          </cell>
          <cell r="D207">
            <v>865868</v>
          </cell>
        </row>
        <row r="208">
          <cell r="A208" t="str">
            <v>mr</v>
          </cell>
          <cell r="B208" t="str">
            <v>M¸y r¶i 20T/h</v>
          </cell>
          <cell r="C208" t="str">
            <v>Ca</v>
          </cell>
          <cell r="D208">
            <v>643252</v>
          </cell>
        </row>
        <row r="209">
          <cell r="A209" t="str">
            <v>mr50</v>
          </cell>
          <cell r="B209" t="str">
            <v>M¸y r¶I 50-60m3/h</v>
          </cell>
          <cell r="C209" t="str">
            <v>Ca</v>
          </cell>
          <cell r="D209">
            <v>1177680</v>
          </cell>
        </row>
        <row r="210">
          <cell r="A210" t="str">
            <v>msr</v>
          </cell>
          <cell r="B210" t="str">
            <v>M¸y sµng rung</v>
          </cell>
          <cell r="C210" t="str">
            <v>Ca</v>
          </cell>
          <cell r="D210">
            <v>591646</v>
          </cell>
        </row>
        <row r="211">
          <cell r="A211" t="str">
            <v>ms110</v>
          </cell>
          <cell r="B211" t="str">
            <v>M¸y san 110cv</v>
          </cell>
          <cell r="C211" t="str">
            <v>Ca</v>
          </cell>
          <cell r="D211">
            <v>584271</v>
          </cell>
        </row>
        <row r="212">
          <cell r="A212" t="str">
            <v>250l</v>
          </cell>
          <cell r="B212" t="str">
            <v>M¸y trén 250l</v>
          </cell>
          <cell r="C212" t="str">
            <v>Ca</v>
          </cell>
          <cell r="D212">
            <v>96272</v>
          </cell>
        </row>
        <row r="213">
          <cell r="A213" t="str">
            <v>mtdd</v>
          </cell>
          <cell r="B213" t="str">
            <v>M¸y trén dung dÞch Bent«nic</v>
          </cell>
          <cell r="C213" t="str">
            <v>Ca</v>
          </cell>
          <cell r="D213">
            <v>233437</v>
          </cell>
        </row>
        <row r="214">
          <cell r="A214" t="str">
            <v>80l</v>
          </cell>
          <cell r="B214" t="str">
            <v>M¸y trén v÷a 80l</v>
          </cell>
          <cell r="C214" t="str">
            <v>Ca</v>
          </cell>
          <cell r="D214">
            <v>45294</v>
          </cell>
        </row>
        <row r="215">
          <cell r="A215" t="str">
            <v>vt.</v>
          </cell>
          <cell r="B215" t="str">
            <v>M¸y vËn th¨ng 0,8T</v>
          </cell>
          <cell r="C215" t="str">
            <v>Ca</v>
          </cell>
          <cell r="D215">
            <v>54495</v>
          </cell>
        </row>
        <row r="216">
          <cell r="A216" t="str">
            <v>mx0.6</v>
          </cell>
          <cell r="B216" t="str">
            <v>M¸y xóc 0.6m3</v>
          </cell>
          <cell r="C216" t="str">
            <v>Ca</v>
          </cell>
          <cell r="D216">
            <v>469958</v>
          </cell>
        </row>
        <row r="217">
          <cell r="A217" t="str">
            <v>pl3</v>
          </cell>
          <cell r="B217" t="str">
            <v>Pal¨ng xÝch 3T</v>
          </cell>
          <cell r="C217" t="str">
            <v>Ca</v>
          </cell>
          <cell r="D217">
            <v>90447</v>
          </cell>
        </row>
        <row r="218">
          <cell r="A218" t="str">
            <v>200t</v>
          </cell>
          <cell r="B218" t="str">
            <v>Sµ lan 200T</v>
          </cell>
          <cell r="C218" t="str">
            <v>Ca</v>
          </cell>
          <cell r="D218">
            <v>325023</v>
          </cell>
        </row>
        <row r="219">
          <cell r="A219" t="str">
            <v>400t</v>
          </cell>
          <cell r="B219" t="str">
            <v>Sµ lan 400T</v>
          </cell>
          <cell r="C219" t="str">
            <v>Ca</v>
          </cell>
          <cell r="D219">
            <v>670875</v>
          </cell>
        </row>
        <row r="220">
          <cell r="A220" t="str">
            <v>150cv</v>
          </cell>
          <cell r="B220" t="str">
            <v>Tµu kÐo 150cv</v>
          </cell>
          <cell r="C220" t="str">
            <v>Ca</v>
          </cell>
          <cell r="D220">
            <v>775474</v>
          </cell>
        </row>
        <row r="221">
          <cell r="A221" t="str">
            <v>toi5</v>
          </cell>
          <cell r="B221" t="str">
            <v>Têi ®iÖn 5T</v>
          </cell>
          <cell r="C221" t="str">
            <v>Ca</v>
          </cell>
          <cell r="D221">
            <v>70440</v>
          </cell>
        </row>
        <row r="222">
          <cell r="A222" t="str">
            <v>tbtdbt</v>
          </cell>
          <cell r="B222" t="str">
            <v>ThiÕt bÞ treo ®óc bª t«ng</v>
          </cell>
          <cell r="C222" t="str">
            <v>Ca</v>
          </cell>
          <cell r="D222">
            <v>3540279</v>
          </cell>
        </row>
        <row r="223">
          <cell r="A223" t="str">
            <v>tt20-25</v>
          </cell>
          <cell r="B223" t="str">
            <v>Tr¹m trén BTN 20-25T/h</v>
          </cell>
          <cell r="C223" t="str">
            <v>Ca</v>
          </cell>
          <cell r="D223">
            <v>5156262</v>
          </cell>
        </row>
        <row r="224">
          <cell r="A224">
            <v>60</v>
          </cell>
          <cell r="B224" t="str">
            <v>Tr¹m trén bª t«ng 60m3/h</v>
          </cell>
          <cell r="C224" t="str">
            <v>Ca</v>
          </cell>
          <cell r="D224">
            <v>1618214</v>
          </cell>
        </row>
        <row r="225">
          <cell r="A225" t="str">
            <v>xdk+m</v>
          </cell>
          <cell r="B225" t="str">
            <v>Xe ®Çu kÐo vµ moãc</v>
          </cell>
          <cell r="C225" t="str">
            <v>Ca</v>
          </cell>
          <cell r="D225">
            <v>582634</v>
          </cell>
        </row>
        <row r="226">
          <cell r="A226" t="str">
            <v>ld</v>
          </cell>
          <cell r="B226" t="str">
            <v>Xe lao dÇm</v>
          </cell>
          <cell r="C226" t="str">
            <v>Ca</v>
          </cell>
          <cell r="D226">
            <v>2382049</v>
          </cell>
        </row>
      </sheetData>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IEU"/>
      <sheetName val="TH cong"/>
      <sheetName val="dtct cong"/>
      <sheetName val="ptdg cong"/>
      <sheetName val="PTDG cau"/>
      <sheetName val="dtct cau"/>
      <sheetName val="th"/>
      <sheetName val="tungphan"/>
      <sheetName val="KSTK-tkkt"/>
      <sheetName val="denbu"/>
      <sheetName val="trabang"/>
      <sheetName val="trabang2"/>
      <sheetName val="trabang3"/>
      <sheetName val="VCTbi"/>
      <sheetName val="VC-DC-DH"/>
      <sheetName val="Tong"/>
      <sheetName val="Chi tiet"/>
      <sheetName val="Sheet2"/>
      <sheetName val="Sheet3"/>
      <sheetName val="00000000"/>
      <sheetName val="dtct cong_x0000_ȁ"/>
      <sheetName val="gvl"/>
      <sheetName val="bravo41"/>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XL4Test5"/>
      <sheetName val="tra-vat-lieu"/>
      <sheetName val="TVL"/>
      <sheetName val="dtct cong_x0000_?"/>
      <sheetName val="DOAM0654CAS"/>
      <sheetName val="hold5"/>
      <sheetName val="hold6"/>
      <sheetName val="DTCT"/>
      <sheetName val="KSTK-tkkd"/>
      <sheetName val="Tra_bang"/>
      <sheetName val="BK N111"/>
      <sheetName val="BKN111(06)"/>
      <sheetName val="XL4Poppy"/>
      <sheetName val="THTram"/>
      <sheetName val="Tai khoan"/>
      <sheetName val="tra_vat_lieu"/>
      <sheetName val="Pÿÿÿÿcau"/>
      <sheetName val="t"/>
      <sheetName val="dtct cong?ȁ"/>
      <sheetName val="dtct cong??"/>
      <sheetName val="NEW-PANEL"/>
      <sheetName val="tungphal"/>
      <sheetName val="_x0000_"/>
      <sheetName val="dtct ccu"/>
      <sheetName val="dtct cong_ȁ"/>
      <sheetName val="dtct cong__"/>
      <sheetName val="4"/>
      <sheetName val="SILICATE"/>
      <sheetName val="dtct_x0000_cong"/>
      <sheetName val="B_tra"/>
      <sheetName val="?"/>
      <sheetName val="TH_cong"/>
      <sheetName val="dtct_cong"/>
      <sheetName val="ptdg_cong"/>
      <sheetName val="PTDG_cau"/>
      <sheetName val="dtct_cau"/>
      <sheetName val="Chi_tiet"/>
      <sheetName val="dtct_congȁ"/>
      <sheetName val="Tai_khoan"/>
      <sheetName val="dtct?cong"/>
      <sheetName val="dtct cong_?"/>
      <sheetName val="dtct_cong?"/>
      <sheetName val="THCT"/>
      <sheetName val="THDZ0,4"/>
      <sheetName val="TH DZ35"/>
      <sheetName val="BKN111(06("/>
      <sheetName val="VC-Dу-DH"/>
      <sheetName val="_"/>
      <sheetName val="ptdg"/>
      <sheetName val="TH VL, NC, DDHT Thanhphuoc"/>
      <sheetName val="cong32-38"/>
      <sheetName val="dtct_cong_"/>
      <sheetName val="trabšng"/>
      <sheetName val="Don gia-cau"/>
      <sheetName val="Shedt18"/>
      <sheetName val="BANGTRA"/>
      <sheetName val="VC-D?-DH"/>
      <sheetName val="TH_cong1"/>
      <sheetName val="dtct_cong1"/>
      <sheetName val="ptdg_cong1"/>
      <sheetName val="PTDG_cau1"/>
      <sheetName val="dtct_cau1"/>
      <sheetName val="Chi_tiet1"/>
      <sheetName val="BK_N111"/>
      <sheetName val="Tai_khoan1"/>
      <sheetName val="dtct_cong?ȁ"/>
      <sheetName val="dtct_cong??"/>
      <sheetName val="dtct_cong_ȁ"/>
      <sheetName val="dtct_cong__"/>
      <sheetName val="dtct_ccu"/>
      <sheetName val="dtct_cong_?"/>
      <sheetName val="TH_DZ35"/>
      <sheetName val="TH_VL,_NC,_DDHT_Thanhphuoc"/>
      <sheetName val="²_x0000__x0000_t13"/>
      <sheetName val="VC-D_-DH"/>
      <sheetName val="KKKKKKKK"/>
      <sheetName val="²"/>
      <sheetName val="²??t13"/>
      <sheetName val="????????"/>
      <sheetName val="²__t13"/>
      <sheetName val="________"/>
      <sheetName val="dtct cong_x005f_x0000_ȁ"/>
      <sheetName val="dtct cong_x005f_x0000__"/>
      <sheetName val="dtct_x005f_x0000_cong"/>
      <sheetName val="_x005f_x0000_"/>
      <sheetName val="dtct cong_x005f_x0000_?"/>
      <sheetName val="trabng"/>
      <sheetName val="trabafg3"/>
      <sheetName val="TH_cong2"/>
      <sheetName val="dtct_cong2"/>
      <sheetName val="ptdg_cong2"/>
      <sheetName val="PTDG_cau2"/>
      <sheetName val="dtct_cau2"/>
      <sheetName val="Chi_tiet2"/>
      <sheetName val="Tai_khoan2"/>
      <sheetName val="BK_N1111"/>
      <sheetName val="dtct_ccu1"/>
      <sheetName val="dtct_cong?ȁ1"/>
      <sheetName val="dtct_cong??1"/>
      <sheetName val="dtct_cong_ȁ1"/>
      <sheetName val="dtct_cong__1"/>
      <sheetName val="TH_DZ351"/>
      <sheetName val="dtct_cong_?1"/>
      <sheetName val="TH_VL,_NC,_DDHT_Thanhphuoc1"/>
      <sheetName val="TH_cong3"/>
      <sheetName val="dtct_cong3"/>
      <sheetName val="ptdg_cong3"/>
      <sheetName val="PTDG_cau3"/>
      <sheetName val="dtct_cau3"/>
      <sheetName val="Chi_tiet3"/>
      <sheetName val="Tai_khoan3"/>
      <sheetName val="BK_N1112"/>
      <sheetName val="dtct_ccu2"/>
      <sheetName val="dtct_cong?ȁ2"/>
      <sheetName val="dtct_cong??2"/>
      <sheetName val="dtct_cong_ȁ2"/>
      <sheetName val="dtct_cong__2"/>
      <sheetName val="TH_DZ352"/>
      <sheetName val="dtct_cong_?2"/>
      <sheetName val="TH_VL,_NC,_DDHT_Thanhphuoc2"/>
      <sheetName val="TH_cong4"/>
      <sheetName val="dtct_cong4"/>
      <sheetName val="ptdg_cong4"/>
      <sheetName val="PTDG_cau4"/>
      <sheetName val="dtct_cau4"/>
      <sheetName val="Chi_tiet4"/>
      <sheetName val="Tai_khoan4"/>
      <sheetName val="BK_N1113"/>
      <sheetName val="dtct_ccu3"/>
      <sheetName val="dtct_cong?ȁ3"/>
      <sheetName val="dtct_cong??3"/>
      <sheetName val="dtct_cong_ȁ3"/>
      <sheetName val="dtct_cong__3"/>
      <sheetName val="TH_DZ353"/>
      <sheetName val="dtct_cong_?3"/>
      <sheetName val="TH_VL,_NC,_DDHT_Thanhphuoc3"/>
      <sheetName val="gvd"/>
      <sheetName val="Ts"/>
      <sheetName val="dongia _2_"/>
      <sheetName val="dtct cong_x005f_x005f_x005f_x0000_ȁ"/>
      <sheetName val="dtct cong_x005f_x005f_x005f_x0000__"/>
      <sheetName val="dtct_x005f_x005f_x005f_x0000_cong"/>
      <sheetName val="_x005f_x005f_x005f_x0000_"/>
      <sheetName val="CT1"/>
      <sheetName val="dtct cong_x005f_x005f_x005f_x005f_x005f_x005f_x00"/>
      <sheetName val="dtct_x005f_x005f_x005f_x005f_x005f_x005f_x005f_x0000_co"/>
      <sheetName val="_x005f_x005f_x005f_x005f_x005f_x005f_x005f_x0000_"/>
      <sheetName val="bang tra"/>
      <sheetName val="Don_gia-cau"/>
      <sheetName val="tra-vat-l_x0000__x0000__x0000_"/>
      <sheetName val="_x0000_퀀夀Ѐ_x0000_턀夀Ѐ_x0000_툀夀Ѐ_x0000_팀夀Ѐ_x0000_퐀夀Ѐ_x0000_픀夀Ѐ_x0000_혀夀Ѐ_x0000_휀夀"/>
      <sheetName val="Gia KS"/>
      <sheetName val="A6"/>
      <sheetName val="BK_N1114"/>
      <sheetName val="dtct_cong?ȁ4"/>
      <sheetName val="dtct_cong??4"/>
      <sheetName val="dtct_ccu4"/>
      <sheetName val="TH_cong5"/>
      <sheetName val="dtct_cong5"/>
      <sheetName val="ptdg_cong5"/>
      <sheetName val="PTDG_cau5"/>
      <sheetName val="dtct_cau5"/>
      <sheetName val="Chi_tiet5"/>
      <sheetName val="BK_N1115"/>
      <sheetName val="Tai_khoan5"/>
      <sheetName val="dtct_cong?ȁ5"/>
      <sheetName val="dtct_cong??5"/>
      <sheetName val="dtct_ccu5"/>
      <sheetName val="TH_cong6"/>
      <sheetName val="dtct_cong6"/>
      <sheetName val="ptdg_cong6"/>
      <sheetName val="PTDG_cau6"/>
      <sheetName val="dtct_cau6"/>
      <sheetName val="Chi_tiet6"/>
      <sheetName val="BK_N1116"/>
      <sheetName val="Tai_khoan6"/>
      <sheetName val="dtct_cong?ȁ6"/>
      <sheetName val="dtct_cong??6"/>
      <sheetName val="dtct_ccu6"/>
      <sheetName val="TH_cong7"/>
      <sheetName val="dtct_cong7"/>
      <sheetName val="ptdg_cong7"/>
      <sheetName val="PTDG_cau7"/>
      <sheetName val="dtct_cau7"/>
      <sheetName val="Chi_tiet7"/>
      <sheetName val="BK_N1117"/>
      <sheetName val="Tai_khoan7"/>
      <sheetName val="dtct_cong?ȁ7"/>
      <sheetName val="dtct_cong??7"/>
      <sheetName val="dtct_ccu7"/>
      <sheetName val="TH_cong8"/>
      <sheetName val="dtct_cong8"/>
      <sheetName val="ptdg_cong8"/>
      <sheetName val="PTDG_cau8"/>
      <sheetName val="dtct_cau8"/>
      <sheetName val="Chi_tiet8"/>
      <sheetName val="BK_N1118"/>
      <sheetName val="Tai_khoan8"/>
      <sheetName val="dtct_cong?ȁ8"/>
      <sheetName val="dtct_cong??8"/>
      <sheetName val="dtct_ccu8"/>
      <sheetName val="Thuc thanh"/>
      <sheetName val="dtct cong_x0000__"/>
      <sheetName val="Don_gia-cau1"/>
      <sheetName val="dtct_cong_ȁ4"/>
      <sheetName val="dtct_cong__4"/>
      <sheetName val="dtct_cong_ȁ5"/>
      <sheetName val="dtct_cong__5"/>
      <sheetName val="dtct_cong_ȁ6"/>
      <sheetName val="dtct_cong__6"/>
      <sheetName val="dtct_cong_ȁ7"/>
      <sheetName val="dtct_cong__7"/>
      <sheetName val="dtct_cong_ȁ8"/>
      <sheetName val="dtct_cong__8"/>
      <sheetName val="tra-vat-l???"/>
      <sheetName val="?퀀夀Ѐ?턀夀Ѐ?툀夀Ѐ?팀夀Ѐ?퐀夀Ѐ?픀夀Ѐ?혀夀Ѐ?휀夀"/>
      <sheetName val="dtct_cong_?4"/>
      <sheetName val="TH_DZ354"/>
      <sheetName val="TH_VL,_NC,_DDHT_Thanhphuoc4"/>
      <sheetName val="dtct_cong_x005f_x0000_ȁ"/>
      <sheetName val="dtct_cong_x005f_x0000__"/>
      <sheetName val="dtct_cong_x005f_x0000_?"/>
      <sheetName val="bang_tra"/>
      <sheetName val="tra-vat-l___"/>
      <sheetName val="_퀀夀Ѐ_턀夀Ѐ_툀夀Ѐ_팀夀Ѐ_퐀夀Ѐ_픀夀Ѐ_혀夀Ѐ_휀夀"/>
      <sheetName val="dtct_cong_x005f_x005f_x005f_x005f_x005f_x005f_x_2"/>
      <sheetName val="dtct_cong_x005f_x005f_x005f_x005f_x005f_x005f_x_3"/>
      <sheetName val="dtct_x005f_x005f_x005f_x005f_x005f_x005f_x005f_x0000__2"/>
      <sheetName val="Cheet9"/>
      <sheetName val="dtct_cong_x005f_x005f_x005f_x0000_ȁ"/>
      <sheetName val="dtct_cong_x005f_x005f_x005f_x0000__"/>
      <sheetName val="dtct_cong_x005f_x005f_x005f_x005f_x005f_x005f_x00"/>
      <sheetName val="NHATKYC"/>
      <sheetName val="BCX_NL"/>
      <sheetName val="TH_DZ356"/>
      <sheetName val="TH_VL,_NC,_DDHT_Thanhphuoc6"/>
      <sheetName val="Don_gia-cau5"/>
      <sheetName val="Don_gia-cau2"/>
      <sheetName val="Don_gia-cau3"/>
      <sheetName val="TH_DZ355"/>
      <sheetName val="TH_VL,_NC,_DDHT_Thanhphuoc5"/>
      <sheetName val="Don_gia-cau4"/>
      <sheetName val="TH_DZ357"/>
      <sheetName val="TH_VL,_NC,_DDHT_Thanhphuoc7"/>
      <sheetName val="Don_gia-cau6"/>
      <sheetName val=""/>
      <sheetName val="dtctcong"/>
      <sheetName val="_x0000__x0000__x0000__x0000__x0000__x0000__x0000__x0000_"/>
      <sheetName val="tra-vat-l"/>
      <sheetName val="dtct cong_x005f_x005f_x00"/>
      <sheetName val="dtct_x005f_x005f_x005f_x0000_co"/>
      <sheetName val="dtct_cong_x005f_x005f_x00"/>
      <sheetName val="ctTBA"/>
      <sheetName val="対応項目"/>
      <sheetName val="²_x005f_x0000__x005f_x0000_t13"/>
      <sheetName val="_x005f_x0000__x005f_x0000__x005f_x0000__x005f_x0000__x0"/>
      <sheetName val="설계내역서"/>
      <sheetName val="LEGEND"/>
      <sheetName val="dtct_x005f_x0000_co"/>
      <sheetName val="_x0000__x0000__x0000__x0000__x0"/>
      <sheetName val="dtct cong?_"/>
      <sheetName val="CHITIET VL-NC"/>
      <sheetName val="DON GIA"/>
      <sheetName val="dtct_cong_?5"/>
      <sheetName val="dtct_cong_?6"/>
      <sheetName val="dtct_cong_?7"/>
      <sheetName val="Dgia"/>
      <sheetName val="Electrical Breakdown"/>
      <sheetName val="Gia vat tu"/>
      <sheetName val="DG3285"/>
      <sheetName val="Sheet1"/>
      <sheetName val="유림골조"/>
      <sheetName val="NKC6"/>
      <sheetName val="실행철강하도"/>
      <sheetName val="Unit Price list"/>
      <sheetName val="Data"/>
      <sheetName val="手动计画"/>
      <sheetName val="入力作成表"/>
      <sheetName val="IBASE"/>
      <sheetName val="TT04"/>
      <sheetName val="FAB별"/>
      <sheetName val="MTL$-INTER"/>
      <sheetName val="tra-vat-lieu (duyet)"/>
      <sheetName val="______________________________2"/>
      <sheetName val="______________________________3"/>
      <sheetName val="dongia__2_"/>
      <sheetName val="Tra KS"/>
      <sheetName val="chiettinh"/>
      <sheetName val="Translation"/>
      <sheetName val="KH-Q1,Q2,01"/>
      <sheetName val="기안"/>
      <sheetName val="BO"/>
      <sheetName val="dtct_cong_x005f_x005f_x005f_x005f_x005f_x005f_x_4"/>
      <sheetName val="dtct_cong_x005f_x005f_x005f_x005f_x005f_x005f_x_5"/>
      <sheetName val="dtct_x005f_x005f_x005f_x005f_x005f_x005f_x005f_x0000__3"/>
      <sheetName val="______________________________4"/>
      <sheetName val="P????cau"/>
      <sheetName val="?_x0000__x0000_?t13"/>
      <sheetName val="????t13"/>
      <sheetName val="?__?t13"/>
      <sheetName val="trab?ng"/>
      <sheetName val="VL,NC"/>
      <sheetName val="linha 130"/>
      <sheetName val="  mis-ple  "/>
      <sheetName val="Function"/>
      <sheetName val="dtct_cong_x005f_x005f_x_2"/>
      <sheetName val="dtct_cong_x005f_x005f_x_3"/>
      <sheetName val="dtct_x005f_x005f_x005f_x0000__2"/>
      <sheetName val="dtct_cong_x005f_x005f_x_4"/>
      <sheetName val="dtct_cong_x005f_x005f_x_5"/>
      <sheetName val="dtct_x005f_x005f_x005f_x0000__3"/>
      <sheetName val="Section"/>
      <sheetName val="SUMMARY"/>
      <sheetName val="NC"/>
      <sheetName val="SOban"/>
      <sheetName val="MHH"/>
      <sheetName val="HDmua "/>
      <sheetName val="dtct_cong_x005f_x005f_x005f_x005f_x005f_x005f_x_6"/>
      <sheetName val="dtct_cong_x005f_x005f_x005f_x005f_x005f_x005f_x_7"/>
      <sheetName val="dtct_x005f_x005f_x005f_x005f_x005f_x005f_x005f_x0000__4"/>
      <sheetName val="dtct cong_x00"/>
      <sheetName val="dtct_cong_x00"/>
      <sheetName val="dtct_x0000_co"/>
      <sheetName val="²_x0000__x0000_€t13"/>
      <sheetName val="²??€t13"/>
      <sheetName val="dtct_x005f_x005f_x005F?co"/>
      <sheetName val="_x005f_x005f_x005F?"/>
      <sheetName val="dtct cong_x005f_x005f_x005F?ȁ"/>
      <sheetName val="dtct cong_x005f_x005f_x005F?_"/>
      <sheetName val="dtct_x005f_x005f_x005F?cong"/>
      <sheetName val="²__€t13"/>
      <sheetName val="dtct_x005f_x005f_x005F"/>
      <sheetName val="dtct cong_x005f_x005f_x005F"/>
      <sheetName val="dtct_x005f_x005f_x005f_x005F_co"/>
      <sheetName val="_x005f_x005f_x005f_x005F_"/>
      <sheetName val="dtct cong_x005f_x005f_x005f_x005F_ȁ"/>
      <sheetName val="dtct cong_x005f_x005f_x005f_x005F__"/>
      <sheetName val="dtct_x005f_x005f_x005f_x005F_cong"/>
      <sheetName val="dtct_x005f_x0000__2"/>
      <sheetName val="dtct_x005f_x0000__3"/>
      <sheetName val="dtct_x005f_x005f_x005f_x0000__4"/>
      <sheetName val="dtct_x005f_x005F_co"/>
      <sheetName val="_x005f_x005F_"/>
      <sheetName val="dtct cong_x005f_x005F_ȁ"/>
      <sheetName val="dtct cong_x005f_x005F__"/>
      <sheetName val="dtct_x005f_x005F_cong"/>
      <sheetName val="전기"/>
      <sheetName val="BMS"/>
      <sheetName val="Sheet"/>
      <sheetName val="내역"/>
      <sheetName val="Calculation"/>
      <sheetName val="NC_TT01"/>
      <sheetName val="tienluong"/>
    </sheetNames>
    <sheetDataSet>
      <sheetData sheetId="0">
        <row r="11">
          <cell r="A11">
            <v>1</v>
          </cell>
        </row>
      </sheetData>
      <sheetData sheetId="1">
        <row r="11">
          <cell r="A11">
            <v>1</v>
          </cell>
        </row>
      </sheetData>
      <sheetData sheetId="2">
        <row r="11">
          <cell r="A11">
            <v>1</v>
          </cell>
        </row>
      </sheetData>
      <sheetData sheetId="3" refreshError="1">
        <row r="11">
          <cell r="A11">
            <v>1</v>
          </cell>
        </row>
        <row r="12">
          <cell r="A12">
            <v>2</v>
          </cell>
        </row>
        <row r="13">
          <cell r="A13">
            <v>3</v>
          </cell>
        </row>
        <row r="14">
          <cell r="A14">
            <v>5</v>
          </cell>
        </row>
        <row r="15">
          <cell r="A15">
            <v>6</v>
          </cell>
        </row>
        <row r="16">
          <cell r="A16">
            <v>7</v>
          </cell>
        </row>
        <row r="17">
          <cell r="A17">
            <v>8</v>
          </cell>
        </row>
        <row r="18">
          <cell r="A18">
            <v>9</v>
          </cell>
        </row>
        <row r="19">
          <cell r="A19">
            <v>17</v>
          </cell>
        </row>
        <row r="20">
          <cell r="A20">
            <v>43</v>
          </cell>
        </row>
        <row r="21">
          <cell r="A21">
            <v>44</v>
          </cell>
        </row>
        <row r="22">
          <cell r="A22">
            <v>22</v>
          </cell>
        </row>
        <row r="23">
          <cell r="A23">
            <v>24</v>
          </cell>
        </row>
        <row r="24">
          <cell r="A24">
            <v>24</v>
          </cell>
        </row>
        <row r="25">
          <cell r="A25">
            <v>38</v>
          </cell>
        </row>
        <row r="26">
          <cell r="A26">
            <v>40</v>
          </cell>
        </row>
        <row r="27">
          <cell r="A27">
            <v>42</v>
          </cell>
        </row>
        <row r="28">
          <cell r="A28">
            <v>43</v>
          </cell>
        </row>
        <row r="29">
          <cell r="A29">
            <v>39</v>
          </cell>
        </row>
        <row r="30">
          <cell r="A30">
            <v>30</v>
          </cell>
        </row>
        <row r="31">
          <cell r="A31">
            <v>31</v>
          </cell>
        </row>
        <row r="32">
          <cell r="A32">
            <v>32</v>
          </cell>
        </row>
        <row r="33">
          <cell r="A33">
            <v>33</v>
          </cell>
        </row>
        <row r="34">
          <cell r="A34">
            <v>34</v>
          </cell>
        </row>
        <row r="35">
          <cell r="A35">
            <v>35</v>
          </cell>
        </row>
        <row r="36">
          <cell r="A36">
            <v>22</v>
          </cell>
        </row>
        <row r="37">
          <cell r="A37">
            <v>23</v>
          </cell>
        </row>
        <row r="38">
          <cell r="A38">
            <v>44</v>
          </cell>
        </row>
        <row r="39">
          <cell r="A39">
            <v>36</v>
          </cell>
        </row>
        <row r="40">
          <cell r="A40">
            <v>19</v>
          </cell>
        </row>
        <row r="43">
          <cell r="A43">
            <v>19</v>
          </cell>
        </row>
        <row r="44">
          <cell r="A44">
            <v>1</v>
          </cell>
        </row>
        <row r="45">
          <cell r="A45">
            <v>2</v>
          </cell>
        </row>
        <row r="46">
          <cell r="A46">
            <v>3</v>
          </cell>
        </row>
        <row r="47">
          <cell r="A47">
            <v>5</v>
          </cell>
        </row>
        <row r="48">
          <cell r="A48">
            <v>6</v>
          </cell>
        </row>
        <row r="49">
          <cell r="A49">
            <v>7</v>
          </cell>
        </row>
        <row r="50">
          <cell r="A50">
            <v>8</v>
          </cell>
        </row>
        <row r="51">
          <cell r="A51">
            <v>9</v>
          </cell>
        </row>
        <row r="52">
          <cell r="A52">
            <v>17</v>
          </cell>
        </row>
        <row r="53">
          <cell r="A53">
            <v>43</v>
          </cell>
        </row>
        <row r="54">
          <cell r="A54">
            <v>44</v>
          </cell>
        </row>
        <row r="55">
          <cell r="A55">
            <v>22</v>
          </cell>
        </row>
        <row r="56">
          <cell r="A56">
            <v>24</v>
          </cell>
        </row>
        <row r="57">
          <cell r="A57">
            <v>24</v>
          </cell>
        </row>
        <row r="58">
          <cell r="A58">
            <v>28</v>
          </cell>
        </row>
        <row r="59">
          <cell r="A59">
            <v>37</v>
          </cell>
        </row>
        <row r="60">
          <cell r="A60">
            <v>25</v>
          </cell>
        </row>
        <row r="61">
          <cell r="A61">
            <v>38</v>
          </cell>
        </row>
        <row r="62">
          <cell r="A62">
            <v>40</v>
          </cell>
        </row>
        <row r="63">
          <cell r="A63">
            <v>42</v>
          </cell>
        </row>
        <row r="64">
          <cell r="A64">
            <v>43</v>
          </cell>
        </row>
        <row r="65">
          <cell r="A65">
            <v>39</v>
          </cell>
        </row>
        <row r="66">
          <cell r="A66">
            <v>22</v>
          </cell>
        </row>
        <row r="67">
          <cell r="A67">
            <v>23</v>
          </cell>
        </row>
        <row r="70">
          <cell r="A70">
            <v>23</v>
          </cell>
        </row>
        <row r="71">
          <cell r="A71">
            <v>10</v>
          </cell>
        </row>
        <row r="72">
          <cell r="A72">
            <v>11</v>
          </cell>
        </row>
        <row r="73">
          <cell r="A73">
            <v>12</v>
          </cell>
        </row>
        <row r="74">
          <cell r="A74">
            <v>13</v>
          </cell>
        </row>
        <row r="75">
          <cell r="A75">
            <v>15</v>
          </cell>
        </row>
        <row r="76">
          <cell r="A76">
            <v>21</v>
          </cell>
        </row>
        <row r="77">
          <cell r="A77">
            <v>41</v>
          </cell>
        </row>
        <row r="78">
          <cell r="A78">
            <v>25</v>
          </cell>
        </row>
        <row r="79">
          <cell r="A79">
            <v>22</v>
          </cell>
        </row>
        <row r="80">
          <cell r="A80">
            <v>24</v>
          </cell>
        </row>
        <row r="81">
          <cell r="A81">
            <v>24</v>
          </cell>
        </row>
        <row r="82">
          <cell r="A82">
            <v>28</v>
          </cell>
        </row>
        <row r="83">
          <cell r="A83">
            <v>37</v>
          </cell>
        </row>
        <row r="84">
          <cell r="A84">
            <v>38</v>
          </cell>
        </row>
        <row r="85">
          <cell r="A85">
            <v>40</v>
          </cell>
        </row>
        <row r="86">
          <cell r="A86">
            <v>42</v>
          </cell>
        </row>
        <row r="87">
          <cell r="A87">
            <v>43</v>
          </cell>
        </row>
        <row r="88">
          <cell r="A88">
            <v>25</v>
          </cell>
        </row>
        <row r="89">
          <cell r="A89">
            <v>45</v>
          </cell>
        </row>
        <row r="90">
          <cell r="A90">
            <v>39</v>
          </cell>
        </row>
        <row r="91">
          <cell r="A91">
            <v>22</v>
          </cell>
        </row>
        <row r="92">
          <cell r="A92">
            <v>23</v>
          </cell>
        </row>
        <row r="95">
          <cell r="A95">
            <v>23</v>
          </cell>
        </row>
        <row r="96">
          <cell r="A96">
            <v>10</v>
          </cell>
        </row>
        <row r="97">
          <cell r="A97">
            <v>11</v>
          </cell>
        </row>
        <row r="98">
          <cell r="A98">
            <v>12</v>
          </cell>
        </row>
        <row r="99">
          <cell r="A99">
            <v>13</v>
          </cell>
        </row>
        <row r="100">
          <cell r="A100">
            <v>15</v>
          </cell>
        </row>
        <row r="101">
          <cell r="A101">
            <v>21</v>
          </cell>
        </row>
        <row r="102">
          <cell r="A102">
            <v>41</v>
          </cell>
        </row>
        <row r="103">
          <cell r="A103">
            <v>25</v>
          </cell>
        </row>
        <row r="104">
          <cell r="A104">
            <v>22</v>
          </cell>
        </row>
        <row r="105">
          <cell r="A105">
            <v>24</v>
          </cell>
        </row>
        <row r="106">
          <cell r="A106">
            <v>40</v>
          </cell>
        </row>
        <row r="107">
          <cell r="A107">
            <v>28</v>
          </cell>
        </row>
        <row r="108">
          <cell r="A108">
            <v>37</v>
          </cell>
        </row>
        <row r="109">
          <cell r="A109">
            <v>38</v>
          </cell>
        </row>
        <row r="110">
          <cell r="A110">
            <v>40</v>
          </cell>
        </row>
        <row r="111">
          <cell r="A111">
            <v>42</v>
          </cell>
        </row>
        <row r="112">
          <cell r="A112">
            <v>43</v>
          </cell>
        </row>
        <row r="113">
          <cell r="A113">
            <v>25</v>
          </cell>
        </row>
        <row r="114">
          <cell r="A114">
            <v>39</v>
          </cell>
        </row>
        <row r="115">
          <cell r="A115">
            <v>22</v>
          </cell>
        </row>
        <row r="116">
          <cell r="A116">
            <v>23</v>
          </cell>
        </row>
        <row r="119">
          <cell r="A119">
            <v>23</v>
          </cell>
        </row>
        <row r="120">
          <cell r="A120">
            <v>10</v>
          </cell>
        </row>
        <row r="121">
          <cell r="A121">
            <v>11</v>
          </cell>
        </row>
        <row r="122">
          <cell r="A122">
            <v>12</v>
          </cell>
        </row>
        <row r="123">
          <cell r="A123">
            <v>13</v>
          </cell>
        </row>
        <row r="124">
          <cell r="A124">
            <v>15</v>
          </cell>
        </row>
        <row r="125">
          <cell r="A125">
            <v>21</v>
          </cell>
        </row>
        <row r="126">
          <cell r="A126">
            <v>41</v>
          </cell>
        </row>
        <row r="127">
          <cell r="A127">
            <v>25</v>
          </cell>
        </row>
        <row r="128">
          <cell r="A128">
            <v>22</v>
          </cell>
        </row>
        <row r="129">
          <cell r="A129">
            <v>24</v>
          </cell>
        </row>
        <row r="130">
          <cell r="A130">
            <v>24</v>
          </cell>
        </row>
        <row r="131">
          <cell r="A131">
            <v>28</v>
          </cell>
        </row>
        <row r="132">
          <cell r="A132">
            <v>37</v>
          </cell>
        </row>
        <row r="133">
          <cell r="A133">
            <v>38</v>
          </cell>
        </row>
        <row r="134">
          <cell r="A134">
            <v>40</v>
          </cell>
        </row>
        <row r="135">
          <cell r="A135">
            <v>42</v>
          </cell>
        </row>
        <row r="136">
          <cell r="A136">
            <v>43</v>
          </cell>
        </row>
        <row r="137">
          <cell r="A137">
            <v>25</v>
          </cell>
        </row>
        <row r="138">
          <cell r="A138">
            <v>39</v>
          </cell>
        </row>
        <row r="139">
          <cell r="A139">
            <v>22</v>
          </cell>
        </row>
        <row r="140">
          <cell r="A140">
            <v>23</v>
          </cell>
        </row>
        <row r="143">
          <cell r="A143">
            <v>23</v>
          </cell>
        </row>
        <row r="144">
          <cell r="A144">
            <v>1</v>
          </cell>
        </row>
        <row r="145">
          <cell r="A145">
            <v>2</v>
          </cell>
        </row>
        <row r="146">
          <cell r="A146">
            <v>3</v>
          </cell>
        </row>
        <row r="147">
          <cell r="A147">
            <v>5</v>
          </cell>
        </row>
        <row r="148">
          <cell r="A148">
            <v>6</v>
          </cell>
        </row>
        <row r="149">
          <cell r="A149">
            <v>7</v>
          </cell>
        </row>
        <row r="150">
          <cell r="A150">
            <v>8</v>
          </cell>
        </row>
        <row r="151">
          <cell r="A151">
            <v>9</v>
          </cell>
        </row>
        <row r="152">
          <cell r="A152">
            <v>17</v>
          </cell>
        </row>
        <row r="153">
          <cell r="A153">
            <v>43</v>
          </cell>
        </row>
        <row r="154">
          <cell r="A154">
            <v>44</v>
          </cell>
        </row>
        <row r="155">
          <cell r="A155">
            <v>22</v>
          </cell>
        </row>
        <row r="156">
          <cell r="A156">
            <v>24</v>
          </cell>
        </row>
        <row r="157">
          <cell r="A157">
            <v>24</v>
          </cell>
        </row>
        <row r="158">
          <cell r="A158">
            <v>28</v>
          </cell>
        </row>
        <row r="159">
          <cell r="A159">
            <v>37</v>
          </cell>
        </row>
        <row r="160">
          <cell r="A160">
            <v>25</v>
          </cell>
        </row>
        <row r="161">
          <cell r="A161">
            <v>38</v>
          </cell>
        </row>
        <row r="162">
          <cell r="A162">
            <v>40</v>
          </cell>
        </row>
        <row r="163">
          <cell r="A163">
            <v>42</v>
          </cell>
        </row>
        <row r="164">
          <cell r="A164">
            <v>43</v>
          </cell>
        </row>
        <row r="165">
          <cell r="A165">
            <v>39</v>
          </cell>
        </row>
        <row r="166">
          <cell r="A166">
            <v>22</v>
          </cell>
        </row>
        <row r="167">
          <cell r="A167">
            <v>23</v>
          </cell>
        </row>
        <row r="170">
          <cell r="A170">
            <v>23</v>
          </cell>
        </row>
        <row r="171">
          <cell r="A171">
            <v>10</v>
          </cell>
        </row>
        <row r="172">
          <cell r="A172">
            <v>11</v>
          </cell>
        </row>
        <row r="173">
          <cell r="A173">
            <v>12</v>
          </cell>
        </row>
        <row r="174">
          <cell r="A174">
            <v>13</v>
          </cell>
        </row>
        <row r="175">
          <cell r="A175">
            <v>16</v>
          </cell>
        </row>
        <row r="176">
          <cell r="A176">
            <v>18</v>
          </cell>
        </row>
        <row r="177">
          <cell r="A177">
            <v>41</v>
          </cell>
        </row>
        <row r="178">
          <cell r="A178">
            <v>25</v>
          </cell>
        </row>
        <row r="179">
          <cell r="A179">
            <v>22</v>
          </cell>
        </row>
        <row r="180">
          <cell r="A180">
            <v>24</v>
          </cell>
        </row>
        <row r="181">
          <cell r="A181">
            <v>24</v>
          </cell>
        </row>
        <row r="182">
          <cell r="A182">
            <v>28</v>
          </cell>
        </row>
        <row r="183">
          <cell r="A183">
            <v>37</v>
          </cell>
        </row>
        <row r="184">
          <cell r="A184">
            <v>38</v>
          </cell>
        </row>
        <row r="185">
          <cell r="A185">
            <v>40</v>
          </cell>
        </row>
        <row r="186">
          <cell r="A186">
            <v>42</v>
          </cell>
        </row>
        <row r="187">
          <cell r="A187">
            <v>43</v>
          </cell>
        </row>
        <row r="188">
          <cell r="A188">
            <v>25</v>
          </cell>
        </row>
        <row r="189">
          <cell r="A189">
            <v>39</v>
          </cell>
        </row>
        <row r="190">
          <cell r="A190">
            <v>45</v>
          </cell>
        </row>
        <row r="191">
          <cell r="A191">
            <v>22</v>
          </cell>
        </row>
        <row r="192">
          <cell r="A192">
            <v>23</v>
          </cell>
        </row>
        <row r="195">
          <cell r="A195">
            <v>23</v>
          </cell>
        </row>
        <row r="196">
          <cell r="A196">
            <v>10</v>
          </cell>
        </row>
        <row r="197">
          <cell r="A197">
            <v>11</v>
          </cell>
        </row>
        <row r="198">
          <cell r="A198">
            <v>12</v>
          </cell>
        </row>
        <row r="199">
          <cell r="A199">
            <v>13</v>
          </cell>
        </row>
        <row r="200">
          <cell r="A200">
            <v>15</v>
          </cell>
        </row>
        <row r="201">
          <cell r="A201">
            <v>21</v>
          </cell>
        </row>
        <row r="202">
          <cell r="A202">
            <v>41</v>
          </cell>
        </row>
        <row r="203">
          <cell r="A203">
            <v>25</v>
          </cell>
        </row>
        <row r="204">
          <cell r="A204">
            <v>22</v>
          </cell>
        </row>
        <row r="205">
          <cell r="A205">
            <v>24</v>
          </cell>
        </row>
        <row r="206">
          <cell r="A206">
            <v>24</v>
          </cell>
        </row>
        <row r="207">
          <cell r="A207">
            <v>28</v>
          </cell>
        </row>
        <row r="208">
          <cell r="A208">
            <v>37</v>
          </cell>
        </row>
        <row r="209">
          <cell r="A209">
            <v>38</v>
          </cell>
        </row>
        <row r="210">
          <cell r="A210">
            <v>40</v>
          </cell>
        </row>
        <row r="211">
          <cell r="A211">
            <v>42</v>
          </cell>
        </row>
        <row r="212">
          <cell r="A212">
            <v>43</v>
          </cell>
        </row>
        <row r="213">
          <cell r="A213">
            <v>25</v>
          </cell>
        </row>
        <row r="214">
          <cell r="A214">
            <v>39</v>
          </cell>
        </row>
        <row r="215">
          <cell r="A215">
            <v>22</v>
          </cell>
        </row>
        <row r="216">
          <cell r="A216">
            <v>23</v>
          </cell>
        </row>
        <row r="219">
          <cell r="A219">
            <v>23</v>
          </cell>
        </row>
        <row r="220">
          <cell r="A220">
            <v>10</v>
          </cell>
        </row>
        <row r="221">
          <cell r="A221">
            <v>11</v>
          </cell>
        </row>
        <row r="222">
          <cell r="A222">
            <v>12</v>
          </cell>
        </row>
        <row r="223">
          <cell r="A223">
            <v>13</v>
          </cell>
        </row>
        <row r="224">
          <cell r="A224">
            <v>14</v>
          </cell>
        </row>
        <row r="225">
          <cell r="A225">
            <v>20</v>
          </cell>
        </row>
        <row r="226">
          <cell r="A226">
            <v>41</v>
          </cell>
        </row>
        <row r="227">
          <cell r="A227">
            <v>25</v>
          </cell>
        </row>
        <row r="228">
          <cell r="A228">
            <v>22</v>
          </cell>
        </row>
        <row r="229">
          <cell r="A229">
            <v>24</v>
          </cell>
        </row>
        <row r="230">
          <cell r="A230">
            <v>24</v>
          </cell>
        </row>
        <row r="231">
          <cell r="A231">
            <v>28</v>
          </cell>
        </row>
        <row r="232">
          <cell r="A232">
            <v>37</v>
          </cell>
        </row>
        <row r="233">
          <cell r="A233">
            <v>38</v>
          </cell>
        </row>
        <row r="234">
          <cell r="A234">
            <v>40</v>
          </cell>
        </row>
        <row r="235">
          <cell r="A235">
            <v>42</v>
          </cell>
        </row>
        <row r="236">
          <cell r="A236">
            <v>43</v>
          </cell>
        </row>
        <row r="237">
          <cell r="A237">
            <v>25</v>
          </cell>
        </row>
        <row r="238">
          <cell r="A238">
            <v>39</v>
          </cell>
        </row>
        <row r="239">
          <cell r="A239">
            <v>22</v>
          </cell>
        </row>
        <row r="240">
          <cell r="A240">
            <v>23</v>
          </cell>
        </row>
        <row r="243">
          <cell r="A243">
            <v>23</v>
          </cell>
        </row>
        <row r="244">
          <cell r="A244">
            <v>10</v>
          </cell>
        </row>
        <row r="245">
          <cell r="A245">
            <v>11</v>
          </cell>
        </row>
        <row r="246">
          <cell r="A246">
            <v>12</v>
          </cell>
        </row>
        <row r="247">
          <cell r="A247">
            <v>13</v>
          </cell>
        </row>
        <row r="248">
          <cell r="A248">
            <v>15</v>
          </cell>
        </row>
        <row r="249">
          <cell r="A249">
            <v>21</v>
          </cell>
        </row>
        <row r="250">
          <cell r="A250">
            <v>41</v>
          </cell>
        </row>
        <row r="251">
          <cell r="A251">
            <v>25</v>
          </cell>
        </row>
        <row r="252">
          <cell r="A252">
            <v>22</v>
          </cell>
        </row>
        <row r="253">
          <cell r="A253">
            <v>24</v>
          </cell>
        </row>
        <row r="254">
          <cell r="A254">
            <v>24</v>
          </cell>
        </row>
        <row r="255">
          <cell r="A255">
            <v>28</v>
          </cell>
        </row>
        <row r="256">
          <cell r="A256">
            <v>37</v>
          </cell>
        </row>
        <row r="257">
          <cell r="A257">
            <v>38</v>
          </cell>
        </row>
        <row r="258">
          <cell r="A258">
            <v>40</v>
          </cell>
        </row>
        <row r="259">
          <cell r="A259">
            <v>42</v>
          </cell>
        </row>
        <row r="260">
          <cell r="A260">
            <v>43</v>
          </cell>
        </row>
        <row r="261">
          <cell r="A261">
            <v>25</v>
          </cell>
        </row>
        <row r="262">
          <cell r="A262">
            <v>39</v>
          </cell>
        </row>
        <row r="263">
          <cell r="A263">
            <v>22</v>
          </cell>
        </row>
        <row r="264">
          <cell r="A264">
            <v>23</v>
          </cell>
        </row>
        <row r="267">
          <cell r="A267">
            <v>23</v>
          </cell>
        </row>
        <row r="268">
          <cell r="A268">
            <v>1</v>
          </cell>
        </row>
        <row r="269">
          <cell r="A269">
            <v>2</v>
          </cell>
        </row>
        <row r="270">
          <cell r="A270">
            <v>3</v>
          </cell>
        </row>
        <row r="271">
          <cell r="A271">
            <v>5</v>
          </cell>
        </row>
        <row r="272">
          <cell r="A272">
            <v>6</v>
          </cell>
        </row>
        <row r="273">
          <cell r="A273">
            <v>7</v>
          </cell>
        </row>
        <row r="274">
          <cell r="A274">
            <v>8</v>
          </cell>
        </row>
        <row r="275">
          <cell r="A275">
            <v>9</v>
          </cell>
        </row>
        <row r="276">
          <cell r="A276">
            <v>17</v>
          </cell>
        </row>
        <row r="277">
          <cell r="A277">
            <v>43</v>
          </cell>
        </row>
        <row r="278">
          <cell r="A278">
            <v>44</v>
          </cell>
        </row>
        <row r="279">
          <cell r="A279">
            <v>22</v>
          </cell>
        </row>
        <row r="280">
          <cell r="A280">
            <v>24</v>
          </cell>
        </row>
        <row r="281">
          <cell r="A281">
            <v>24</v>
          </cell>
        </row>
        <row r="282">
          <cell r="A282">
            <v>28</v>
          </cell>
        </row>
        <row r="283">
          <cell r="A283">
            <v>37</v>
          </cell>
        </row>
        <row r="284">
          <cell r="A284">
            <v>25</v>
          </cell>
        </row>
        <row r="285">
          <cell r="A285">
            <v>38</v>
          </cell>
        </row>
        <row r="286">
          <cell r="A286">
            <v>40</v>
          </cell>
        </row>
        <row r="287">
          <cell r="A287">
            <v>42</v>
          </cell>
        </row>
        <row r="288">
          <cell r="A288">
            <v>43</v>
          </cell>
        </row>
        <row r="289">
          <cell r="A289">
            <v>39</v>
          </cell>
        </row>
        <row r="290">
          <cell r="A290">
            <v>22</v>
          </cell>
        </row>
        <row r="291">
          <cell r="A291">
            <v>23</v>
          </cell>
        </row>
        <row r="292">
          <cell r="A292">
            <v>23</v>
          </cell>
        </row>
        <row r="293">
          <cell r="A293">
            <v>37</v>
          </cell>
        </row>
        <row r="294">
          <cell r="A294">
            <v>37</v>
          </cell>
        </row>
        <row r="295">
          <cell r="A295">
            <v>1</v>
          </cell>
        </row>
        <row r="296">
          <cell r="A296">
            <v>2</v>
          </cell>
        </row>
        <row r="297">
          <cell r="A297">
            <v>3</v>
          </cell>
        </row>
        <row r="298">
          <cell r="A298">
            <v>5</v>
          </cell>
        </row>
        <row r="299">
          <cell r="A299">
            <v>6</v>
          </cell>
        </row>
        <row r="300">
          <cell r="A300">
            <v>7</v>
          </cell>
        </row>
        <row r="301">
          <cell r="A301">
            <v>8</v>
          </cell>
        </row>
        <row r="302">
          <cell r="A302">
            <v>9</v>
          </cell>
        </row>
        <row r="303">
          <cell r="A303">
            <v>17</v>
          </cell>
        </row>
        <row r="304">
          <cell r="A304">
            <v>43</v>
          </cell>
        </row>
        <row r="305">
          <cell r="A305">
            <v>44</v>
          </cell>
        </row>
        <row r="306">
          <cell r="A306">
            <v>22</v>
          </cell>
        </row>
        <row r="307">
          <cell r="A307">
            <v>24</v>
          </cell>
        </row>
        <row r="308">
          <cell r="A308">
            <v>24</v>
          </cell>
        </row>
        <row r="309">
          <cell r="A309">
            <v>37</v>
          </cell>
        </row>
        <row r="310">
          <cell r="A310">
            <v>25</v>
          </cell>
        </row>
        <row r="311">
          <cell r="A311">
            <v>38</v>
          </cell>
        </row>
        <row r="312">
          <cell r="A312">
            <v>40</v>
          </cell>
        </row>
        <row r="313">
          <cell r="A313">
            <v>42</v>
          </cell>
        </row>
        <row r="314">
          <cell r="A314">
            <v>43</v>
          </cell>
        </row>
        <row r="315">
          <cell r="A315">
            <v>39</v>
          </cell>
        </row>
        <row r="316">
          <cell r="A316">
            <v>22</v>
          </cell>
        </row>
        <row r="317">
          <cell r="A317">
            <v>23</v>
          </cell>
        </row>
        <row r="320">
          <cell r="A320">
            <v>23</v>
          </cell>
        </row>
        <row r="321">
          <cell r="A321">
            <v>10</v>
          </cell>
        </row>
        <row r="322">
          <cell r="A322">
            <v>11</v>
          </cell>
        </row>
        <row r="323">
          <cell r="A323">
            <v>12</v>
          </cell>
        </row>
        <row r="324">
          <cell r="A324">
            <v>13</v>
          </cell>
        </row>
        <row r="325">
          <cell r="A325">
            <v>14</v>
          </cell>
        </row>
        <row r="326">
          <cell r="A326">
            <v>20</v>
          </cell>
        </row>
        <row r="327">
          <cell r="A327">
            <v>41</v>
          </cell>
        </row>
        <row r="328">
          <cell r="A328">
            <v>25</v>
          </cell>
        </row>
        <row r="329">
          <cell r="A329">
            <v>22</v>
          </cell>
        </row>
        <row r="330">
          <cell r="A330">
            <v>24</v>
          </cell>
        </row>
        <row r="331">
          <cell r="A331">
            <v>24</v>
          </cell>
        </row>
        <row r="332">
          <cell r="A332">
            <v>28</v>
          </cell>
        </row>
        <row r="333">
          <cell r="A333">
            <v>37</v>
          </cell>
        </row>
        <row r="334">
          <cell r="A334">
            <v>38</v>
          </cell>
        </row>
        <row r="335">
          <cell r="A335">
            <v>40</v>
          </cell>
        </row>
        <row r="336">
          <cell r="A336">
            <v>42</v>
          </cell>
        </row>
        <row r="337">
          <cell r="A337">
            <v>43</v>
          </cell>
        </row>
        <row r="338">
          <cell r="A338">
            <v>25</v>
          </cell>
        </row>
        <row r="339">
          <cell r="A339">
            <v>39</v>
          </cell>
        </row>
        <row r="340">
          <cell r="A340">
            <v>22</v>
          </cell>
        </row>
        <row r="341">
          <cell r="A341">
            <v>23</v>
          </cell>
        </row>
        <row r="343">
          <cell r="A343">
            <v>22</v>
          </cell>
        </row>
        <row r="344">
          <cell r="A344">
            <v>23</v>
          </cell>
        </row>
        <row r="345">
          <cell r="A345">
            <v>10</v>
          </cell>
        </row>
        <row r="346">
          <cell r="A346">
            <v>11</v>
          </cell>
        </row>
        <row r="347">
          <cell r="A347">
            <v>12</v>
          </cell>
        </row>
        <row r="348">
          <cell r="A348">
            <v>13</v>
          </cell>
        </row>
        <row r="349">
          <cell r="A349">
            <v>14</v>
          </cell>
        </row>
        <row r="350">
          <cell r="A350">
            <v>20</v>
          </cell>
        </row>
        <row r="351">
          <cell r="A351">
            <v>41</v>
          </cell>
        </row>
        <row r="352">
          <cell r="A352">
            <v>25</v>
          </cell>
        </row>
        <row r="353">
          <cell r="A353">
            <v>22</v>
          </cell>
        </row>
        <row r="354">
          <cell r="A354">
            <v>24</v>
          </cell>
        </row>
        <row r="355">
          <cell r="A355">
            <v>24</v>
          </cell>
        </row>
        <row r="356">
          <cell r="A356">
            <v>28</v>
          </cell>
        </row>
        <row r="357">
          <cell r="A357">
            <v>37</v>
          </cell>
        </row>
        <row r="358">
          <cell r="A358">
            <v>38</v>
          </cell>
        </row>
        <row r="359">
          <cell r="A359">
            <v>40</v>
          </cell>
        </row>
        <row r="360">
          <cell r="A360">
            <v>42</v>
          </cell>
        </row>
        <row r="361">
          <cell r="A361">
            <v>43</v>
          </cell>
        </row>
        <row r="362">
          <cell r="A362">
            <v>25</v>
          </cell>
        </row>
        <row r="363">
          <cell r="A363">
            <v>39</v>
          </cell>
        </row>
        <row r="364">
          <cell r="A364">
            <v>22</v>
          </cell>
        </row>
        <row r="365">
          <cell r="A365">
            <v>23</v>
          </cell>
        </row>
        <row r="368">
          <cell r="A368">
            <v>23</v>
          </cell>
        </row>
        <row r="369">
          <cell r="A369">
            <v>10</v>
          </cell>
        </row>
        <row r="370">
          <cell r="A370">
            <v>11</v>
          </cell>
        </row>
        <row r="371">
          <cell r="A371">
            <v>12</v>
          </cell>
        </row>
        <row r="372">
          <cell r="A372">
            <v>13</v>
          </cell>
        </row>
        <row r="373">
          <cell r="A373">
            <v>14</v>
          </cell>
        </row>
        <row r="374">
          <cell r="A374">
            <v>20</v>
          </cell>
        </row>
        <row r="375">
          <cell r="A375">
            <v>41</v>
          </cell>
        </row>
        <row r="376">
          <cell r="A376">
            <v>25</v>
          </cell>
        </row>
        <row r="377">
          <cell r="A377">
            <v>22</v>
          </cell>
        </row>
        <row r="378">
          <cell r="A378">
            <v>24</v>
          </cell>
        </row>
        <row r="379">
          <cell r="A379">
            <v>24</v>
          </cell>
        </row>
        <row r="380">
          <cell r="A380">
            <v>28</v>
          </cell>
        </row>
        <row r="381">
          <cell r="A381">
            <v>37</v>
          </cell>
        </row>
        <row r="382">
          <cell r="A382">
            <v>25</v>
          </cell>
        </row>
        <row r="383">
          <cell r="A383">
            <v>38</v>
          </cell>
        </row>
        <row r="384">
          <cell r="A384">
            <v>40</v>
          </cell>
        </row>
        <row r="385">
          <cell r="A385">
            <v>42</v>
          </cell>
        </row>
        <row r="386">
          <cell r="A386">
            <v>43</v>
          </cell>
        </row>
        <row r="387">
          <cell r="A387">
            <v>39</v>
          </cell>
        </row>
        <row r="388">
          <cell r="A388">
            <v>22</v>
          </cell>
        </row>
        <row r="389">
          <cell r="A389">
            <v>23</v>
          </cell>
        </row>
        <row r="392">
          <cell r="A392">
            <v>23</v>
          </cell>
        </row>
        <row r="393">
          <cell r="A393">
            <v>10</v>
          </cell>
        </row>
        <row r="394">
          <cell r="A394">
            <v>11</v>
          </cell>
        </row>
        <row r="395">
          <cell r="A395">
            <v>12</v>
          </cell>
        </row>
        <row r="396">
          <cell r="A396">
            <v>13</v>
          </cell>
        </row>
        <row r="397">
          <cell r="A397">
            <v>15</v>
          </cell>
        </row>
        <row r="398">
          <cell r="A398">
            <v>21</v>
          </cell>
        </row>
        <row r="399">
          <cell r="A399">
            <v>41</v>
          </cell>
        </row>
        <row r="400">
          <cell r="A400">
            <v>25</v>
          </cell>
        </row>
        <row r="401">
          <cell r="A401">
            <v>22</v>
          </cell>
        </row>
        <row r="402">
          <cell r="A402">
            <v>24</v>
          </cell>
        </row>
        <row r="403">
          <cell r="A403">
            <v>24</v>
          </cell>
        </row>
        <row r="404">
          <cell r="A404">
            <v>28</v>
          </cell>
        </row>
        <row r="405">
          <cell r="A405">
            <v>37</v>
          </cell>
        </row>
        <row r="406">
          <cell r="A406">
            <v>25</v>
          </cell>
        </row>
        <row r="407">
          <cell r="A407">
            <v>38</v>
          </cell>
        </row>
        <row r="408">
          <cell r="A408">
            <v>40</v>
          </cell>
        </row>
        <row r="409">
          <cell r="A409">
            <v>42</v>
          </cell>
        </row>
        <row r="410">
          <cell r="A410">
            <v>43</v>
          </cell>
        </row>
        <row r="411">
          <cell r="A411">
            <v>39</v>
          </cell>
        </row>
        <row r="412">
          <cell r="A412">
            <v>22</v>
          </cell>
        </row>
        <row r="413">
          <cell r="A413">
            <v>23</v>
          </cell>
        </row>
        <row r="416">
          <cell r="A416">
            <v>23</v>
          </cell>
        </row>
        <row r="417">
          <cell r="A417">
            <v>1</v>
          </cell>
        </row>
        <row r="418">
          <cell r="A418">
            <v>2</v>
          </cell>
        </row>
        <row r="419">
          <cell r="A419">
            <v>3</v>
          </cell>
        </row>
        <row r="420">
          <cell r="A420">
            <v>5</v>
          </cell>
        </row>
        <row r="421">
          <cell r="A421">
            <v>6</v>
          </cell>
        </row>
        <row r="422">
          <cell r="A422">
            <v>7</v>
          </cell>
        </row>
        <row r="423">
          <cell r="A423">
            <v>8</v>
          </cell>
        </row>
        <row r="424">
          <cell r="A424">
            <v>9</v>
          </cell>
        </row>
        <row r="425">
          <cell r="A425">
            <v>17</v>
          </cell>
        </row>
        <row r="426">
          <cell r="A426">
            <v>43</v>
          </cell>
        </row>
        <row r="427">
          <cell r="A427">
            <v>44</v>
          </cell>
        </row>
        <row r="428">
          <cell r="A428">
            <v>22</v>
          </cell>
        </row>
        <row r="429">
          <cell r="A429">
            <v>24</v>
          </cell>
        </row>
        <row r="430">
          <cell r="A430">
            <v>24</v>
          </cell>
        </row>
        <row r="431">
          <cell r="A431">
            <v>28</v>
          </cell>
        </row>
        <row r="432">
          <cell r="A432">
            <v>37</v>
          </cell>
        </row>
        <row r="433">
          <cell r="A433">
            <v>25</v>
          </cell>
        </row>
        <row r="434">
          <cell r="A434">
            <v>38</v>
          </cell>
        </row>
        <row r="435">
          <cell r="A435">
            <v>40</v>
          </cell>
        </row>
        <row r="436">
          <cell r="A436">
            <v>42</v>
          </cell>
        </row>
        <row r="437">
          <cell r="A437">
            <v>43</v>
          </cell>
        </row>
        <row r="438">
          <cell r="A438">
            <v>39</v>
          </cell>
        </row>
        <row r="439">
          <cell r="A439">
            <v>22</v>
          </cell>
        </row>
        <row r="440">
          <cell r="A440">
            <v>23</v>
          </cell>
        </row>
        <row r="447">
          <cell r="A447">
            <v>23</v>
          </cell>
        </row>
        <row r="448">
          <cell r="A448">
            <v>1</v>
          </cell>
        </row>
        <row r="449">
          <cell r="A449">
            <v>2</v>
          </cell>
        </row>
        <row r="450">
          <cell r="A450">
            <v>3</v>
          </cell>
        </row>
        <row r="451">
          <cell r="A451">
            <v>5</v>
          </cell>
        </row>
        <row r="452">
          <cell r="A452">
            <v>6</v>
          </cell>
        </row>
        <row r="453">
          <cell r="A453">
            <v>7</v>
          </cell>
        </row>
        <row r="454">
          <cell r="A454">
            <v>8</v>
          </cell>
        </row>
        <row r="455">
          <cell r="A455">
            <v>9</v>
          </cell>
        </row>
        <row r="456">
          <cell r="A456">
            <v>17</v>
          </cell>
        </row>
        <row r="457">
          <cell r="A457">
            <v>43</v>
          </cell>
        </row>
        <row r="458">
          <cell r="A458">
            <v>44</v>
          </cell>
        </row>
        <row r="459">
          <cell r="A459">
            <v>22</v>
          </cell>
        </row>
        <row r="460">
          <cell r="A460">
            <v>24</v>
          </cell>
        </row>
        <row r="461">
          <cell r="A461">
            <v>24</v>
          </cell>
        </row>
        <row r="462">
          <cell r="A462">
            <v>28</v>
          </cell>
        </row>
        <row r="463">
          <cell r="A463">
            <v>37</v>
          </cell>
        </row>
        <row r="464">
          <cell r="A464">
            <v>25</v>
          </cell>
        </row>
        <row r="465">
          <cell r="A465">
            <v>38</v>
          </cell>
        </row>
        <row r="466">
          <cell r="A466">
            <v>40</v>
          </cell>
        </row>
        <row r="467">
          <cell r="A467">
            <v>42</v>
          </cell>
        </row>
        <row r="468">
          <cell r="A468">
            <v>43</v>
          </cell>
        </row>
        <row r="469">
          <cell r="A469">
            <v>39</v>
          </cell>
        </row>
        <row r="470">
          <cell r="A470">
            <v>45</v>
          </cell>
        </row>
        <row r="471">
          <cell r="A471">
            <v>22</v>
          </cell>
        </row>
        <row r="472">
          <cell r="A472">
            <v>23</v>
          </cell>
        </row>
        <row r="475">
          <cell r="A475">
            <v>23</v>
          </cell>
        </row>
        <row r="476">
          <cell r="A476">
            <v>10</v>
          </cell>
        </row>
        <row r="477">
          <cell r="A477">
            <v>11</v>
          </cell>
        </row>
        <row r="478">
          <cell r="A478">
            <v>12</v>
          </cell>
        </row>
        <row r="479">
          <cell r="A479">
            <v>13</v>
          </cell>
        </row>
        <row r="480">
          <cell r="A480">
            <v>15</v>
          </cell>
        </row>
        <row r="481">
          <cell r="A481">
            <v>21</v>
          </cell>
        </row>
        <row r="482">
          <cell r="A482">
            <v>41</v>
          </cell>
        </row>
        <row r="483">
          <cell r="A483">
            <v>25</v>
          </cell>
        </row>
        <row r="484">
          <cell r="A484">
            <v>22</v>
          </cell>
        </row>
        <row r="485">
          <cell r="A485">
            <v>24</v>
          </cell>
        </row>
        <row r="486">
          <cell r="A486">
            <v>24</v>
          </cell>
        </row>
        <row r="487">
          <cell r="A487">
            <v>28</v>
          </cell>
        </row>
        <row r="488">
          <cell r="A488">
            <v>37</v>
          </cell>
        </row>
        <row r="489">
          <cell r="A489">
            <v>38</v>
          </cell>
        </row>
        <row r="490">
          <cell r="A490">
            <v>40</v>
          </cell>
        </row>
        <row r="491">
          <cell r="A491">
            <v>42</v>
          </cell>
        </row>
        <row r="492">
          <cell r="A492">
            <v>43</v>
          </cell>
        </row>
        <row r="493">
          <cell r="A493">
            <v>25</v>
          </cell>
        </row>
        <row r="494">
          <cell r="A494">
            <v>39</v>
          </cell>
        </row>
        <row r="495">
          <cell r="A495">
            <v>22</v>
          </cell>
        </row>
        <row r="496">
          <cell r="A496">
            <v>23</v>
          </cell>
        </row>
        <row r="499">
          <cell r="A499">
            <v>23</v>
          </cell>
        </row>
        <row r="500">
          <cell r="A500">
            <v>10</v>
          </cell>
        </row>
        <row r="501">
          <cell r="A501">
            <v>11</v>
          </cell>
        </row>
        <row r="502">
          <cell r="A502">
            <v>12</v>
          </cell>
        </row>
        <row r="503">
          <cell r="A503">
            <v>13</v>
          </cell>
        </row>
        <row r="504">
          <cell r="A504">
            <v>15</v>
          </cell>
        </row>
        <row r="505">
          <cell r="A505">
            <v>21</v>
          </cell>
        </row>
        <row r="506">
          <cell r="A506">
            <v>41</v>
          </cell>
        </row>
        <row r="507">
          <cell r="A507">
            <v>25</v>
          </cell>
        </row>
        <row r="508">
          <cell r="A508">
            <v>22</v>
          </cell>
        </row>
        <row r="509">
          <cell r="A509">
            <v>24</v>
          </cell>
        </row>
        <row r="510">
          <cell r="A510">
            <v>24</v>
          </cell>
        </row>
        <row r="511">
          <cell r="A511">
            <v>28</v>
          </cell>
        </row>
        <row r="512">
          <cell r="A512">
            <v>37</v>
          </cell>
        </row>
        <row r="513">
          <cell r="A513">
            <v>38</v>
          </cell>
        </row>
        <row r="514">
          <cell r="A514">
            <v>40</v>
          </cell>
        </row>
        <row r="515">
          <cell r="A515">
            <v>42</v>
          </cell>
        </row>
        <row r="516">
          <cell r="A516">
            <v>43</v>
          </cell>
        </row>
        <row r="517">
          <cell r="A517">
            <v>25</v>
          </cell>
        </row>
        <row r="518">
          <cell r="A518">
            <v>39</v>
          </cell>
        </row>
        <row r="519">
          <cell r="A519">
            <v>22</v>
          </cell>
        </row>
        <row r="520">
          <cell r="A520">
            <v>23</v>
          </cell>
        </row>
        <row r="521">
          <cell r="A521">
            <v>23</v>
          </cell>
        </row>
        <row r="522">
          <cell r="A522">
            <v>25</v>
          </cell>
        </row>
        <row r="523">
          <cell r="A523">
            <v>25</v>
          </cell>
        </row>
        <row r="524">
          <cell r="A524">
            <v>10</v>
          </cell>
        </row>
        <row r="525">
          <cell r="A525">
            <v>11</v>
          </cell>
        </row>
        <row r="526">
          <cell r="A526">
            <v>12</v>
          </cell>
        </row>
        <row r="527">
          <cell r="A527">
            <v>13</v>
          </cell>
        </row>
        <row r="528">
          <cell r="A528">
            <v>15</v>
          </cell>
        </row>
        <row r="529">
          <cell r="A529">
            <v>21</v>
          </cell>
        </row>
        <row r="530">
          <cell r="A530">
            <v>41</v>
          </cell>
        </row>
        <row r="531">
          <cell r="A531">
            <v>25</v>
          </cell>
        </row>
        <row r="532">
          <cell r="A532">
            <v>22</v>
          </cell>
        </row>
        <row r="533">
          <cell r="A533">
            <v>24</v>
          </cell>
        </row>
        <row r="534">
          <cell r="A534">
            <v>24</v>
          </cell>
        </row>
        <row r="535">
          <cell r="A535">
            <v>28</v>
          </cell>
        </row>
        <row r="536">
          <cell r="A536">
            <v>37</v>
          </cell>
        </row>
        <row r="537">
          <cell r="A537">
            <v>38</v>
          </cell>
        </row>
        <row r="538">
          <cell r="A538">
            <v>40</v>
          </cell>
        </row>
        <row r="539">
          <cell r="A539">
            <v>42</v>
          </cell>
        </row>
        <row r="540">
          <cell r="A540">
            <v>43</v>
          </cell>
        </row>
        <row r="541">
          <cell r="A541">
            <v>25</v>
          </cell>
        </row>
        <row r="542">
          <cell r="A542">
            <v>39</v>
          </cell>
        </row>
        <row r="543">
          <cell r="A543">
            <v>22</v>
          </cell>
        </row>
        <row r="544">
          <cell r="A544">
            <v>23</v>
          </cell>
        </row>
        <row r="547">
          <cell r="A547">
            <v>23</v>
          </cell>
        </row>
        <row r="548">
          <cell r="A548">
            <v>10</v>
          </cell>
        </row>
        <row r="549">
          <cell r="A549">
            <v>11</v>
          </cell>
        </row>
        <row r="550">
          <cell r="A550">
            <v>12</v>
          </cell>
        </row>
        <row r="551">
          <cell r="A551">
            <v>13</v>
          </cell>
        </row>
        <row r="552">
          <cell r="A552">
            <v>15</v>
          </cell>
        </row>
        <row r="553">
          <cell r="A553">
            <v>21</v>
          </cell>
        </row>
        <row r="554">
          <cell r="A554">
            <v>41</v>
          </cell>
        </row>
        <row r="555">
          <cell r="A555">
            <v>25</v>
          </cell>
        </row>
        <row r="556">
          <cell r="A556">
            <v>22</v>
          </cell>
        </row>
        <row r="557">
          <cell r="A557">
            <v>24</v>
          </cell>
        </row>
        <row r="558">
          <cell r="A558">
            <v>24</v>
          </cell>
        </row>
        <row r="559">
          <cell r="A559">
            <v>28</v>
          </cell>
        </row>
        <row r="560">
          <cell r="A560">
            <v>37</v>
          </cell>
        </row>
        <row r="561">
          <cell r="A561">
            <v>38</v>
          </cell>
        </row>
        <row r="562">
          <cell r="A562">
            <v>40</v>
          </cell>
        </row>
        <row r="563">
          <cell r="A563">
            <v>42</v>
          </cell>
        </row>
        <row r="564">
          <cell r="A564">
            <v>43</v>
          </cell>
        </row>
        <row r="565">
          <cell r="A565">
            <v>25</v>
          </cell>
        </row>
        <row r="566">
          <cell r="A566">
            <v>39</v>
          </cell>
        </row>
        <row r="567">
          <cell r="A567">
            <v>22</v>
          </cell>
        </row>
        <row r="568">
          <cell r="A568">
            <v>23</v>
          </cell>
        </row>
        <row r="571">
          <cell r="A571">
            <v>23</v>
          </cell>
        </row>
        <row r="572">
          <cell r="A572">
            <v>1</v>
          </cell>
        </row>
        <row r="573">
          <cell r="A573">
            <v>2</v>
          </cell>
        </row>
        <row r="574">
          <cell r="A574">
            <v>3</v>
          </cell>
        </row>
        <row r="575">
          <cell r="A575">
            <v>5</v>
          </cell>
        </row>
        <row r="576">
          <cell r="A576">
            <v>6</v>
          </cell>
        </row>
        <row r="577">
          <cell r="A577">
            <v>7</v>
          </cell>
        </row>
        <row r="578">
          <cell r="A578">
            <v>8</v>
          </cell>
        </row>
        <row r="579">
          <cell r="A579">
            <v>9</v>
          </cell>
        </row>
        <row r="580">
          <cell r="A580">
            <v>17</v>
          </cell>
        </row>
        <row r="581">
          <cell r="A581">
            <v>43</v>
          </cell>
        </row>
        <row r="582">
          <cell r="A582">
            <v>44</v>
          </cell>
        </row>
        <row r="583">
          <cell r="A583">
            <v>22</v>
          </cell>
        </row>
        <row r="584">
          <cell r="A584">
            <v>24</v>
          </cell>
        </row>
        <row r="585">
          <cell r="A585">
            <v>24</v>
          </cell>
        </row>
        <row r="586">
          <cell r="A586">
            <v>28</v>
          </cell>
        </row>
        <row r="587">
          <cell r="A587">
            <v>26</v>
          </cell>
        </row>
        <row r="588">
          <cell r="A588">
            <v>37</v>
          </cell>
        </row>
        <row r="589">
          <cell r="A589">
            <v>25</v>
          </cell>
        </row>
        <row r="590">
          <cell r="A590">
            <v>38</v>
          </cell>
        </row>
        <row r="591">
          <cell r="A591">
            <v>40</v>
          </cell>
        </row>
        <row r="592">
          <cell r="A592">
            <v>42</v>
          </cell>
        </row>
        <row r="593">
          <cell r="A593">
            <v>43</v>
          </cell>
        </row>
        <row r="594">
          <cell r="A594">
            <v>39</v>
          </cell>
        </row>
        <row r="595">
          <cell r="A595">
            <v>45</v>
          </cell>
        </row>
        <row r="596">
          <cell r="A596">
            <v>22</v>
          </cell>
        </row>
        <row r="597">
          <cell r="A597">
            <v>23</v>
          </cell>
        </row>
        <row r="600">
          <cell r="A600">
            <v>23</v>
          </cell>
        </row>
        <row r="601">
          <cell r="A601">
            <v>10</v>
          </cell>
        </row>
        <row r="602">
          <cell r="A602">
            <v>11</v>
          </cell>
        </row>
        <row r="603">
          <cell r="A603">
            <v>12</v>
          </cell>
        </row>
        <row r="604">
          <cell r="A604">
            <v>13</v>
          </cell>
        </row>
        <row r="605">
          <cell r="A605">
            <v>14</v>
          </cell>
        </row>
        <row r="606">
          <cell r="A606">
            <v>20</v>
          </cell>
        </row>
        <row r="607">
          <cell r="A607">
            <v>41</v>
          </cell>
        </row>
        <row r="608">
          <cell r="A608">
            <v>25</v>
          </cell>
        </row>
        <row r="609">
          <cell r="A609">
            <v>22</v>
          </cell>
        </row>
        <row r="610">
          <cell r="A610">
            <v>24</v>
          </cell>
        </row>
        <row r="611">
          <cell r="A611">
            <v>24</v>
          </cell>
        </row>
        <row r="612">
          <cell r="A612">
            <v>28</v>
          </cell>
        </row>
        <row r="613">
          <cell r="A613">
            <v>37</v>
          </cell>
        </row>
        <row r="614">
          <cell r="A614">
            <v>38</v>
          </cell>
        </row>
        <row r="615">
          <cell r="A615">
            <v>40</v>
          </cell>
        </row>
        <row r="616">
          <cell r="A616">
            <v>42</v>
          </cell>
        </row>
        <row r="617">
          <cell r="A617">
            <v>43</v>
          </cell>
        </row>
        <row r="618">
          <cell r="A618">
            <v>25</v>
          </cell>
        </row>
        <row r="619">
          <cell r="A619">
            <v>39</v>
          </cell>
        </row>
        <row r="620">
          <cell r="A620">
            <v>22</v>
          </cell>
        </row>
        <row r="621">
          <cell r="A621">
            <v>23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refreshError="1"/>
      <sheetData sheetId="309" refreshError="1"/>
      <sheetData sheetId="310" refreshError="1"/>
      <sheetData sheetId="311" refreshError="1"/>
      <sheetData sheetId="312" refreshError="1"/>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TKP"/>
      <sheetName val="DK-KH"/>
    </sheetNames>
    <sheetDataSet>
      <sheetData sheetId="0">
        <row r="46">
          <cell r="D46">
            <v>102178908.57728347</v>
          </cell>
          <cell r="E46">
            <v>244169100.16579708</v>
          </cell>
          <cell r="F46">
            <v>1418312001.0819573</v>
          </cell>
          <cell r="H46">
            <v>408817874.18075442</v>
          </cell>
        </row>
      </sheetData>
      <sheetData sheetId="1">
        <row r="9">
          <cell r="F9">
            <v>283455000</v>
          </cell>
        </row>
      </sheetData>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tinh"/>
      <sheetName val="dutoan"/>
      <sheetName val="ptvt"/>
      <sheetName val="khoiluong"/>
      <sheetName val="thvt"/>
      <sheetName val="thkp"/>
      <sheetName val="Sheet2"/>
      <sheetName val="Sheet1"/>
      <sheetName val="Sheet3"/>
      <sheetName val="bia"/>
    </sheetNames>
    <sheetDataSet>
      <sheetData sheetId="0"/>
      <sheetData sheetId="1"/>
      <sheetData sheetId="2">
        <row r="50">
          <cell r="I50">
            <v>77826</v>
          </cell>
        </row>
      </sheetData>
      <sheetData sheetId="3"/>
      <sheetData sheetId="4"/>
      <sheetData sheetId="5"/>
      <sheetData sheetId="6"/>
      <sheetData sheetId="7"/>
      <sheetData sheetId="8"/>
      <sheetData sheetId="9"/>
      <sheetData sheetId="10"/>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GDT huu Lung - LS"/>
      <sheetName val="THDT Yen Son"/>
      <sheetName val="D.lg Yen Son"/>
      <sheetName val="THDT Huu Lien"/>
      <sheetName val="D.lg Huu Lien"/>
      <sheetName val="THDT Yen Thinh"/>
      <sheetName val="D.lg Yen Thinh"/>
      <sheetName val="Chi tiet"/>
      <sheetName val="CTBT"/>
      <sheetName val="XL4Poppy"/>
      <sheetName val="BIA I"/>
      <sheetName val="BIA II"/>
      <sheetName val="THC"/>
      <sheetName val="CTGT"/>
      <sheetName val="DDAYTT"/>
      <sheetName val="TGLLHT"/>
      <sheetName val="TGLL TT"/>
      <sheetName val="DDHT"/>
      <sheetName val="00000000"/>
      <sheetName val="Sheet1"/>
      <sheetName val="Sheet6"/>
      <sheetName val="Sheet2"/>
      <sheetName val="Sheet7"/>
      <sheetName val="Sheet4"/>
      <sheetName val="Sheet5"/>
      <sheetName val="Sheet3"/>
      <sheetName val="(1)TK_ThueGTGT_Thang"/>
      <sheetName val="CT Thang Mo"/>
      <sheetName val="CT  PL"/>
      <sheetName val="DUONG"/>
      <sheetName val="KHANH"/>
      <sheetName val="PHONG"/>
      <sheetName val="XXXXXXXX"/>
      <sheetName val="NKCTỪ"/>
      <sheetName val="SỔ CÁI"/>
      <sheetName val="BCÂNĐỐI"/>
      <sheetName val="CĐKTOÁN"/>
      <sheetName val="KQHĐKD"/>
      <sheetName val="TỒN QUỸ"/>
      <sheetName val="TGTGT"/>
      <sheetName val="DAURA"/>
      <sheetName val="DAUVAO"/>
      <sheetName val="NXT"/>
      <sheetName val="HOPDONG"/>
      <sheetName val="SDHD"/>
      <sheetName val="@HGDT huu Lung - LS"/>
      <sheetName val="THDT Yen Sjn"/>
      <sheetName val="D.lg Huu Lieb"/>
      <sheetName val="Unit price"/>
      <sheetName val="chitimc"/>
      <sheetName val="THPDMoi  (2)"/>
      <sheetName val="dongia (2)"/>
      <sheetName val="gtrinh"/>
      <sheetName val="phuluc1"/>
      <sheetName val="TONG HOP VL-NC"/>
      <sheetName val="lam-moi"/>
      <sheetName val="chitiet"/>
      <sheetName val="TONGKE3p "/>
      <sheetName val="giathanh1"/>
      <sheetName val="Du_lieu"/>
      <sheetName val="TH VL, NC, DDHT Thanhphuoc"/>
      <sheetName val="#REF"/>
      <sheetName val="DONGIA"/>
      <sheetName val="gvl"/>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KH-Q1,Q2,01"/>
      <sheetName val="Tiepdia"/>
      <sheetName val="CHITIET VL-NC-TT-3p"/>
      <sheetName val="TDTKP"/>
      <sheetName val="TDTKP1"/>
      <sheetName val="KPVC-BD "/>
      <sheetName val="VCV-BE-TONG"/>
      <sheetName val="ESTI."/>
      <sheetName val="DI-ESTI"/>
      <sheetName val="Khoi luong"/>
      <sheetName val="July 05 VA 12 mths"/>
      <sheetName val="NKCT?"/>
      <sheetName val="S? CÁI"/>
      <sheetName val="BCÂNÐ?I"/>
      <sheetName val="CÐKTOÁN"/>
      <sheetName val="KQHÐKD"/>
      <sheetName val="T?N QU?"/>
      <sheetName val="tra-vat-lieu"/>
      <sheetName val="Tra_bang"/>
      <sheetName val="TVL"/>
      <sheetName val="DK_KH"/>
      <sheetName val="mau1"/>
      <sheetName val="inth2"/>
      <sheetName val="mau3"/>
      <sheetName val="mau4"/>
      <sheetName val="MAU TH5"/>
      <sheetName val="mau6"/>
      <sheetName val="mau7"/>
      <sheetName val="mau8"/>
      <sheetName val="mauTH9"/>
      <sheetName val="mauTH 10"/>
      <sheetName val="HIEU QUA DAO TAO PC"/>
      <sheetName val="XL4Test5"/>
      <sheetName val="Chiet tinh dz22"/>
      <sheetName val="匀敨瑥㌳_x0007_匀敨瑥㐳_x0007_匀敨瑥㔳_x0007_匀敨瑥㘳"/>
      <sheetName val="敨瑥㔳_x0007_匀敨瑥㘳_x0007_匀敨瑥"/>
      <sheetName val="ܶ_x0000_桓敥㍴ܷ_x0000_桓敥㍴ܸ_x0000_"/>
      <sheetName val="_x0007_匀敨瑥〴_x0007_匀敨瑥ㄴ_x0007_匀敨"/>
      <sheetName val="瑥ㄴ_x0007_匀敨瑥㈴_x0007_匀敨瑥㌴_x0007_匀"/>
      <sheetName val="桓敥㑴ܳ_x0000_桓敥㑴ܴ_x0000_桓敥㑴ܵ"/>
      <sheetName val="_x0007_匀敨瑥㔴_x0007_匀敨"/>
      <sheetName val="_x0000_桓敥㑴"/>
      <sheetName val="㘴_x0007_匀敨瑥㜴_x0007_匀"/>
      <sheetName val="敨瑥㠳_x0007_匀敨瑥㤳_x0007_匀敨瑥〴"/>
      <sheetName val="TL rieng"/>
      <sheetName val="Dinh nghia"/>
      <sheetName val="nky"/>
      <sheetName val="ܶ"/>
      <sheetName val="桓敥㑴ܳ"/>
      <sheetName val=""/>
      <sheetName val="TTHBCMT"/>
      <sheetName val="1vanban"/>
      <sheetName val="DK-KH"/>
      <sheetName val="dtct cong"/>
      <sheetName val="CUOC"/>
      <sheetName val="SUMMARY"/>
      <sheetName val="NKCT_"/>
      <sheetName val="S_ CÁI"/>
      <sheetName val="BCÂNÐ_I"/>
      <sheetName val="T_N QU_"/>
      <sheetName val="Ty gia"/>
      <sheetName val="Chiet tinh dz35"/>
      <sheetName val="data. invoice"/>
      <sheetName val="Weight"/>
      <sheetName val="KHQT-00-01"/>
      <sheetName val="2001"/>
      <sheetName val="156nhap01"/>
      <sheetName val="THGDT_huu_Lung_-_LS"/>
      <sheetName val="THDT_Yen_Son"/>
      <sheetName val="D_lg_Yen_Son"/>
      <sheetName val="THDT_Huu_Lien"/>
      <sheetName val="D_lg_Huu_Lien"/>
      <sheetName val="THDT_Yen_Thinh"/>
      <sheetName val="D_lg_Yen_Thinh"/>
      <sheetName val="Chi_tiet"/>
      <sheetName val="@HGDT_huu_Lung_-_LS"/>
      <sheetName val="THDT_Yen_Sjn"/>
      <sheetName val="D_lg_Huu_Lieb"/>
      <sheetName val="BIA_I"/>
      <sheetName val="BIA_II"/>
      <sheetName val="TGLL_TT"/>
      <sheetName val="SỔ_CÁI"/>
      <sheetName val="TỒN_QUỸ"/>
      <sheetName val="TONGKE1P"/>
      <sheetName val="ptvt"/>
      <sheetName val="PTDGDT"/>
      <sheetName val="IBASE"/>
      <sheetName val="Sheet2 (2)"/>
      <sheetName val="NEW-PANEL"/>
      <sheetName val="dulieu"/>
      <sheetName val="dulieu3"/>
      <sheetName val="dulieu1"/>
      <sheetName val="ܶ?桓敥㍴ܷ?桓敥㍴ܸ?"/>
      <sheetName val="桓敥㑴ܳ?桓敥㑴ܴ?桓敥㑴ܵ"/>
      <sheetName val="?桓敥㑴"/>
      <sheetName val="DTCT"/>
      <sheetName val="bdm"/>
      <sheetName val="CTU"/>
      <sheetName val="GIA VAT LIEU"/>
      <sheetName val="湥吠ｨ_xffff_ÿ䐀Ｎ_xffff__xffff__xffff__xffff_滿ｨÿ"/>
      <sheetName val="TONGHOP"/>
      <sheetName val="ܶ_桓敥㍴ܷ_桓敥㍴ܸ_"/>
      <sheetName val="桓敥㑴ܳ_桓敥㑴ܴ_桓敥㑴ܵ"/>
      <sheetName val="_桓敥㑴"/>
      <sheetName val="D.lgÿÿÿÿÿÿÿÿÿ"/>
      <sheetName val="thuyet minh bctc"/>
      <sheetName val="tscd"/>
      <sheetName val="bia - tong"/>
      <sheetName val="phan 1 - tong"/>
      <sheetName val="13-01 - dt"/>
      <sheetName val="tong hop lenh chi"/>
      <sheetName val="bia - chi tiet"/>
      <sheetName val="CT 13-01"/>
      <sheetName val="CT 10-10"/>
      <sheetName val="CT 18-01"/>
      <sheetName val="KH_Q1_Q2_01"/>
      <sheetName val="phu-luc1"/>
      <sheetName val="t"/>
      <sheetName val="Cheet%"/>
      <sheetName val="4"/>
      <sheetName val="Don gia TBA vung II"/>
      <sheetName val="DS CK"/>
      <sheetName val="BKSDBLTKTTTNCN-04"/>
      <sheetName val="MTP"/>
      <sheetName val="S?_CÁI"/>
      <sheetName val="T?N_QU?"/>
      <sheetName val="S__CÁI"/>
      <sheetName val="T_N_QU_"/>
      <sheetName val="THOP XL"/>
      <sheetName val="BOQ - CDT"/>
      <sheetName val="LEGEND"/>
      <sheetName val="Gia thue"/>
      <sheetName val="VT190111"/>
      <sheetName val="실행철강하도"/>
      <sheetName val="Phan tich AP"/>
      <sheetName val="TT_0,4KV"/>
      <sheetName val="QUOTATION"/>
      <sheetName val="Tai khoan"/>
      <sheetName val="Costing sheet- 2014-Rev_2b"/>
      <sheetName val="匀敨瑥㌳_x005f_x0007_匀敨瑥㐳_x005f_x0007_匀敨瑥㔳_x000"/>
      <sheetName val="敨瑥㔳_x005f_x0007_匀敨瑥㘳_x005f_x0007_匀敨瑥"/>
      <sheetName val="ܶ_x005f_x0000_桓敥㍴ܷ_x005f_x0000_桓敥㍴ܸ_x005f_x0000_"/>
      <sheetName val="_x005f_x0007_匀敨瑥〴_x005f_x0007_匀敨瑥ㄴ_x005f_x0007_匀敨"/>
      <sheetName val="瑥ㄴ_x005f_x0007_匀敨瑥㈴_x005f_x0007_匀敨瑥㌴_x005f_x0007_"/>
      <sheetName val="桓敥㑴ܳ_x005f_x0000_桓敥㑴ܴ_x005f_x0000_桓敥㑴ܵ"/>
      <sheetName val="_x005f_x0007_匀敨瑥㔴_x005f_x0007_匀敨"/>
      <sheetName val="_x005f_x0000_桓敥㑴"/>
      <sheetName val="㘴_x005f_x0007_匀敨瑥㜴_x005f_x0007_匀"/>
      <sheetName val="敨瑥㠳_x005f_x0007_匀敨瑥㤳_x005f_x0007_匀敨瑥〴"/>
      <sheetName val="Tong hop DT XDCT"/>
      <sheetName val="gia vt,nc,may"/>
      <sheetName val="Cong 6T"/>
      <sheetName val="DS-Thuong 6T dau"/>
      <sheetName val="TH Kinh phi"/>
      <sheetName val="Dữ liệu"/>
      <sheetName val="TH gia dt"/>
      <sheetName val="So lieu"/>
      <sheetName val="PPTT"/>
      <sheetName val="Quantity"/>
      <sheetName val="Chi_tiet1"/>
      <sheetName val="THGDT_huu_Lung_-_LS1"/>
      <sheetName val="THDT_Yen_Son1"/>
      <sheetName val="D_lg_Yen_Son1"/>
      <sheetName val="THDT_Huu_Lien1"/>
      <sheetName val="D_lg_Huu_Lien1"/>
      <sheetName val="THDT_Yen_Thinh1"/>
      <sheetName val="D_lg_Yen_Thinh1"/>
      <sheetName val="BIA_I1"/>
      <sheetName val="BIA_II1"/>
      <sheetName val="TGLL_TT1"/>
      <sheetName val="@HGDT_huu_Lung_-_LS1"/>
      <sheetName val="THDT_Yen_Sjn1"/>
      <sheetName val="D_lg_Huu_Lieb1"/>
      <sheetName val="Unit_price"/>
      <sheetName val="CT_Thang_Mo"/>
      <sheetName val="CT__PL"/>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ESTI_"/>
      <sheetName val="SỔ_CÁI1"/>
      <sheetName val="TỒN_QUỸ1"/>
      <sheetName val="MAU_TH5"/>
      <sheetName val="mauTH_10"/>
      <sheetName val="HIEU_QUA_DAO_TAO_PC"/>
      <sheetName val="July_05_VA_12_mths"/>
      <sheetName val="Chiet_tinh_dz22"/>
      <sheetName val="Khoi_luong"/>
      <sheetName val="Chiet_tinh_dz35"/>
      <sheetName val="data__invoice"/>
      <sheetName val="Ty_gia"/>
      <sheetName val="Dinh_nghia"/>
      <sheetName val="dtct_cong"/>
      <sheetName val="N_TKP"/>
      <sheetName val="Data"/>
      <sheetName val="PTVT (MAU)"/>
      <sheetName val="Du thau Huu Lung - Lang Son"/>
      <sheetName val="HE SO"/>
      <sheetName val="Phan tich"/>
      <sheetName val="banggia1"/>
      <sheetName val="匀敨瑥㌳_x0007_匀敨瑥㐳_x0007_匀敨瑥㔳_x000"/>
      <sheetName val="瑥ㄴ_x0007_匀敨瑥㈴_x0007_匀敨瑥㌴_x0007_"/>
      <sheetName val="Section"/>
      <sheetName val="BUGIA_VT"/>
      <sheetName val="M7i M10i"/>
      <sheetName val="VP-MM"/>
      <sheetName val="KETCHUYEN"/>
      <sheetName val="NXT_HH.TM"/>
      <sheetName val="otb"/>
      <sheetName val="Week 3"/>
      <sheetName val="Week 2"/>
      <sheetName val="DG3285"/>
      <sheetName val="CHIET TINH DZ 0,4"/>
      <sheetName val="CHIET TINH CCT"/>
      <sheetName val="CHIET TINH DZ 10 KV"/>
      <sheetName val="VANKHUON"/>
      <sheetName val="KKKKKKK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sheetData sheetId="112" refreshError="1"/>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NT ny 248-266"/>
    </sheetNames>
    <sheetDataSet>
      <sheetData sheetId="0"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at tu"/>
      <sheetName val="Summary"/>
      <sheetName val="A"/>
      <sheetName val="DGchitiet"/>
      <sheetName val="XL4Poppy"/>
      <sheetName val="00000000"/>
      <sheetName val="CH3-TBA"/>
      <sheetName val="CH3-DZ"/>
      <sheetName val="XKTHANG0104"/>
      <sheetName val="NKTHANG0104"/>
      <sheetName val="Sheet1"/>
      <sheetName val="SHIFT1102"/>
      <sheetName val="SHIFT1202"/>
      <sheetName val="Shift0103 (2)"/>
      <sheetName val="15-05-2003"/>
      <sheetName val="XXXXXXXX"/>
      <sheetName val="KL CT Goc"/>
      <sheetName val="dutoannhalk"/>
      <sheetName val="klt"/>
      <sheetName val="ncc"/>
      <sheetName val="KLNC Con Lai"/>
      <sheetName val="DGchitiet "/>
      <sheetName val="chiettinh"/>
      <sheetName val="Sum"/>
      <sheetName val="Kphi"/>
      <sheetName val="H13"/>
      <sheetName val="H6-7"/>
      <sheetName val="H6-3"/>
      <sheetName val="Sheet4"/>
      <sheetName val="Sheet3"/>
      <sheetName val="CaMay"/>
      <sheetName val="DGiaT"/>
      <sheetName val="DGiaTN"/>
      <sheetName val="TT"/>
      <sheetName val="Gia thanh"/>
      <sheetName val="Chi tiet"/>
      <sheetName val="Dchinh(chinhthuc)"/>
      <sheetName val="KPVC-BD "/>
      <sheetName val="Sheet5"/>
      <sheetName val="Sheet2"/>
      <sheetName val="KL"/>
      <sheetName val="CTDG"/>
      <sheetName val="CPTT"/>
      <sheetName val="TDT"/>
      <sheetName val="TH"/>
      <sheetName val="2002"/>
      <sheetName val="2003"/>
      <sheetName val="2004"/>
      <sheetName val="#REF"/>
      <sheetName val="parker"/>
      <sheetName val="Ma KH"/>
      <sheetName val="chitiet"/>
      <sheetName val="tonghop"/>
      <sheetName val="XL4Test5"/>
      <sheetName val="NL 2002"/>
      <sheetName val="HC"/>
      <sheetName val="NL"/>
      <sheetName val="NL 2003"/>
      <sheetName val="khong dat"/>
      <sheetName val="TD PKN"/>
      <sheetName val="10000000"/>
      <sheetName val="20000000"/>
      <sheetName val="Gia VLNCMTC"/>
      <sheetName val="KPVC_BD "/>
      <sheetName val="DZ 22KV"/>
      <sheetName val="MTO REV.2(ARMOR)"/>
      <sheetName val="B-Q1"/>
      <sheetName val="B-Q2"/>
      <sheetName val="N-Q1"/>
      <sheetName val="N-Q2"/>
      <sheetName val="tonghd"/>
      <sheetName val="hoadon"/>
      <sheetName val="CHUYEN"/>
      <sheetName val="NOIDUNG"/>
      <sheetName val="KH"/>
      <sheetName val="Thang9"/>
      <sheetName val="CUOC"/>
      <sheetName val="PHI"/>
      <sheetName val="ctct"/>
      <sheetName val="ctyc"/>
      <sheetName val="chuyentien"/>
      <sheetName val="phichuyen"/>
      <sheetName val="luong"/>
      <sheetName val="data. invoice"/>
      <sheetName val="Giathanh1m3BT"/>
      <sheetName val="TDTKP"/>
      <sheetName val="DK-KH"/>
      <sheetName val="ESTI."/>
      <sheetName val="DI-ESTI"/>
      <sheetName val="bdkdt"/>
      <sheetName val="Bang chiet tinh TBA"/>
      <sheetName val="REGION"/>
      <sheetName val="OFFGRID"/>
      <sheetName val="LKVL-CK-HT-GD1"/>
      <sheetName val="TONGKE-HT"/>
      <sheetName val="VL"/>
      <sheetName val="Gia V1L"/>
      <sheetName val="CTGT"/>
      <sheetName val="V.lieu"/>
      <sheetName val="?????"/>
      <sheetName val="_x0000__x0000__x0000__x0000__x0000_"/>
      <sheetName val="LACK"/>
      <sheetName val="PLIST"/>
      <sheetName val="FAB. 602M"/>
      <sheetName val="DGduong"/>
      <sheetName val="Shift01030(2)"/>
      <sheetName val="Sheet6"/>
      <sheetName val="TT35"/>
      <sheetName val="Gia_vat_tu"/>
      <sheetName val="Shift0103_(2)"/>
      <sheetName val="DGchitiet_"/>
      <sheetName val="KPVC-BD_"/>
      <sheetName val="KPVC_BD_"/>
      <sheetName val="KL_CT_Goc"/>
      <sheetName val="KLNC_Con_Lai"/>
      <sheetName val="Gia_thanh"/>
      <sheetName val="NL_2002"/>
      <sheetName val="NL_2003"/>
      <sheetName val="khong_dat"/>
      <sheetName val="TD_PKN"/>
      <sheetName val="Ma_KH"/>
      <sheetName val="Gia_VLNCMTC"/>
      <sheetName val="DZ_22KV"/>
      <sheetName val="Chi_tiet"/>
      <sheetName val="ESTI_"/>
      <sheetName val="MTO_REV_2(ARMOR)"/>
      <sheetName val="_____"/>
      <sheetName val="Xuat NHap Ton"/>
      <sheetName val="Nhap VT"/>
      <sheetName val="Xuat VT"/>
      <sheetName val="BB&amp;DD"/>
      <sheetName val="Carton"/>
      <sheetName val="Cantin &amp; Vesinh"/>
      <sheetName val="Kho Nhom"/>
      <sheetName val="DBDB"/>
      <sheetName val="DBCQ"/>
      <sheetName val="MC&amp;LX"/>
      <sheetName val="Lan"/>
      <sheetName val="CKSX"/>
      <sheetName val="Lo Xi"/>
      <sheetName val="Nau mang"/>
      <sheetName val="Nau Cuc"/>
      <sheetName val="Son Nhiet"/>
      <sheetName val="Chi Nhanh"/>
      <sheetName val="QC"/>
      <sheetName val="CKKM"/>
      <sheetName val="Kho Moc"/>
      <sheetName val="Thuy Dai"/>
      <sheetName val="KVT, VP,  KCS"/>
      <sheetName val="Dinh nghia"/>
      <sheetName val="TNHCHINH"/>
      <sheetName val="PVC.T1"/>
      <sheetName val="PVC.T2"/>
      <sheetName val="PVC.T3"/>
      <sheetName val="phuluc1"/>
      <sheetName val="PTVT (MAU)"/>
      <sheetName val="CC"/>
      <sheetName val="List of Purchase orders"/>
      <sheetName val="FORM"/>
      <sheetName val="CDTK"/>
      <sheetName val="Giavattu"/>
      <sheetName val="Bang Du Tinh Luong NV"/>
      <sheetName val="KQKD_05"/>
      <sheetName val="th2005"/>
      <sheetName val="Bang tinh gia VL"/>
      <sheetName val="Dinh muc CP KTCB khac"/>
      <sheetName val="Thong so (1)"/>
      <sheetName val="Chiet tinh dz22"/>
      <sheetName val="Chart1"/>
      <sheetName val="xb co thue"/>
      <sheetName val="XL4Poppy (2)"/>
      <sheetName val="dtct cong"/>
      <sheetName val="trungthu-TNHH"/>
      <sheetName val="PTDGDT"/>
      <sheetName val="Tong hop"/>
      <sheetName val="Tien Luong"/>
      <sheetName val="bt4"/>
      <sheetName val="General"/>
      <sheetName val="TTHBCMT"/>
      <sheetName val="KH-Q1,Q2,01"/>
      <sheetName val="Dulieu"/>
      <sheetName val="HS"/>
      <sheetName val="VCV-BE-TONG"/>
      <sheetName val="_x005f_x0000__x005f_x0000__x005f_x0000__x005f_x0000__x0"/>
      <sheetName val="________"/>
      <sheetName val="GVL"/>
      <sheetName val=""/>
      <sheetName val="????????"/>
      <sheetName val="TS"/>
      <sheetName val="Tke"/>
      <sheetName val="bang tien luong"/>
      <sheetName val="Bang_chiet_tinh_TBA"/>
      <sheetName val="PTVT_(MAU)"/>
      <sheetName val="FAB__602M"/>
      <sheetName val="List_of_Purchase_orders"/>
      <sheetName val="Gia_V1L"/>
      <sheetName val="data__invoice"/>
      <sheetName val="PVC_T1"/>
      <sheetName val="PVC_T2"/>
      <sheetName val="PVC_T3"/>
      <sheetName val="Dinh_nghia"/>
      <sheetName val="Thong_so_(1)"/>
      <sheetName val="V_lieu"/>
      <sheetName val="NOIDUNF"/>
      <sheetName val="Du_lieu"/>
      <sheetName val="DON GIA"/>
      <sheetName val="MTP"/>
      <sheetName val="MTP1"/>
      <sheetName val="CHITIET VL-NCHT1 (2)"/>
      <sheetName val="ThongSo"/>
      <sheetName val="Ti Gia"/>
      <sheetName val="VLHT XD"/>
      <sheetName val="De Bai"/>
      <sheetName val="XLAP"/>
      <sheetName val="TONGKE3p "/>
      <sheetName val="BILAL2"/>
      <sheetName val="ptvt"/>
      <sheetName val="ctbetong"/>
      <sheetName val="QUOTATION"/>
      <sheetName val="TTDZ22"/>
      <sheetName val="NHATKY"/>
      <sheetName val="Xuat_NHap_Ton"/>
      <sheetName val="Nhap_VT"/>
      <sheetName val="Xuat_VT"/>
      <sheetName val="Cantin_&amp;_Vesinh"/>
      <sheetName val="Kho_Nhom"/>
      <sheetName val="Lo_Xi"/>
      <sheetName val="Nau_mang"/>
      <sheetName val="Nau_Cuc"/>
      <sheetName val="Son_Nhiet"/>
      <sheetName val="Chi_Nhanh"/>
      <sheetName val="Kho_Moc"/>
      <sheetName val="Thuy_Dai"/>
      <sheetName val="KVT,_VP,__KCS"/>
      <sheetName val="BCDSPS"/>
      <sheetName val="DG-Don vi"/>
      <sheetName val="DANH SACH"/>
      <sheetName val="CDPS"/>
      <sheetName val="DG3285"/>
      <sheetName val="Phuong an 1"/>
      <sheetName val="B2"/>
      <sheetName val="DK_KH"/>
      <sheetName val="BH0"/>
      <sheetName val="BANG TONG HOP CHAM CONG T05-201"/>
      <sheetName val="BANG TONG HOP CHAM CONG T06-201"/>
      <sheetName val="BANG TONG HOP CHAM CONG T07-201"/>
      <sheetName val="BANG TONG HOP CHAM CONG T08"/>
      <sheetName val="BANG TONG HOP CHAM CONG T9"/>
      <sheetName val="GIAVLIEU"/>
      <sheetName val="Khoi Luong"/>
      <sheetName val="PK Đệ Nhất giá Tiền Phong"/>
      <sheetName val="PK DAY TC ISO"/>
      <sheetName val="PK HD TC ISO"/>
      <sheetName val="PK DAY TC ASTM"/>
      <sheetName val="5"/>
      <sheetName val="PTD"/>
      <sheetName val="CHITIET-DZ04"/>
      <sheetName val="Scheme B Estimate "/>
      <sheetName val="Gia_vat_tu1"/>
      <sheetName val="DGchitiet_1"/>
      <sheetName val="NL_20021"/>
      <sheetName val="NL_20031"/>
      <sheetName val="khong_dat1"/>
      <sheetName val="TD_PKN1"/>
      <sheetName val="Shift0103_(2)1"/>
      <sheetName val="Ma_KH1"/>
      <sheetName val="KPVC-BD_1"/>
      <sheetName val="DATA"/>
      <sheetName val="Sheet7"/>
      <sheetName val="Nhapxuat"/>
      <sheetName val="TT04"/>
      <sheetName val="KL_CT_Goc1"/>
      <sheetName val="KLNC_Con_Lai1"/>
      <sheetName val="Bang_Du_Tinh_Luong_NV"/>
      <sheetName val="Chiet_tinh_dz22"/>
      <sheetName val="Dinh_muc_CP_KTCB_khac"/>
      <sheetName val="Bang_tinh_gia_VL"/>
      <sheetName val="diachi"/>
      <sheetName val="KKKKKKKK"/>
      <sheetName val="SP"/>
      <sheetName val="구미"/>
      <sheetName val="8호기TEST"/>
      <sheetName val="CT Thang Mo"/>
      <sheetName val="CT  PL"/>
      <sheetName val="_x0000__x0000__x0000__x0000__x0"/>
      <sheetName val="CHIET TINH TBA "/>
      <sheetName val="QMCT"/>
      <sheetName val="VANKHUON"/>
      <sheetName val="PNT-QUOT-#3"/>
      <sheetName val="COAT&amp;WRAP-QIOT-#3"/>
      <sheetName val="TN"/>
      <sheetName val="ND"/>
      <sheetName val="Germany"/>
      <sheetName val="Europe "/>
      <sheetName val="Canada"/>
      <sheetName val="Poland"/>
      <sheetName val="Australia"/>
      <sheetName val="GIA NC, MAY"/>
      <sheetName val="TDTKP1"/>
      <sheetName val="Gia_thanh1"/>
      <sheetName val="Gia_VLNCMTC1"/>
      <sheetName val="KPVC_BD_1"/>
      <sheetName val="DZ_22KV1"/>
      <sheetName val="Chi_tiet1"/>
      <sheetName val="Bang_chiet_tinh_TBA1"/>
      <sheetName val="MTO_REV_2(ARMOR)1"/>
      <sheetName val="FAB__602M1"/>
      <sheetName val="data__invoice1"/>
      <sheetName val="Gia_V1L1"/>
      <sheetName val="V_lieu1"/>
      <sheetName val="PTVT_(MAU)1"/>
      <sheetName val="PVC_T11"/>
      <sheetName val="PVC_T21"/>
      <sheetName val="PVC_T31"/>
      <sheetName val="Dinh_nghia1"/>
      <sheetName val="List_of_Purchase_orders1"/>
      <sheetName val="Thong_so_(1)1"/>
      <sheetName val="bang_tien_luong"/>
      <sheetName val="Tong_hop"/>
      <sheetName val="xb_co_thue"/>
      <sheetName val="XL4Poppy_(2)"/>
      <sheetName val="DON_GIA"/>
      <sheetName val="TONGKE3p_"/>
      <sheetName val="TTVanChuyen"/>
      <sheetName val="Tiên lượng "/>
      <sheetName val="He so"/>
      <sheetName val="Sat tron"/>
      <sheetName val="Elec"/>
      <sheetName val="GRAND SUM"/>
      <sheetName val="Package1"/>
      <sheetName val="単価表"/>
      <sheetName val="Tra_bang"/>
      <sheetName val="Book 1 Summary"/>
      <sheetName val="tra_vat_lieu"/>
      <sheetName val="DI_ESTI"/>
      <sheetName val="Weight Bridge"/>
      <sheetName val="電気設備表"/>
      <sheetName val="SiteWorks"/>
      <sheetName val="Bang gia NC "/>
      <sheetName val="HS_957"/>
      <sheetName val="125x125"/>
      <sheetName val="Tra KS"/>
      <sheetName val="INPUT"/>
      <sheetName val="CTA NCS cond.2012"/>
      <sheetName val="Gia tri vat tu"/>
      <sheetName val="Settings"/>
      <sheetName val="P9 SEC.C"/>
      <sheetName val="P9 SEC.D"/>
      <sheetName val="LEGEND"/>
      <sheetName val="FIRE"/>
      <sheetName val="D_MUC"/>
      <sheetName val="DG"/>
      <sheetName val="Bieu do"/>
      <sheetName val="FX&amp;IR"/>
      <sheetName val="Assumptions"/>
      <sheetName val="TH-XL"/>
      <sheetName val="gvt"/>
      <sheetName val="gvt len cao"/>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refreshError="1"/>
      <sheetData sheetId="155" refreshError="1"/>
      <sheetData sheetId="156" refreshError="1"/>
      <sheetData sheetId="157"/>
      <sheetData sheetId="158"/>
      <sheetData sheetId="159" refreshError="1"/>
      <sheetData sheetId="160" refreshError="1"/>
      <sheetData sheetId="161" refreshError="1"/>
      <sheetData sheetId="162"/>
      <sheetData sheetId="163"/>
      <sheetData sheetId="164" refreshError="1"/>
      <sheetData sheetId="165" refreshError="1"/>
      <sheetData sheetId="166" refreshError="1"/>
      <sheetData sheetId="167" refreshError="1"/>
      <sheetData sheetId="168" refreshError="1"/>
      <sheetData sheetId="169"/>
      <sheetData sheetId="170"/>
      <sheetData sheetId="171" refreshError="1"/>
      <sheetData sheetId="172" refreshError="1"/>
      <sheetData sheetId="173" refreshError="1"/>
      <sheetData sheetId="174"/>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THVL"/>
      <sheetName val="ptdg"/>
      <sheetName val="TH"/>
      <sheetName val="303+303"/>
      <sheetName val="306+494"/>
      <sheetName val="308+512"/>
      <sheetName val="THTB"/>
      <sheetName val="tra bang"/>
      <sheetName val="VC-May"/>
      <sheetName val="DT - AD"/>
      <sheetName val="DG - AD"/>
      <sheetName val="TH Dien-Nuoc"/>
      <sheetName val="DGCT"/>
      <sheetName val="TH -Dien nang"/>
      <sheetName val="Dien nang"/>
      <sheetName val="303_303"/>
      <sheetName val="tra_vat_lieu"/>
      <sheetName val="Tra_bang"/>
      <sheetName val="dtct cong"/>
      <sheetName val="Gia vat tu"/>
      <sheetName val="내역"/>
      <sheetName val="dtct cau"/>
      <sheetName val="BILL No.22"/>
      <sheetName val="DT_-_AD"/>
      <sheetName val="DG_-_AD"/>
      <sheetName val="TH_Dien-Nuoc"/>
      <sheetName val="TH_-Dien_nang"/>
      <sheetName val="Dien_nang"/>
      <sheetName val="dtct_cau"/>
      <sheetName val="BILL_No_22"/>
      <sheetName val="Solieu"/>
      <sheetName val="dm"/>
      <sheetName val="cap phoi"/>
      <sheetName val="mavl"/>
      <sheetName val="XL4Poppy"/>
      <sheetName val="XL4Test5"/>
      <sheetName val="TH Dienº_x001f_uoc"/>
      <sheetName val="chiettinh"/>
    </sheetNames>
    <sheetDataSet>
      <sheetData sheetId="0"/>
      <sheetData sheetId="1"/>
      <sheetData sheetId="2"/>
      <sheetData sheetId="3"/>
      <sheetData sheetId="4"/>
      <sheetData sheetId="5" refreshError="1">
        <row r="9">
          <cell r="A9">
            <v>66</v>
          </cell>
        </row>
        <row r="10">
          <cell r="A10">
            <v>67</v>
          </cell>
        </row>
        <row r="11">
          <cell r="A11">
            <v>68</v>
          </cell>
        </row>
        <row r="12">
          <cell r="A12">
            <v>69</v>
          </cell>
        </row>
        <row r="13">
          <cell r="A13">
            <v>71</v>
          </cell>
        </row>
        <row r="14">
          <cell r="A14">
            <v>72</v>
          </cell>
        </row>
        <row r="15">
          <cell r="A15">
            <v>73</v>
          </cell>
        </row>
        <row r="16">
          <cell r="A16">
            <v>93</v>
          </cell>
        </row>
        <row r="17">
          <cell r="A17">
            <v>99</v>
          </cell>
        </row>
        <row r="18">
          <cell r="A18">
            <v>100</v>
          </cell>
        </row>
        <row r="19">
          <cell r="A19">
            <v>101</v>
          </cell>
        </row>
        <row r="20">
          <cell r="A20">
            <v>79</v>
          </cell>
        </row>
        <row r="21">
          <cell r="A21">
            <v>81</v>
          </cell>
        </row>
        <row r="22">
          <cell r="A22">
            <v>82</v>
          </cell>
        </row>
        <row r="23">
          <cell r="A23">
            <v>101</v>
          </cell>
        </row>
        <row r="24">
          <cell r="A24">
            <v>70</v>
          </cell>
        </row>
        <row r="25">
          <cell r="A25">
            <v>117</v>
          </cell>
        </row>
        <row r="26">
          <cell r="A26">
            <v>108</v>
          </cell>
        </row>
        <row r="27">
          <cell r="A27">
            <v>109</v>
          </cell>
        </row>
        <row r="28">
          <cell r="A28">
            <v>110</v>
          </cell>
        </row>
        <row r="29">
          <cell r="A29">
            <v>106</v>
          </cell>
        </row>
        <row r="31">
          <cell r="A31">
            <v>77</v>
          </cell>
        </row>
        <row r="32">
          <cell r="A32">
            <v>78</v>
          </cell>
        </row>
        <row r="33">
          <cell r="A33">
            <v>89</v>
          </cell>
        </row>
        <row r="34">
          <cell r="A34">
            <v>90</v>
          </cell>
        </row>
        <row r="35">
          <cell r="A35">
            <v>91</v>
          </cell>
        </row>
        <row r="37">
          <cell r="A37">
            <v>92</v>
          </cell>
        </row>
        <row r="38">
          <cell r="A38">
            <v>96</v>
          </cell>
        </row>
        <row r="39">
          <cell r="A39">
            <v>95</v>
          </cell>
        </row>
        <row r="40">
          <cell r="A40">
            <v>94</v>
          </cell>
        </row>
        <row r="41">
          <cell r="A41">
            <v>132</v>
          </cell>
        </row>
        <row r="42">
          <cell r="A42">
            <v>97</v>
          </cell>
        </row>
        <row r="43">
          <cell r="A43">
            <v>128</v>
          </cell>
        </row>
        <row r="45">
          <cell r="A45">
            <v>61</v>
          </cell>
        </row>
        <row r="46">
          <cell r="A46">
            <v>62</v>
          </cell>
        </row>
        <row r="47">
          <cell r="A47">
            <v>63</v>
          </cell>
        </row>
        <row r="48">
          <cell r="A48">
            <v>25</v>
          </cell>
        </row>
        <row r="49">
          <cell r="A49">
            <v>22</v>
          </cell>
        </row>
        <row r="52">
          <cell r="A52">
            <v>59</v>
          </cell>
        </row>
        <row r="53">
          <cell r="A53">
            <v>51</v>
          </cell>
        </row>
        <row r="54">
          <cell r="A54">
            <v>54</v>
          </cell>
        </row>
        <row r="55">
          <cell r="A55">
            <v>53</v>
          </cell>
        </row>
        <row r="56">
          <cell r="A56">
            <v>52</v>
          </cell>
        </row>
        <row r="57">
          <cell r="A57">
            <v>128</v>
          </cell>
        </row>
        <row r="58">
          <cell r="A58">
            <v>130</v>
          </cell>
        </row>
        <row r="59">
          <cell r="A59">
            <v>131</v>
          </cell>
        </row>
        <row r="60">
          <cell r="A60">
            <v>129</v>
          </cell>
        </row>
        <row r="61">
          <cell r="A61">
            <v>12</v>
          </cell>
        </row>
        <row r="62">
          <cell r="A62">
            <v>18</v>
          </cell>
        </row>
        <row r="63">
          <cell r="A63">
            <v>17</v>
          </cell>
        </row>
        <row r="64">
          <cell r="A64">
            <v>11</v>
          </cell>
        </row>
        <row r="67">
          <cell r="A67">
            <v>40</v>
          </cell>
        </row>
        <row r="68">
          <cell r="A68">
            <v>84</v>
          </cell>
        </row>
        <row r="70">
          <cell r="A70">
            <v>14</v>
          </cell>
        </row>
        <row r="71">
          <cell r="A71">
            <v>16</v>
          </cell>
        </row>
        <row r="72">
          <cell r="A72">
            <v>5</v>
          </cell>
        </row>
        <row r="73">
          <cell r="A73">
            <v>1</v>
          </cell>
        </row>
        <row r="74">
          <cell r="A74">
            <v>4</v>
          </cell>
        </row>
        <row r="76">
          <cell r="A76">
            <v>32</v>
          </cell>
        </row>
        <row r="77">
          <cell r="A77">
            <v>33</v>
          </cell>
        </row>
        <row r="78">
          <cell r="A78">
            <v>35</v>
          </cell>
        </row>
        <row r="79">
          <cell r="A79">
            <v>34</v>
          </cell>
        </row>
        <row r="80">
          <cell r="A80">
            <v>36</v>
          </cell>
        </row>
        <row r="81">
          <cell r="A81">
            <v>37</v>
          </cell>
        </row>
        <row r="82">
          <cell r="A82">
            <v>5</v>
          </cell>
        </row>
        <row r="84">
          <cell r="A84">
            <v>41</v>
          </cell>
        </row>
        <row r="85">
          <cell r="A85">
            <v>42</v>
          </cell>
        </row>
        <row r="86">
          <cell r="A86">
            <v>43</v>
          </cell>
        </row>
        <row r="87">
          <cell r="A87">
            <v>44</v>
          </cell>
        </row>
        <row r="88">
          <cell r="A88">
            <v>45</v>
          </cell>
        </row>
        <row r="89">
          <cell r="A89">
            <v>5</v>
          </cell>
        </row>
        <row r="90">
          <cell r="A90">
            <v>46</v>
          </cell>
        </row>
        <row r="92">
          <cell r="A92">
            <v>112</v>
          </cell>
        </row>
        <row r="93">
          <cell r="A93">
            <v>113</v>
          </cell>
        </row>
        <row r="94">
          <cell r="A94">
            <v>114</v>
          </cell>
        </row>
        <row r="95">
          <cell r="A95">
            <v>115</v>
          </cell>
        </row>
        <row r="96">
          <cell r="A96">
            <v>5</v>
          </cell>
        </row>
        <row r="97">
          <cell r="A97">
            <v>2</v>
          </cell>
        </row>
        <row r="98">
          <cell r="A98">
            <v>121</v>
          </cell>
        </row>
        <row r="99">
          <cell r="A99">
            <v>18</v>
          </cell>
        </row>
        <row r="100">
          <cell r="A100">
            <v>17</v>
          </cell>
        </row>
        <row r="101">
          <cell r="A101">
            <v>20</v>
          </cell>
        </row>
        <row r="102">
          <cell r="A102">
            <v>116</v>
          </cell>
        </row>
        <row r="103">
          <cell r="A103">
            <v>122</v>
          </cell>
        </row>
        <row r="104">
          <cell r="A104">
            <v>123</v>
          </cell>
        </row>
        <row r="105">
          <cell r="A105">
            <v>124</v>
          </cell>
        </row>
        <row r="106">
          <cell r="A106">
            <v>127</v>
          </cell>
        </row>
        <row r="107">
          <cell r="A107">
            <v>125</v>
          </cell>
        </row>
        <row r="108">
          <cell r="A108">
            <v>126</v>
          </cell>
        </row>
        <row r="110">
          <cell r="A110">
            <v>9</v>
          </cell>
        </row>
        <row r="111">
          <cell r="A111">
            <v>8</v>
          </cell>
        </row>
        <row r="112">
          <cell r="A112">
            <v>7</v>
          </cell>
        </row>
        <row r="113">
          <cell r="A113">
            <v>13</v>
          </cell>
        </row>
        <row r="114">
          <cell r="A114">
            <v>76</v>
          </cell>
        </row>
        <row r="115">
          <cell r="A115">
            <v>133</v>
          </cell>
        </row>
        <row r="119">
          <cell r="A119">
            <v>22</v>
          </cell>
        </row>
        <row r="120">
          <cell r="A120">
            <v>24</v>
          </cell>
        </row>
        <row r="121">
          <cell r="A121">
            <v>26</v>
          </cell>
        </row>
        <row r="122">
          <cell r="A122">
            <v>15</v>
          </cell>
        </row>
        <row r="123">
          <cell r="A123">
            <v>5</v>
          </cell>
        </row>
        <row r="124">
          <cell r="A124">
            <v>30</v>
          </cell>
        </row>
        <row r="125">
          <cell r="A125">
            <v>28</v>
          </cell>
        </row>
        <row r="126">
          <cell r="A126">
            <v>18</v>
          </cell>
        </row>
      </sheetData>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O_CHUNG"/>
      <sheetName val="DINHMUC"/>
      <sheetName val="THKPCT_"/>
      <sheetName val="THKPTBA_ (2)"/>
      <sheetName val="THKPDZHT_ (2)"/>
      <sheetName val="THKPDZTT"/>
      <sheetName val="THDT_"/>
      <sheetName val="VLCHINH_"/>
      <sheetName val="CTXL_"/>
      <sheetName val="CTTN_"/>
      <sheetName val="VANCHUYEN"/>
      <sheetName val="DAOMONG"/>
      <sheetName val="THKPDZHT_BH3"/>
      <sheetName val="TONG_HOP_BH3"/>
      <sheetName val="THDT_ BH3"/>
      <sheetName val="VLCHINH_BH3"/>
      <sheetName val="CTXL_BH3"/>
      <sheetName val="CTKC_BH3"/>
      <sheetName val="THTN_BH3"/>
      <sheetName val="CTTN_BH3"/>
      <sheetName val="VC_BH3"/>
      <sheetName val="THKPTBA_XH5"/>
      <sheetName val="THDT_ XH5"/>
      <sheetName val="VLCHINH_XH5"/>
      <sheetName val="CTXL_XH5"/>
      <sheetName val="CTKC_XH5"/>
      <sheetName val="CT_KETCAU"/>
      <sheetName val="THTN_XH5"/>
      <sheetName val="CTTN_XH5"/>
      <sheetName val="VC_XH5"/>
      <sheetName val="Sheet6"/>
      <sheetName val="Sheet7"/>
      <sheetName val="Sheet8"/>
      <sheetName val="Sheet9"/>
      <sheetName val="Sheet10"/>
      <sheetName val="Sheet11"/>
      <sheetName val="Sheet12"/>
      <sheetName val="Sheet13"/>
      <sheetName val="Sheet14"/>
      <sheetName val="Sheet15"/>
      <sheetName val="Sheet16"/>
      <sheetName val="Module1"/>
      <sheetName val="Module2"/>
      <sheetName val="CTKETCAU"/>
      <sheetName val="[XDCB_98.XLSɝVLCHINH_BH3"/>
      <sheetName val="dtct cong"/>
      <sheetName val="lam-moi"/>
      <sheetName val="303+303"/>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DMUC"/>
      <sheetName val="CTXL-bu240"/>
      <sheetName val="TH-bu240"/>
      <sheetName val="LKE_VT"/>
      <sheetName val="CAPPHOI"/>
      <sheetName val="TH DT"/>
      <sheetName val="TH TB"/>
      <sheetName val="TH XL"/>
      <sheetName val="TH CP khac"/>
      <sheetName val="THDT-CT"/>
      <sheetName val="THKP_TBO"/>
      <sheetName val="THTN_"/>
      <sheetName val="VC_"/>
      <sheetName val="DTCTXD"/>
      <sheetName val="gVL"/>
      <sheetName val="IBASE"/>
      <sheetName val="T1"/>
      <sheetName val="T2"/>
      <sheetName val="T3"/>
      <sheetName val="T4"/>
      <sheetName val="T5"/>
      <sheetName val="Sheet2"/>
      <sheetName val="Sheet3"/>
      <sheetName val="tienluong"/>
      <sheetName val="THKPCT^"/>
      <sheetName val="CPVCBX"/>
      <sheetName val="Du_lieu"/>
      <sheetName val="[XDCB_98.XLS?VLCHINH_BH3"/>
      <sheetName val="_XDCB_98.XLSɝVLCHINH_BH3"/>
      <sheetName val="_XDCB_98.XLS_VLCHINH_BH3"/>
      <sheetName val="TKP"/>
      <sheetName val="ESTI."/>
      <sheetName val="DI-ESTI"/>
    </sheetNames>
    <sheetDataSet>
      <sheetData sheetId="0" refreshError="1">
        <row r="7">
          <cell r="C7">
            <v>10500</v>
          </cell>
        </row>
        <row r="8">
          <cell r="C8">
            <v>8500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GIA (2)"/>
      <sheetName val="TONGHOPKHOILUONG (2)"/>
      <sheetName val="Sheet1"/>
      <sheetName val="T Chuan"/>
      <sheetName val="TONGHOPKHOILUONG"/>
      <sheetName val="APGIA"/>
      <sheetName val="Sheet16"/>
      <sheetName val="BANGTINHCHITIET"/>
      <sheetName val="XL4Test5"/>
    </sheetNames>
    <sheetDataSet>
      <sheetData sheetId="0"/>
      <sheetData sheetId="1"/>
      <sheetData sheetId="2"/>
      <sheetData sheetId="3"/>
      <sheetData sheetId="4"/>
      <sheetData sheetId="5"/>
      <sheetData sheetId="6"/>
      <sheetData sheetId="7"/>
      <sheetData sheetId="8"/>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VLIEU"/>
      <sheetName val="CVC"/>
      <sheetName val="PTDG"/>
      <sheetName val="DTCT"/>
      <sheetName val="tungphan"/>
      <sheetName val="th"/>
      <sheetName val="KSTK"/>
      <sheetName val="HLM"/>
      <sheetName val="denbu"/>
      <sheetName val="trabang"/>
      <sheetName val="VCTbi"/>
      <sheetName val="hephao"/>
      <sheetName val="Sheet1"/>
      <sheetName val="Congty"/>
      <sheetName val="VPPN"/>
      <sheetName val="XN74"/>
      <sheetName val="XN54"/>
      <sheetName val="XN33"/>
      <sheetName val="NK96"/>
      <sheetName val="XL4Test5"/>
      <sheetName val="Sheet13"/>
      <sheetName val="DTDD"/>
      <sheetName val="DTCD"/>
      <sheetName val="DTDD2003"/>
      <sheetName val="Sheet2"/>
      <sheetName val="Vayvon"/>
      <sheetName val="Sheet5"/>
      <sheetName val="Sheet4"/>
      <sheetName val="Tdien"/>
      <sheetName val="DTSON ADB3-N2"/>
      <sheetName val="Sheet12"/>
      <sheetName val="Sheet11"/>
      <sheetName val="Sheet10"/>
      <sheetName val="Sheet9"/>
      <sheetName val="Sheet7"/>
      <sheetName val="BangketienvayNHS"/>
      <sheetName val="Sheet6"/>
      <sheetName val="Sheet15"/>
      <sheetName val="Sheet3"/>
      <sheetName val="XXXXXXXX"/>
      <sheetName val="traGTXL"/>
      <sheetName val="DTCT-BTN"/>
      <sheetName val="TH-BTN"/>
      <sheetName val="trabang-BTN"/>
      <sheetName val="KS"/>
      <sheetName val="DGKS"/>
      <sheetName val="TM"/>
      <sheetName val="bo"/>
      <sheetName val="den bu"/>
      <sheetName val="ptn"/>
      <sheetName val="XXXXXXX0"/>
      <sheetName val="XXXXXXX1"/>
      <sheetName val="tra-vat-lieu"/>
      <sheetName val="TSO_CHUNG"/>
      <sheetName val="dinh muc "/>
      <sheetName val="TH-XL"/>
      <sheetName val="303+303"/>
      <sheetName val="DI-ESTI"/>
      <sheetName val="Section"/>
      <sheetName val="Thuc thanh"/>
      <sheetName val="TN"/>
      <sheetName val="ND"/>
      <sheetName val="VL"/>
      <sheetName val="gvl"/>
      <sheetName val="Tinh toan"/>
      <sheetName val="4.1.1"/>
      <sheetName val="4.3.2"/>
      <sheetName val="3.1.1"/>
      <sheetName val="2.5.1"/>
      <sheetName val="5.3.1"/>
      <sheetName val="3.1.4"/>
      <sheetName val="2.4.3"/>
      <sheetName val="DTSON_ADB3-N2"/>
      <sheetName val="den_bu"/>
      <sheetName val="dinh_muc_"/>
      <sheetName val="Thuc_thanh"/>
      <sheetName val="MTL$-INTER"/>
      <sheetName val="So"/>
      <sheetName val="XL4Poppy"/>
      <sheetName val="[P.NamKT4.xlsMKSTK"/>
      <sheetName val="BcngketienvayNHS"/>
      <sheetName val="_P.NamKT4.xlsMKSTK"/>
      <sheetName val="dongia"/>
      <sheetName val="dg"/>
      <sheetName val="banggia1"/>
      <sheetName val="CHITIET VL_NC"/>
      <sheetName val="DTSON_ADB3-N21"/>
      <sheetName val="den_bu1"/>
      <sheetName val="dinh_muc_1"/>
      <sheetName val="Thuc_thanh1"/>
      <sheetName val="4_1_1"/>
      <sheetName val="4_3_2"/>
      <sheetName val="3_1_1"/>
      <sheetName val="2_5_1"/>
      <sheetName val="5_3_1"/>
      <sheetName val="3_1_4"/>
      <sheetName val="2_4_3"/>
      <sheetName val="VCtmk"/>
      <sheetName val="IBASE"/>
      <sheetName val="KP-XL"/>
      <sheetName val="KS-TK"/>
      <sheetName val="ptvl"/>
      <sheetName val="KH-Q1,Q2,01"/>
      <sheetName val="KSPK"/>
      <sheetName val="TH-XLap"/>
      <sheetName val="dtct cong"/>
    </sheetNames>
    <sheetDataSet>
      <sheetData sheetId="0" refreshError="1"/>
      <sheetData sheetId="1" refreshError="1"/>
      <sheetData sheetId="2" refreshError="1"/>
      <sheetData sheetId="3" refreshError="1">
        <row r="8">
          <cell r="D8" t="str">
            <v>1.Cäc khoan nhåi trªn c¹n + D­íi n­íc</v>
          </cell>
        </row>
        <row r="9">
          <cell r="D9" t="str">
            <v>BT CKN d­íi n­íc M300</v>
          </cell>
        </row>
        <row r="10">
          <cell r="D10" t="str">
            <v>Cèt thÐp CKN d­íi n­íc d=10mm</v>
          </cell>
        </row>
        <row r="11">
          <cell r="D11" t="str">
            <v>Cèt thÐp CKN d­íi n­íc d=20mm</v>
          </cell>
        </row>
        <row r="12">
          <cell r="D12" t="str">
            <v>Cèt thÐp CKN d­íi n­íc d=&gt;20mm</v>
          </cell>
        </row>
        <row r="13">
          <cell r="D13" t="str">
            <v>Khoan t¹o lç 800mm d­íi n­íc (vµo ®¸)</v>
          </cell>
        </row>
        <row r="14">
          <cell r="D14" t="str">
            <v>B»ng ph­¬ng ph¸p khoan tuÇn hoµn</v>
          </cell>
        </row>
        <row r="15">
          <cell r="D15" t="str">
            <v>Khoan t¹o lç 800mm d­íi n­íc (vµo ®Êt)</v>
          </cell>
        </row>
        <row r="16">
          <cell r="D16" t="str">
            <v>B»ng ph­¬ng ph¸p khoan tuÇn hoµn</v>
          </cell>
        </row>
        <row r="17">
          <cell r="D17" t="str">
            <v>BT CKN trªn c¹n M300</v>
          </cell>
        </row>
        <row r="18">
          <cell r="D18" t="str">
            <v>Cèt thÐp CKN trªn c¹n d=10mm</v>
          </cell>
        </row>
        <row r="19">
          <cell r="D19" t="str">
            <v>Cèt thÐp CKN trªn c¹n d=20mm</v>
          </cell>
        </row>
        <row r="20">
          <cell r="D20" t="str">
            <v>Cèt thÐp CKN trªn c¹n d=&gt;20mm</v>
          </cell>
        </row>
        <row r="21">
          <cell r="D21" t="str">
            <v>Khoan t¹o lç 800mm trªn c¹n (vµo ®¸)</v>
          </cell>
        </row>
        <row r="22">
          <cell r="D22" t="str">
            <v>B»ng ph­¬ng ph¸p khoan tuÇn hoµn</v>
          </cell>
        </row>
        <row r="23">
          <cell r="D23" t="str">
            <v>Khoan t¹o lç 800mm trªn c¹n (vµo ®Êt)</v>
          </cell>
        </row>
        <row r="24">
          <cell r="D24" t="str">
            <v>B»ng ph­¬ng ph¸p khoan tuÇn hoµn</v>
          </cell>
        </row>
        <row r="25">
          <cell r="D25" t="str">
            <v>SX èng v¸ch kh«ng thu håi (chØ ®Æt vµo phÇn ®Êt, 96.08m)</v>
          </cell>
        </row>
        <row r="26">
          <cell r="D26" t="str">
            <v>§Ëp bá BT ®Çu cäc, cäc d­íi n­íc</v>
          </cell>
        </row>
        <row r="27">
          <cell r="D27" t="str">
            <v>§Ëp bá BT ®Çu cäc, cäc trªn c¹n</v>
          </cell>
        </row>
        <row r="28">
          <cell r="D28" t="str">
            <v xml:space="preserve">ThÐp èng thÝ nghiÖm F=100 dµy 4mm </v>
          </cell>
        </row>
        <row r="29">
          <cell r="D29" t="str">
            <v xml:space="preserve">ThÐp èng thÝ nghiÖm F=50 dµy 3mm </v>
          </cell>
        </row>
        <row r="30">
          <cell r="D30" t="str">
            <v>N¾p nhùa ®Ëy ®Çu èng</v>
          </cell>
        </row>
        <row r="31">
          <cell r="D31" t="str">
            <v>m3</v>
          </cell>
        </row>
        <row r="32">
          <cell r="D32" t="str">
            <v>2.Trô cÇu</v>
          </cell>
        </row>
        <row r="33">
          <cell r="D33" t="str">
            <v>BT xµ mò+®¸ kª gèi trô M300 d.n­íc</v>
          </cell>
        </row>
        <row r="34">
          <cell r="D34" t="str">
            <v>BT bÖ trô M250 d.n­íc ®¸ 2x4</v>
          </cell>
        </row>
        <row r="35">
          <cell r="D35" t="str">
            <v>BT th©n  M300 d.n­íc ®¸ 2x4</v>
          </cell>
        </row>
        <row r="36">
          <cell r="D36" t="str">
            <v>BT bÞt ®¸y M200</v>
          </cell>
        </row>
        <row r="37">
          <cell r="D37" t="str">
            <v>Cèt thÐp trô F=10mm d­íi n­íc</v>
          </cell>
        </row>
        <row r="38">
          <cell r="D38" t="str">
            <v>Cèt thÐp trô F=12mm d­íi n­íc</v>
          </cell>
        </row>
        <row r="39">
          <cell r="D39" t="str">
            <v>Cèt thÐp trô F=14mm d­íi n­íc</v>
          </cell>
        </row>
        <row r="40">
          <cell r="D40" t="str">
            <v>Cèt thÐp trô F=16mm d­íi n­íc</v>
          </cell>
        </row>
        <row r="41">
          <cell r="D41" t="str">
            <v>Cèt thÐp trô F=18mm d­íi n­íc</v>
          </cell>
        </row>
        <row r="42">
          <cell r="D42" t="str">
            <v>Cèt thÐp trô F=20mm d­íi n­íc</v>
          </cell>
        </row>
        <row r="43">
          <cell r="D43" t="str">
            <v>Cèt thÐp trô F=22mm d­íi n­íc</v>
          </cell>
        </row>
        <row r="44">
          <cell r="D44" t="str">
            <v>Cèt thÐp trô F=25mm d­íi n­íc</v>
          </cell>
        </row>
        <row r="45">
          <cell r="D45" t="str">
            <v>T¸p thÐp b¶n vµo ®¸ kª gèi</v>
          </cell>
        </row>
        <row r="46">
          <cell r="D46" t="str">
            <v>m3</v>
          </cell>
        </row>
        <row r="47">
          <cell r="D47" t="str">
            <v>3.Mè cÇu</v>
          </cell>
        </row>
        <row r="48">
          <cell r="D48" t="str">
            <v>BT xµ mò+®¸ kª gèi mè M300 
trªn c¹n ®¸ 1x2</v>
          </cell>
        </row>
        <row r="49">
          <cell r="D49" t="str">
            <v>BT t­êng c¸nh + t­êng tai M200 ®¸ 2x4</v>
          </cell>
        </row>
        <row r="50">
          <cell r="D50" t="str">
            <v>§¸ héc x©y ch©n khay M100</v>
          </cell>
        </row>
        <row r="51">
          <cell r="D51" t="str">
            <v>§¸ héc x©y tø nãn M75</v>
          </cell>
        </row>
        <row r="52">
          <cell r="D52" t="str">
            <v>Cèt thÐp mè F=12mm trªn c¹n</v>
          </cell>
        </row>
        <row r="53">
          <cell r="D53" t="str">
            <v>Cèt thÐp mè F=14mm trªn c¹n</v>
          </cell>
        </row>
        <row r="54">
          <cell r="D54" t="str">
            <v>Cèt thÐp mè F=16mm trªn c¹n</v>
          </cell>
        </row>
        <row r="55">
          <cell r="D55" t="str">
            <v>Cèt thÐp mè F=20mm trªn c¹n</v>
          </cell>
        </row>
        <row r="56">
          <cell r="D56" t="str">
            <v>Cèt thÐp mè F=22mm trªn c¹n</v>
          </cell>
        </row>
        <row r="57">
          <cell r="D57" t="str">
            <v>V÷a XM t¹o dèc M75</v>
          </cell>
        </row>
        <row r="58">
          <cell r="D58" t="str">
            <v>T¸p thÐp b¶n vµo ®¸ kª gèi</v>
          </cell>
        </row>
        <row r="59">
          <cell r="D59" t="str">
            <v>V¸n khu«n mè + trô cÇu</v>
          </cell>
        </row>
        <row r="60">
          <cell r="D60" t="str">
            <v>m2</v>
          </cell>
        </row>
        <row r="61">
          <cell r="D61" t="str">
            <v>4.Khèi l­îng thi c«ng bÖ, th©n, xµ mò trô</v>
          </cell>
        </row>
        <row r="62">
          <cell r="D62" t="str">
            <v>SX hÖ khung dµn gi¸o thi c«ng trô</v>
          </cell>
        </row>
        <row r="63">
          <cell r="D63" t="str">
            <v>§ãng cäc v¸n thÐp lµm khung v©y</v>
          </cell>
        </row>
        <row r="64">
          <cell r="D64" t="str">
            <v xml:space="preserve">L.§ khung dµn gi¸o TC trô </v>
          </cell>
        </row>
        <row r="65">
          <cell r="D65" t="str">
            <v>(LC 2 lÇn : 4.088T x 2)</v>
          </cell>
        </row>
        <row r="66">
          <cell r="D66" t="str">
            <v>Th¸o dì khung dµn gi¸o NC tÝnh b»ng 50%, m¸y tÝnh50% so víi L§</v>
          </cell>
        </row>
        <row r="67">
          <cell r="D67" t="str">
            <v>L¾p dùng + th¸o dì khung bailey</v>
          </cell>
        </row>
        <row r="68">
          <cell r="D68" t="str">
            <v>(80 bé x 259kg)</v>
          </cell>
        </row>
        <row r="69">
          <cell r="D69" t="str">
            <v>Lµm vµ TD rä ®¸+thu håi (70% L.®Æt)</v>
          </cell>
        </row>
        <row r="70">
          <cell r="D70" t="str">
            <v>VËn chuyÓn khung bailey, cäc v¸n thÐp tõ §N-CT</v>
          </cell>
        </row>
        <row r="71">
          <cell r="D71" t="str">
            <v>(16km ®­êng L1, 18km ®­êng L4)</v>
          </cell>
        </row>
        <row r="72">
          <cell r="D72" t="str">
            <v>m3</v>
          </cell>
        </row>
        <row r="73">
          <cell r="D73" t="str">
            <v>5.HÖ dÇm thÐp</v>
          </cell>
        </row>
        <row r="74">
          <cell r="D74" t="str">
            <v>DÇm I622</v>
          </cell>
        </row>
        <row r="75">
          <cell r="D75" t="str">
            <v>DÇm I400</v>
          </cell>
        </row>
        <row r="76">
          <cell r="D76" t="str">
            <v>§­êng c¾t thÐp I612x202</v>
          </cell>
        </row>
        <row r="77">
          <cell r="D77" t="str">
            <v>§­êng c¾t thÐp I400x200</v>
          </cell>
        </row>
        <row r="78">
          <cell r="D78" t="str">
            <v>Gia c«ng thÐp b¶n mèi nèi dÇm chñ</v>
          </cell>
        </row>
        <row r="79">
          <cell r="D79" t="str">
            <v>GCg thÐp gãc L160x160x10 mèi nèi dÇm chñ</v>
          </cell>
        </row>
        <row r="80">
          <cell r="D80" t="str">
            <v>Nèi dÇm chñ b»ng bul«ng</v>
          </cell>
        </row>
        <row r="81">
          <cell r="D81" t="str">
            <v>Gia c«ng thÐp gãc L100x100x10 LK däc</v>
          </cell>
        </row>
        <row r="82">
          <cell r="D82" t="str">
            <v>LK dÇm ngang vµo dÇm chñ b»ng bul«ng</v>
          </cell>
        </row>
        <row r="83">
          <cell r="D83" t="str">
            <v>ThÐp b¶n dµy 10mm</v>
          </cell>
        </row>
        <row r="84">
          <cell r="D84" t="str">
            <v>ThÐp b¶n dµy 12mm</v>
          </cell>
        </row>
        <row r="85">
          <cell r="D85" t="str">
            <v>ThÐp b¶n dµy 16mm</v>
          </cell>
        </row>
        <row r="86">
          <cell r="D86" t="str">
            <v>ThÐp b¶n dµy 30mm</v>
          </cell>
        </row>
        <row r="87">
          <cell r="D87" t="str">
            <v>SX vµ L§ thÐp b¶n gia c«ng bÖ ®ì neo</v>
          </cell>
        </row>
        <row r="88">
          <cell r="D88" t="str">
            <v>md</v>
          </cell>
        </row>
        <row r="89">
          <cell r="D89" t="str">
            <v>6. Th¸p cÇu vµ hÖ d©y v¨ng</v>
          </cell>
        </row>
        <row r="90">
          <cell r="D90" t="str">
            <v>a.HÖ th¸p</v>
          </cell>
        </row>
        <row r="91">
          <cell r="D91" t="str">
            <v>DÇm I700</v>
          </cell>
        </row>
        <row r="92">
          <cell r="D92" t="str">
            <v>DÇm I500</v>
          </cell>
        </row>
        <row r="93">
          <cell r="D93" t="str">
            <v>ThÐp gãc</v>
          </cell>
        </row>
        <row r="94">
          <cell r="D94" t="str">
            <v>ThÐp b¶n dµy 10mm</v>
          </cell>
        </row>
        <row r="95">
          <cell r="D95" t="str">
            <v>ThÐp b¶n dµy 12mm</v>
          </cell>
        </row>
        <row r="96">
          <cell r="D96" t="str">
            <v>ThÐp b¶n dµy 20mm</v>
          </cell>
        </row>
        <row r="97">
          <cell r="D97" t="str">
            <v>ThÐp b¶n dµy 30mm</v>
          </cell>
        </row>
        <row r="98">
          <cell r="D98" t="str">
            <v>Bul«ng F=22</v>
          </cell>
        </row>
        <row r="99">
          <cell r="D99" t="str">
            <v>Bul«ng F=30</v>
          </cell>
        </row>
        <row r="100">
          <cell r="D100" t="str">
            <v>Gia c«ng th¸p cÇu</v>
          </cell>
        </row>
        <row r="101">
          <cell r="D101" t="str">
            <v>b.HÖ quang neo</v>
          </cell>
        </row>
        <row r="102">
          <cell r="D102" t="str">
            <v>ThÐp b¶n dµy 12mm</v>
          </cell>
        </row>
        <row r="103">
          <cell r="D103" t="str">
            <v>ThÐp b¶n dµy 16mm</v>
          </cell>
        </row>
        <row r="104">
          <cell r="D104" t="str">
            <v>ThÐp b¶n dµy 20mm</v>
          </cell>
        </row>
        <row r="105">
          <cell r="D105" t="str">
            <v>ThÐp b¶n dµy 30mm</v>
          </cell>
        </row>
        <row r="106">
          <cell r="D106" t="str">
            <v>Bul«ng F=100</v>
          </cell>
        </row>
        <row r="107">
          <cell r="D107" t="str">
            <v>Bul«ng F=90</v>
          </cell>
        </row>
        <row r="108">
          <cell r="D108" t="str">
            <v>Vßng ®Öm lß xo</v>
          </cell>
        </row>
        <row r="109">
          <cell r="D109" t="str">
            <v>§ai èc</v>
          </cell>
        </row>
        <row r="110">
          <cell r="D110" t="str">
            <v>Gia c«ng hÖ quang neo</v>
          </cell>
        </row>
        <row r="111">
          <cell r="D111" t="str">
            <v>L¾p dùng th¸p cÇu t¹i b·i</v>
          </cell>
        </row>
        <row r="112">
          <cell r="D112" t="str">
            <v>Dùng th¸p cÇu t¹i vÞ trÝ nhÞp</v>
          </cell>
        </row>
        <row r="113">
          <cell r="D113" t="str">
            <v>C¨ng c¸p vµ hiÖu chØnh</v>
          </cell>
        </row>
        <row r="114">
          <cell r="D114" t="str">
            <v>èng nhùa b¶o vÖ c¸p d=80mm</v>
          </cell>
        </row>
        <row r="115">
          <cell r="D115" t="str">
            <v xml:space="preserve">L¾p ®Æt neo </v>
          </cell>
        </row>
        <row r="116">
          <cell r="D116" t="str">
            <v>m2</v>
          </cell>
        </row>
        <row r="117">
          <cell r="D117" t="str">
            <v>7.C«ng t¸c lao l¾p dÇm thÐp: (a+...+c)</v>
          </cell>
        </row>
        <row r="118">
          <cell r="D118" t="str">
            <v>a.LËp hè thÕ ®Ó thi c«ng lao dµn (4hè)</v>
          </cell>
        </row>
        <row r="119">
          <cell r="D119" t="str">
            <v>§ãng cäc ray P43 t¹o hè thÕ  L=5m</v>
          </cell>
        </row>
        <row r="120">
          <cell r="D120" t="str">
            <v>(4thanh /1hè)</v>
          </cell>
        </row>
        <row r="121">
          <cell r="D121" t="str">
            <v xml:space="preserve">Nhæ cäc ray P43 </v>
          </cell>
        </row>
        <row r="122">
          <cell r="D122" t="str">
            <v>Ray P43 n»m ngang gi»ng 
hè thÕ L=2m</v>
          </cell>
        </row>
        <row r="123">
          <cell r="D123" t="str">
            <v>§­êng c¾t ray P43</v>
          </cell>
        </row>
        <row r="124">
          <cell r="D124" t="str">
            <v>§­êng hµn d=10mm</v>
          </cell>
        </row>
        <row r="125">
          <cell r="D125" t="str">
            <v>§¸ héc lÌn chÆt (thu håi 70%)</v>
          </cell>
        </row>
        <row r="126">
          <cell r="D126" t="str">
            <v>§µo ®Êt cÊp 3</v>
          </cell>
        </row>
        <row r="127">
          <cell r="D127" t="str">
            <v>Cột</v>
          </cell>
        </row>
        <row r="128">
          <cell r="D128" t="str">
            <v>b.Trô t¹m (4trô)</v>
          </cell>
        </row>
        <row r="129">
          <cell r="D129" t="str">
            <v>L.§ thÐp h×nh lµm sµn thao t¸c</v>
          </cell>
        </row>
        <row r="130">
          <cell r="D130" t="str">
            <v>ThÐp U300 høng con l¨n thÐp</v>
          </cell>
        </row>
        <row r="131">
          <cell r="D131" t="str">
            <v>L¾p thÐp U300 ®ì con l¨n thÐp</v>
          </cell>
        </row>
        <row r="132">
          <cell r="D132" t="str">
            <v>§ãng cäc ray P43 thi c«ng trô t¹m</v>
          </cell>
        </row>
        <row r="133">
          <cell r="D133" t="str">
            <v>XÕp ®Æt ray L=2,1m</v>
          </cell>
        </row>
        <row r="134">
          <cell r="D134" t="str">
            <v>XÕp ®Æt, th¸o dì tµ vÑt gç</v>
          </cell>
        </row>
        <row r="135">
          <cell r="D135" t="str">
            <v>Th¸o dì TÝnh b»ng 70% c«ng l¾p ®Æt, 50% m¸y TC</v>
          </cell>
        </row>
        <row r="136">
          <cell r="D136" t="str">
            <v>Lµm vµ TD rä ®¸+thu håi (70% L.®Æt)</v>
          </cell>
        </row>
        <row r="137">
          <cell r="D137" t="str">
            <v>L¾p dùng + th¸o dì khung bailey</v>
          </cell>
        </row>
        <row r="138">
          <cell r="D138" t="str">
            <v>Th¸o dì khung bailey TC trô t¹m</v>
          </cell>
        </row>
        <row r="139">
          <cell r="D139" t="str">
            <v>VËn chuyÓn khung bailey tõ §N-CT</v>
          </cell>
        </row>
        <row r="140">
          <cell r="D140" t="str">
            <v>(16km ®­êng L1, 18km ®­êng L4)</v>
          </cell>
        </row>
        <row r="141">
          <cell r="D141" t="str">
            <v>Bèc dì lªn xuèng (823.425® x 4ca)</v>
          </cell>
        </row>
        <row r="142">
          <cell r="D142" t="str">
            <v>m3</v>
          </cell>
        </row>
        <row r="143">
          <cell r="D143" t="str">
            <v>c.Thi c«ng lao kÐo dÇm thÐp</v>
          </cell>
        </row>
        <row r="144">
          <cell r="D144" t="str">
            <v>N©ng ®Æt côm dÇm thÐp lªn ®­êng tr­ît</v>
          </cell>
        </row>
        <row r="145">
          <cell r="D145" t="str">
            <v xml:space="preserve">KÐo hÖ dÇm thÐp tõ ®g sµng ngang vµo </v>
          </cell>
        </row>
        <row r="146">
          <cell r="D146" t="str">
            <v>§­êng sµng däc</v>
          </cell>
        </row>
        <row r="147">
          <cell r="D147" t="str">
            <v>Lao kÐo dÇm cÇu thÐp ë trªn trô</v>
          </cell>
        </row>
        <row r="148">
          <cell r="D148" t="str">
            <v>KÝch h¹ dµn xuèng gèi</v>
          </cell>
        </row>
        <row r="149">
          <cell r="D149" t="str">
            <v>Con l¨n thÐp</v>
          </cell>
        </row>
        <row r="150">
          <cell r="D150" t="str">
            <v>m3</v>
          </cell>
        </row>
        <row r="151">
          <cell r="D151" t="str">
            <v>8.KÕt cÊu th­îng bé</v>
          </cell>
        </row>
        <row r="152">
          <cell r="D152" t="str">
            <v xml:space="preserve">a.B¶n mÆt cÇu </v>
          </cell>
        </row>
        <row r="153">
          <cell r="D153" t="str">
            <v>BT tÊm b¶n mÆt cÇu M300 ®¸ 1x2</v>
          </cell>
        </row>
        <row r="154">
          <cell r="D154" t="str">
            <v>Cèt thÐp tÊm b¶n mÆt cÇu d=10mm</v>
          </cell>
        </row>
        <row r="155">
          <cell r="D155" t="str">
            <v>Cèt thÐp tÊm b¶n mÆt cÇu d=16mm</v>
          </cell>
        </row>
        <row r="156">
          <cell r="D156" t="str">
            <v>V¸n khu«n tÊm b¶n mÆt cÇu</v>
          </cell>
        </row>
        <row r="157">
          <cell r="D157" t="str">
            <v>L¾p ®Æt tÊm BT b¶n mÆt cÇu</v>
          </cell>
        </row>
        <row r="158">
          <cell r="D158" t="str">
            <v>TÊm thÐp</v>
          </cell>
        </row>
        <row r="159">
          <cell r="D159" t="str">
            <v xml:space="preserve">ChÐt khe nèi däc </v>
          </cell>
        </row>
        <row r="160">
          <cell r="D160" t="str">
            <v>T­ãi nhùa dÝnh b¸m TC 1,5kg/m2</v>
          </cell>
        </row>
        <row r="161">
          <cell r="D161" t="str">
            <v>BTN  mÞn 5cm.</v>
          </cell>
        </row>
        <row r="162">
          <cell r="D162" t="str">
            <v>SX bª t«ng nhùa</v>
          </cell>
        </row>
        <row r="163">
          <cell r="D163" t="str">
            <v>VËn chuyÓn BT nhùa L=40km</v>
          </cell>
        </row>
        <row r="164">
          <cell r="D164" t="str">
            <v>m3</v>
          </cell>
        </row>
        <row r="165">
          <cell r="D165" t="str">
            <v>b.Khe co d·n+èng tho¸t n­íc+gèi cÇu</v>
          </cell>
        </row>
        <row r="166">
          <cell r="D166" t="str">
            <v>èng tho¸t n­íc F=100,L=1,8m</v>
          </cell>
        </row>
        <row r="167">
          <cell r="D167" t="str">
            <v>GC vµ L§ thÐp d=12mm</v>
          </cell>
        </row>
        <row r="168">
          <cell r="D168" t="str">
            <v>Bul«ng M14.</v>
          </cell>
        </row>
        <row r="169">
          <cell r="D169" t="str">
            <v xml:space="preserve">Khu«n ®Þnh vÞ </v>
          </cell>
        </row>
        <row r="170">
          <cell r="D170" t="str">
            <v>L¾p ®Æt khe co d·n cao su</v>
          </cell>
        </row>
        <row r="171">
          <cell r="D171" t="str">
            <v>QuÐt keo Epoxy 1438 TC 0,5L/m2</v>
          </cell>
        </row>
        <row r="172">
          <cell r="D172" t="str">
            <v>V÷a Sikagrout 214-11 HS ®æ gê khe co d·n</v>
          </cell>
        </row>
        <row r="173">
          <cell r="D173" t="str">
            <v>Gia c«ng thÐp b¶n lµm gèi</v>
          </cell>
        </row>
        <row r="174">
          <cell r="D174" t="str">
            <v>Gia c«ng thÐp h×nh I500 lµm gèi</v>
          </cell>
        </row>
        <row r="175">
          <cell r="D175" t="str">
            <v xml:space="preserve">Bul«ng </v>
          </cell>
        </row>
        <row r="176">
          <cell r="D176" t="str">
            <v>L¾p dùng gèi cÇu</v>
          </cell>
        </row>
        <row r="177">
          <cell r="D177" t="str">
            <v>m3</v>
          </cell>
        </row>
        <row r="178">
          <cell r="D178" t="str">
            <v>c.B¶n dÉn + trô c¶n</v>
          </cell>
        </row>
        <row r="179">
          <cell r="D179" t="str">
            <v>BT b¶n dÉn M250</v>
          </cell>
        </row>
        <row r="180">
          <cell r="D180" t="str">
            <v>V¸n khu«n b¶n dÉn</v>
          </cell>
        </row>
        <row r="181">
          <cell r="D181" t="str">
            <v>BT lãt mãng M100</v>
          </cell>
        </row>
        <row r="182">
          <cell r="D182" t="str">
            <v>Cèt thÐp b¶n dÉn d=10mm</v>
          </cell>
        </row>
        <row r="183">
          <cell r="D183" t="str">
            <v>Cèt thÐp b¶n dÉn d=12mm</v>
          </cell>
        </row>
        <row r="184">
          <cell r="D184" t="str">
            <v>Cèt thÐp b¶n dÉn d=16mm</v>
          </cell>
        </row>
        <row r="185">
          <cell r="D185" t="str">
            <v>L¾p ®Æt b¶n dÉn</v>
          </cell>
        </row>
        <row r="186">
          <cell r="D186" t="str">
            <v>BT trô c¶n M250</v>
          </cell>
        </row>
        <row r="187">
          <cell r="D187" t="str">
            <v>V¸n khu«n trô c¶n</v>
          </cell>
        </row>
        <row r="188">
          <cell r="D188" t="str">
            <v>Cèt thÐp trô c¶n d=6mm</v>
          </cell>
        </row>
        <row r="189">
          <cell r="D189" t="str">
            <v>Cèt thÐp trô c¶n d=16mm</v>
          </cell>
        </row>
        <row r="190">
          <cell r="D190" t="str">
            <v>S¬n trô c¶n</v>
          </cell>
        </row>
        <row r="191">
          <cell r="D191" t="str">
            <v>D¨m s¹n ®Öm</v>
          </cell>
        </row>
        <row r="192">
          <cell r="D192" t="str">
            <v>Trång trô c¶n</v>
          </cell>
        </row>
        <row r="193">
          <cell r="D193" t="str">
            <v>§µo ®Êt cÊp 3.</v>
          </cell>
        </row>
        <row r="194">
          <cell r="D194" t="str">
            <v>§¾p ®Êt cÊp 3</v>
          </cell>
        </row>
        <row r="195">
          <cell r="D195" t="str">
            <v>m3</v>
          </cell>
        </row>
        <row r="196">
          <cell r="D196" t="str">
            <v>d.Lan can tay vÞn</v>
          </cell>
        </row>
        <row r="197">
          <cell r="D197" t="str">
            <v>Gia c«ng lan can tay vÞn</v>
          </cell>
        </row>
        <row r="198">
          <cell r="D198" t="str">
            <v>ThÐp èng F=50 dµy 3,5mm</v>
          </cell>
        </row>
        <row r="199">
          <cell r="D199" t="str">
            <v>ThÐp èng F=89 dµy 3,5mm</v>
          </cell>
        </row>
        <row r="200">
          <cell r="D200" t="str">
            <v>ThÐp èng F=57 dµy 3,5mm</v>
          </cell>
        </row>
        <row r="201">
          <cell r="D201" t="str">
            <v xml:space="preserve">ThÐp b¶n 10mm </v>
          </cell>
        </row>
        <row r="202">
          <cell r="D202" t="str">
            <v xml:space="preserve">ThÐp d=12mm </v>
          </cell>
        </row>
        <row r="203">
          <cell r="D203" t="str">
            <v>S¬n chèng rØ.</v>
          </cell>
        </row>
        <row r="204">
          <cell r="D204" t="str">
            <v>S¬n mµu hai líp</v>
          </cell>
        </row>
        <row r="205">
          <cell r="D205" t="str">
            <v>L¾p dùng cÊu kiÖn thÐp</v>
          </cell>
        </row>
        <row r="207">
          <cell r="D207" t="str">
            <v>e.MÆt b»ng c«ng tr­êng</v>
          </cell>
        </row>
        <row r="208">
          <cell r="D208" t="str">
            <v>San ñi mÆt b»ng dµy 30cm</v>
          </cell>
        </row>
        <row r="209">
          <cell r="D209" t="str">
            <v>D¨m s¹n ®Öm + thu håi (70% c«ng r¶i)</v>
          </cell>
        </row>
        <row r="210">
          <cell r="D210" t="str">
            <v>f.H¹ng môc kh¸c</v>
          </cell>
        </row>
        <row r="211">
          <cell r="D211" t="str">
            <v>BiÓn b¸o</v>
          </cell>
        </row>
        <row r="212">
          <cell r="D212" t="str">
            <v>S¬n chèng rØ.</v>
          </cell>
        </row>
        <row r="213">
          <cell r="D213" t="str">
            <v>S¬n mµu hai líp</v>
          </cell>
        </row>
        <row r="214">
          <cell r="D214" t="str">
            <v>M¸y b¬m n­íc 75cv.</v>
          </cell>
        </row>
        <row r="215">
          <cell r="D215" t="str">
            <v>m3</v>
          </cell>
        </row>
        <row r="216">
          <cell r="D216" t="str">
            <v>10.§­êng dÉn</v>
          </cell>
        </row>
        <row r="217">
          <cell r="D217" t="str">
            <v xml:space="preserve">§µo ®Êt ®åi </v>
          </cell>
        </row>
        <row r="218">
          <cell r="D218" t="str">
            <v>VC ®Êt ®Ó ®¾p L=2km</v>
          </cell>
        </row>
        <row r="219">
          <cell r="D219" t="str">
            <v>§¾p nÒn ®­êng K95 ®Êt cÊp 3</v>
          </cell>
        </row>
        <row r="220">
          <cell r="D220" t="str">
            <v>CÊp phèi ®¸ d¨m</v>
          </cell>
        </row>
        <row r="221">
          <cell r="D221" t="str">
            <v>T­ãi nhùa dÝnh b¸m TC 1,5kg/m2</v>
          </cell>
        </row>
        <row r="222">
          <cell r="D222" t="str">
            <v>BTN  th« 5cm.</v>
          </cell>
        </row>
        <row r="223">
          <cell r="D223" t="str">
            <v>SX bª t«ng nhùa</v>
          </cell>
        </row>
        <row r="224">
          <cell r="D224" t="str">
            <v>VËn chuyÓn BT nhùa L=40km</v>
          </cell>
        </row>
        <row r="225">
          <cell r="D225" t="str">
            <v>Tấn</v>
          </cell>
        </row>
        <row r="226">
          <cell r="D226" t="str">
            <v>m2</v>
          </cell>
        </row>
        <row r="227">
          <cell r="D227" t="str">
            <v>m3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ptdg"/>
      <sheetName val="DTCT"/>
      <sheetName val="TH"/>
      <sheetName val="KSTK"/>
      <sheetName val="KLNT"/>
      <sheetName val="Sheet2"/>
      <sheetName val="trabang"/>
      <sheetName val="Dg Dchat"/>
      <sheetName val="Dg Dhinh"/>
      <sheetName val="TVLIEU"/>
      <sheetName val="GTXL"/>
      <sheetName val="Bao gia"/>
      <sheetName val="Trabang-TPhuoc"/>
      <sheetName val="00000000"/>
      <sheetName val="XXXXXXXX"/>
      <sheetName val="XXXXXXX0"/>
      <sheetName val="XXXXXXX1"/>
      <sheetName val="XXXXXXX2"/>
      <sheetName val="XL4Poppy"/>
      <sheetName val="Nghiem thu"/>
      <sheetName val="KS duong"/>
      <sheetName val="Sheet13"/>
      <sheetName val="DTDD"/>
      <sheetName val="DTCD"/>
      <sheetName val="DTDD2003"/>
      <sheetName val="Vayvon"/>
      <sheetName val="Sheet5"/>
      <sheetName val="Sheet4"/>
      <sheetName val="Sheet1"/>
      <sheetName val="Tdien"/>
      <sheetName val="DTSON ADB3-N2"/>
      <sheetName val="Sheet12"/>
      <sheetName val="Sheet11"/>
      <sheetName val="Sheet10"/>
      <sheetName val="Sheet9"/>
      <sheetName val="Sheet7"/>
      <sheetName val="BangketienvayNHS"/>
      <sheetName val="Sheet15"/>
      <sheetName val="Sheet3"/>
      <sheetName val="XL4Test5"/>
      <sheetName val="Congty"/>
      <sheetName val="VPPN"/>
      <sheetName val="XN74"/>
      <sheetName val="XN54"/>
      <sheetName val="XN33"/>
      <sheetName val="NK96"/>
      <sheetName val="Sheet6"/>
      <sheetName val="tong hop"/>
      <sheetName val="phan tich DG"/>
      <sheetName val="gia vat lieu"/>
      <sheetName val="gia xe may"/>
      <sheetName val="gia nhan cong"/>
      <sheetName val="Du_toan"/>
      <sheetName val="NCVL"/>
      <sheetName val="Duoi_phu_phi"/>
      <sheetName val="Thong_ke_thanh_toan_VL"/>
      <sheetName val="Thong_ke_thanh_toan_VL (2)"/>
      <sheetName val="NXT T.bi"/>
      <sheetName val="BC NXT phone"/>
      <sheetName val="KHAI THUE"/>
      <sheetName val="BC TH SD HOA DON"/>
      <sheetName val="Mua vào HD TT"/>
      <sheetName val="Mua vao 5%"/>
      <sheetName val="BK MUA VAO 10%"/>
      <sheetName val="BK BAN RA"/>
      <sheetName val="Thuc thanh"/>
      <sheetName val="THCT"/>
      <sheetName val="TT04"/>
      <sheetName val="Names"/>
      <sheetName val="dtct cong"/>
      <sheetName val="TSO_CHUNG"/>
      <sheetName val="gvl"/>
      <sheetName val=" quy I-2005"/>
      <sheetName val="Quy 2- 2005 "/>
      <sheetName val="Quy III- 2005 "/>
      <sheetName val="Quy 4- 2005"/>
      <sheetName val="SUMMARY"/>
      <sheetName val="Tai khoan"/>
      <sheetName val="Trabang-ၔPhuoc"/>
      <sheetName val="VL"/>
      <sheetName val="JS duong"/>
      <sheetName val="Bao gêa"/>
      <sheetName val="35KV gia mo"/>
      <sheetName val="0,4KV -TBA1"/>
      <sheetName val="0,4KV - TBA2"/>
      <sheetName val="TBA"/>
      <sheetName val="Sheet8"/>
      <sheetName val=""/>
      <sheetName val="TH-XL"/>
      <sheetName val="DG"/>
      <sheetName val="DATA"/>
      <sheetName val="tra-vat-lieu"/>
      <sheetName val="PT_VT"/>
      <sheetName val="dongia"/>
      <sheetName val="BILL No.22"/>
      <sheetName val="3.1.1"/>
      <sheetName val="3.1.4"/>
      <sheetName val="2.5.1"/>
      <sheetName val="4.1.1"/>
      <sheetName val="4.3.2"/>
      <sheetName val="2.3.3"/>
      <sheetName val="5.3.1"/>
      <sheetName val="2.4.3"/>
      <sheetName val="Trabang-?Phuoc"/>
      <sheetName val="She%t13"/>
      <sheetName val="_x0013_heet13"/>
      <sheetName val="Shaet12"/>
      <sheetName val="Gia thanh"/>
      <sheetName val="DGduong"/>
      <sheetName val="TKKT-Giapba"/>
      <sheetName val="KL THUC TE"/>
      <sheetName val="S(eet12"/>
      <sheetName val="S(eet3"/>
      <sheetName val="3;ËV gia mo"/>
      <sheetName val="hat_V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10000000"/>
      <sheetName val="atgt"/>
      <sheetName val="VP@N"/>
      <sheetName val="CPK"/>
      <sheetName val="Section"/>
      <sheetName val="TH_XL"/>
      <sheetName val="Gia vat tu"/>
      <sheetName val="CHITIET VL-NC"/>
      <sheetName val="dongiachitiet"/>
      <sheetName val="Trabang-_Phuoc"/>
      <sheetName val="Duoi_phu_phm"/>
      <sheetName val="[TKKT-Giapba.塅䕃⹌塅ECVL"/>
      <sheetName val="Dg_Dchat"/>
      <sheetName val="Dg_Dhinh"/>
      <sheetName val="Bao_gia"/>
      <sheetName val="Nghiem_thu"/>
      <sheetName val="KS_duong"/>
      <sheetName val="DTSON_ADB3-N2"/>
      <sheetName val="tong_hop"/>
      <sheetName val="phan_tich_DG"/>
      <sheetName val="gia_vat_lieu"/>
      <sheetName val="gia_xe_may"/>
      <sheetName val="gia_nhan_cong"/>
      <sheetName val="Thong_ke_thanh_toan_VL_(2)"/>
      <sheetName val="NXT_T_bi"/>
      <sheetName val="BC_NXT_phone"/>
      <sheetName val="KHAI_THUE"/>
      <sheetName val="BC_TH_SD_HOA_DON"/>
      <sheetName val="Mua_vào_HD_TT"/>
      <sheetName val="Mua_vao_5%"/>
      <sheetName val="BK_MUA_VAO_10%"/>
      <sheetName val="BK_BAN_RA"/>
      <sheetName val="Thuc_thanh"/>
      <sheetName val="JS_duong"/>
      <sheetName val="Bao_gêa"/>
      <sheetName val="dtct_cong"/>
      <sheetName val="_quy_I-2005"/>
      <sheetName val="Quy_2-_2005_"/>
      <sheetName val="Quy_III-_2005_"/>
      <sheetName val="Quy_4-_2005"/>
      <sheetName val="Tai_khoan"/>
      <sheetName val="BILL_No_22"/>
      <sheetName val="35KV_gia_mo"/>
      <sheetName val="0,4KV_-TBA1"/>
      <sheetName val="0,4KV_-_TBA2"/>
      <sheetName val="Gia_thanh"/>
      <sheetName val="3_1_1"/>
      <sheetName val="3_1_4"/>
      <sheetName val="2_5_1"/>
      <sheetName val="4_1_1"/>
      <sheetName val="4_3_2"/>
      <sheetName val="2_3_3"/>
      <sheetName val="5_3_1"/>
      <sheetName val="2_4_3"/>
      <sheetName val="heet13"/>
      <sheetName val="KL_THUC_TE"/>
      <sheetName val="BK_QT_BIEN_LAI"/>
      <sheetName val="BK_PHU_LUC_B"/>
      <sheetName val="BK_PHU_LUC_B_(2)"/>
      <sheetName val="BK_PHU_LUC_B_(3)"/>
      <sheetName val="BK_PHU_LUC_B_(4)"/>
      <sheetName val="BK_PHU_LUC_BCHD_(3)"/>
      <sheetName val="BK_PHU_LUC_BCHD_(4)"/>
      <sheetName val="BK_PHU_LUC_C_(2)"/>
      <sheetName val="BK_PHUC_LUC_D_HD"/>
      <sheetName val="BK_PHUC_LUC_D_3_(2)"/>
      <sheetName val="BK_PHUC_LUC_D_CHD(3)"/>
      <sheetName val="BK_PHUC_LUC_D_CHD(4)"/>
      <sheetName val="3;ËV_gia_mo"/>
      <sheetName val="CHITIET_VL-NC"/>
      <sheetName val="4"/>
      <sheetName val="Mua v�o HD TT"/>
      <sheetName val="Bao g�a"/>
      <sheetName val="chitiet"/>
      <sheetName val="Tra_bang"/>
      <sheetName val="TDTKP1"/>
      <sheetName val="CHITIET VL-NC-TT -1p"/>
      <sheetName val="_TKKT-Giapba.塅䕃⹌塅ECVL"/>
      <sheetName val="KHAI DHUE"/>
      <sheetName val="BUGIA_VT"/>
      <sheetName val="XXX_x0018_XXXX"/>
      <sheetName val="Sh%et15"/>
      <sheetName val="_x0018_XXXXXX1"/>
      <sheetName val="TONGKE3p"/>
      <sheetName val="0Ù\_x0004_(_x0000__x0000__x0000_¦X'_x0000_"/>
      <sheetName val="0Ù__x0004_("/>
      <sheetName val="_x0000__x0002__x0000__x0009__x0000_憨ܿ놀ܼ_x0000__x0000_뉀ܼ_x0002__x0000__x0000__x0000_Ԁܿ돀ܼ_x0000__x0000_뒀ܼ_x0002__x0000__x0000__x0000__x0000__x0000_"/>
      <sheetName val="TS"/>
      <sheetName val="?_x0002_?_x0009_?憨ܿ놀ܼ??뉀ܼ_x0002_???Ԁܿ돀ܼ??뒀ܼ_x0002_?????"/>
      <sheetName val="_x0000__x0002__x0000_ _x0000_憨ܿ놀ܼ_x0000__x0000_뉀ܼ_x0002__x0000__x0000__x0000_Ԁܿ돀ܼ_x0000__x0000_뒀ܼ_x0002__x0000__x0000__x0000__x0000__x0000_"/>
      <sheetName val="?_x0002_? ?憨ܿ놀ܼ??뉀ܼ_x0002_???Ԁܿ돀ܼ??뒀ܼ_x0002_?????"/>
      <sheetName val="TH-XLap"/>
      <sheetName val="[TKKT-Giapba.????ECVL"/>
      <sheetName val="Chi tiet"/>
      <sheetName val="KKKKKKKK"/>
      <sheetName val="_TKKT-Giapba.????ECVL"/>
      <sheetName val="Mua v?o HD TT"/>
      <sheetName val="Bao g?a"/>
      <sheetName val="0Ù\_x0004_(???¦X'?"/>
      <sheetName val="[TKKT-Giapba.xls][TKKT-Giapba.x"/>
      <sheetName val="Tong_DT"/>
      <sheetName val="PTVT (MAU)"/>
      <sheetName val="__x0002___x0009__憨ܿ놀ܼ__뉀ܼ_x0002____Ԁܿ돀ܼ__뒀ܼ_x0002______"/>
      <sheetName val="__x0002__ _憨ܿ놀ܼ__뉀ܼ_x0002____Ԁܿ돀ܼ__뒀ܼ_x0002______"/>
      <sheetName val="_TKKT-Giapba.____ECVL"/>
      <sheetName val="Mua v_o HD TT"/>
      <sheetName val="Bao g_a"/>
      <sheetName val="_TKKT-Giapba.xls__TKKT-Giapba.x"/>
      <sheetName val="0Ù__x0004_(___¦X'_"/>
      <sheetName val="_x005f_x0013_heet13"/>
      <sheetName val="VANKHUON"/>
      <sheetName val="DTCT-tuyen chinh"/>
      <sheetName val="[TKKT-Giapba.xls]0Ù\_x0004_(_x0000__x0000__x0000_¦X'_x0000_"/>
      <sheetName val="_x0000__x0002__x0000__x0009__x0000_????_x0000__x0000_??_x0002__x0000__x0000__x0000_????_x0000__x0000_??_x0002__x0000__x0000__x0000__x0000__x0000_"/>
      <sheetName val="TTHBCMT"/>
      <sheetName val="[TKKT-Giapba_塅䕃⹌塅ECVL"/>
      <sheetName val="KHAI_DHUE"/>
      <sheetName val="Dg_Dchat1"/>
      <sheetName val="Dg_Dhinh1"/>
      <sheetName val="Bao_gia1"/>
      <sheetName val="Nghiem_thu1"/>
      <sheetName val="KS_duong1"/>
      <sheetName val="DTSON_ADB3-N21"/>
      <sheetName val="tong_hop1"/>
      <sheetName val="phan_tich_DG1"/>
      <sheetName val="gia_vat_lieu1"/>
      <sheetName val="gia_xe_may1"/>
      <sheetName val="gia_nhan_cong1"/>
      <sheetName val="Thong_ke_thanh_toan_VL_(2)1"/>
      <sheetName val="NXT_T_bi1"/>
      <sheetName val="BC_NXT_phone1"/>
      <sheetName val="KHAI_THUE1"/>
      <sheetName val="BC_TH_SD_HOA_DON1"/>
      <sheetName val="Mua_vào_HD_TT1"/>
      <sheetName val="Mua_vao_5%1"/>
      <sheetName val="BK_MUA_VAO_10%1"/>
      <sheetName val="BK_BAN_RA1"/>
      <sheetName val="Thuc_thanh1"/>
      <sheetName val="_quy_I-20051"/>
      <sheetName val="Quy_2-_2005_1"/>
      <sheetName val="Quy_III-_2005_1"/>
      <sheetName val="Quy_4-_20051"/>
      <sheetName val="dtct_cong1"/>
      <sheetName val="Tai_khoan1"/>
      <sheetName val="JS_duong1"/>
      <sheetName val="35KV_gia_mo1"/>
      <sheetName val="0,4KV_-TBA11"/>
      <sheetName val="0,4KV_-_TBA21"/>
      <sheetName val="Bao_gêa1"/>
      <sheetName val="3_1_11"/>
      <sheetName val="3_1_41"/>
      <sheetName val="2_5_11"/>
      <sheetName val="4_1_11"/>
      <sheetName val="4_3_21"/>
      <sheetName val="2_3_31"/>
      <sheetName val="5_3_11"/>
      <sheetName val="2_4_31"/>
      <sheetName val="BILL_No_221"/>
      <sheetName val="Gia_thanh1"/>
      <sheetName val="KL_THUC_TE1"/>
      <sheetName val="3;ËV_gia_mo1"/>
      <sheetName val="[TKKT-Giapba_塅䕃⹌塅ECVL1"/>
      <sheetName val="BK_QT_BIEN_LAI1"/>
      <sheetName val="BK_PHU_LUC_B1"/>
      <sheetName val="BK_PHU_LUC_B_(2)1"/>
      <sheetName val="BK_PHU_LUC_B_(3)1"/>
      <sheetName val="BK_PHU_LUC_B_(4)1"/>
      <sheetName val="BK_PHU_LUC_BCHD_(3)1"/>
      <sheetName val="BK_PHU_LUC_BCHD_(4)1"/>
      <sheetName val="BK_PHU_LUC_C_(2)1"/>
      <sheetName val="BK_PHUC_LUC_D_HD1"/>
      <sheetName val="BK_PHUC_LUC_D_3_(2)1"/>
      <sheetName val="BK_PHUC_LUC_D_CHD(3)1"/>
      <sheetName val="BK_PHUC_LUC_D_CHD(4)1"/>
      <sheetName val="KHAI_DHUE1"/>
      <sheetName val="Dg_Dchat2"/>
      <sheetName val="Dg_Dhinh2"/>
      <sheetName val="Bao_gia2"/>
      <sheetName val="Nghiem_thu2"/>
      <sheetName val="KS_duong2"/>
      <sheetName val="DTSON_ADB3-N22"/>
      <sheetName val="tong_hop2"/>
      <sheetName val="phan_tich_DG2"/>
      <sheetName val="gia_vat_lieu2"/>
      <sheetName val="gia_xe_may2"/>
      <sheetName val="gia_nhan_cong2"/>
      <sheetName val="Thong_ke_thanh_toan_VL_(2)2"/>
      <sheetName val="NXT_T_bi2"/>
      <sheetName val="BC_NXT_phone2"/>
      <sheetName val="KHAI_THUE2"/>
      <sheetName val="BC_TH_SD_HOA_DON2"/>
      <sheetName val="Mua_vào_HD_TT2"/>
      <sheetName val="Mua_vao_5%2"/>
      <sheetName val="BK_MUA_VAO_10%2"/>
      <sheetName val="BK_BAN_RA2"/>
      <sheetName val="Thuc_thanh2"/>
      <sheetName val="_quy_I-20052"/>
      <sheetName val="Quy_2-_2005_2"/>
      <sheetName val="Quy_III-_2005_2"/>
      <sheetName val="Quy_4-_20052"/>
      <sheetName val="dtct_cong2"/>
      <sheetName val="Tai_khoan2"/>
      <sheetName val="JS_duong2"/>
      <sheetName val="35KV_gia_mo2"/>
      <sheetName val="0,4KV_-TBA12"/>
      <sheetName val="0,4KV_-_TBA22"/>
      <sheetName val="Bao_gêa2"/>
      <sheetName val="3_1_12"/>
      <sheetName val="3_1_42"/>
      <sheetName val="2_5_12"/>
      <sheetName val="4_1_12"/>
      <sheetName val="4_3_22"/>
      <sheetName val="2_3_32"/>
      <sheetName val="5_3_12"/>
      <sheetName val="2_4_32"/>
      <sheetName val="BILL_No_222"/>
      <sheetName val="Gia_thanh2"/>
      <sheetName val="KL_THUC_TE2"/>
      <sheetName val="3;ËV_gia_mo2"/>
      <sheetName val="[TKKT-Giapba_塅䕃⹌塅ECVL2"/>
      <sheetName val="BK_QT_BIEN_LAI2"/>
      <sheetName val="BK_PHU_LUC_B2"/>
      <sheetName val="BK_PHU_LUC_B_(2)2"/>
      <sheetName val="BK_PHU_LUC_B_(3)2"/>
      <sheetName val="BK_PHU_LUC_B_(4)2"/>
      <sheetName val="BK_PHU_LUC_BCHD_(3)2"/>
      <sheetName val="BK_PHU_LUC_BCHD_(4)2"/>
      <sheetName val="BK_PHU_LUC_C_(2)2"/>
      <sheetName val="BK_PHUC_LUC_D_HD2"/>
      <sheetName val="BK_PHUC_LUC_D_3_(2)2"/>
      <sheetName val="BK_PHUC_LUC_D_CHD(3)2"/>
      <sheetName val="BK_PHUC_LUC_D_CHD(4)2"/>
      <sheetName val="KHAI_DHUE2"/>
      <sheetName val="Dg_Dchat3"/>
      <sheetName val="Dg_Dhinh3"/>
      <sheetName val="Bao_gia3"/>
      <sheetName val="Nghiem_thu3"/>
      <sheetName val="KS_duong3"/>
      <sheetName val="DTSON_ADB3-N23"/>
      <sheetName val="tong_hop3"/>
      <sheetName val="phan_tich_DG3"/>
      <sheetName val="gia_vat_lieu3"/>
      <sheetName val="gia_xe_may3"/>
      <sheetName val="gia_nhan_cong3"/>
      <sheetName val="Thong_ke_thanh_toan_VL_(2)3"/>
      <sheetName val="NXT_T_bi3"/>
      <sheetName val="BC_NXT_phone3"/>
      <sheetName val="KHAI_THUE3"/>
      <sheetName val="BC_TH_SD_HOA_DON3"/>
      <sheetName val="Mua_vào_HD_TT3"/>
      <sheetName val="Mua_vao_5%3"/>
      <sheetName val="BK_MUA_VAO_10%3"/>
      <sheetName val="BK_BAN_RA3"/>
      <sheetName val="Thuc_thanh3"/>
      <sheetName val="_quy_I-20053"/>
      <sheetName val="Quy_2-_2005_3"/>
      <sheetName val="Quy_III-_2005_3"/>
      <sheetName val="Quy_4-_20053"/>
      <sheetName val="dtct_cong3"/>
      <sheetName val="Tai_khoan3"/>
      <sheetName val="JS_duong3"/>
      <sheetName val="35KV_gia_mo3"/>
      <sheetName val="0,4KV_-TBA13"/>
      <sheetName val="0,4KV_-_TBA23"/>
      <sheetName val="Bao_gêa3"/>
      <sheetName val="3_1_13"/>
      <sheetName val="3_1_43"/>
      <sheetName val="2_5_13"/>
      <sheetName val="4_1_13"/>
      <sheetName val="4_3_23"/>
      <sheetName val="2_3_33"/>
      <sheetName val="5_3_13"/>
      <sheetName val="2_4_33"/>
      <sheetName val="BILL_No_223"/>
      <sheetName val="Gia_thanh3"/>
      <sheetName val="KL_THUC_TE3"/>
      <sheetName val="3;ËV_gia_mo3"/>
      <sheetName val="[TKKT-Giapba_塅䕃⹌塅ECVL3"/>
      <sheetName val="BK_QT_BIEN_LAI3"/>
      <sheetName val="BK_PHU_LUC_B3"/>
      <sheetName val="BK_PHU_LUC_B_(2)3"/>
      <sheetName val="BK_PHU_LUC_B_(3)3"/>
      <sheetName val="BK_PHU_LUC_B_(4)3"/>
      <sheetName val="BK_PHU_LUC_BCHD_(3)3"/>
      <sheetName val="BK_PHU_LUC_BCHD_(4)3"/>
      <sheetName val="BK_PHU_LUC_C_(2)3"/>
      <sheetName val="BK_PHUC_LUC_D_HD3"/>
      <sheetName val="BK_PHUC_LUC_D_3_(2)3"/>
      <sheetName val="BK_PHUC_LUC_D_CHD(3)3"/>
      <sheetName val="BK_PHUC_LUC_D_CHD(4)3"/>
      <sheetName val="KHAI_DHUE3"/>
      <sheetName val="_x0002__x0000_ 憨ܿ놀ܼ_x0000_뉀ܼ_x0002__x0000_Ԁܿ돀ܼ_x0000_뒀ܼ_x0002__x0000_밀䂏_x0000_뛀ܼ_x0001__x0000_䤤⒒剉"/>
      <sheetName val="_TKKT-Giapba.xls_0Ù__x0004_("/>
      <sheetName val="Chi_tiet"/>
      <sheetName val="XXXXXXX"/>
      <sheetName val="XXXXXX1"/>
      <sheetName val="_TKKT-Giapba_塅䕃⹌塅ECVL"/>
      <sheetName val="_TKKT-Giapba_塅䕃⹌塅ECVL1"/>
      <sheetName val="CHITIET_VL-NC1"/>
      <sheetName val="Gia_vat_tu"/>
      <sheetName val="CHITIET_VL-NC-TT_-1p"/>
      <sheetName val=" 憨ܿ놀ܼ뉀ܼԀܿ돀ܼ뒀ܼ"/>
      <sheetName val="[TKKT-Giapba.xls]0Ù\_x0004_(???¦X'?"/>
      <sheetName val="KPVC-BD "/>
      <sheetName val="XXX_x005f_x0018_XXXX"/>
      <sheetName val="_x005f_x0018_XXXXXX1"/>
      <sheetName val="_x0000__x0002__x0000_ _x0000_????_x0000__x0000_??_x0002__x0000__x0000__x0000_????_x0000__x0000_??_x0002__x0000__x0000__x0000__x0000__x0000_"/>
      <sheetName val="7 THAI NGUYEN"/>
      <sheetName val="SQ111"/>
      <sheetName val="_x0002_"/>
      <sheetName val="MTP"/>
      <sheetName val="Bieu 2a"/>
      <sheetName val="PNT-QUOT-#3"/>
      <sheetName val="COAT&amp;WRAP-QIOT-#3"/>
      <sheetName val="_x005f_x005f_x005f_x0013_heet13"/>
      <sheetName val="XXX_x005f_x005f_x005f_x0018_XXXX"/>
      <sheetName val="_x005f_x005f_x005f_x0018_XXXXXX1"/>
      <sheetName val="_x005f_x005f_x005f_x005f_x005f_x005f_x005f_x0013_heet13"/>
      <sheetName val="XXX_x005f_x005f_x005f_x005f_x005f_x005f_x005f_x0018_XXX"/>
      <sheetName val="_x005f_x005f_x005f_x005f_x005f_x005f_x005f_x0018_XXXXXX"/>
      <sheetName val="TH_XLap"/>
      <sheetName val="塅䕃⹌塅"/>
      <sheetName val="Mua_v�o_HD_TT"/>
      <sheetName val="Bao_g�a"/>
      <sheetName val="0Ù\(¦X'"/>
      <sheetName val="_憨ܿ놀ܼ뉀ܼԀܿ돀ܼ뒀ܼ"/>
      <sheetName val="Gia_vat_tu1"/>
      <sheetName val="Mua_v�o_HD_TT1"/>
      <sheetName val="Bao_g�a1"/>
      <sheetName val="Dg_Dchat4"/>
      <sheetName val="Dg_Dhinh4"/>
      <sheetName val="_TKKT-Giapba_塅䕃⹌塅ECVL2"/>
      <sheetName val="Bao_gia4"/>
      <sheetName val="Nghiem_thu4"/>
      <sheetName val="KS_duong4"/>
      <sheetName val="Xh!XXXX0"/>
      <sheetName val="Quy III- &quot;005 "/>
      <sheetName val="tra VT"/>
      <sheetName val="tong_hop4"/>
      <sheetName val="phan_tich_DG4"/>
      <sheetName val="gia_vat_lieu4"/>
      <sheetName val="gia_xe_may4"/>
      <sheetName val="gia_nhan_cong4"/>
      <sheetName val="DTSON_ADB3-N24"/>
      <sheetName val="Thong_ke_thanh_toan_VL_(2)4"/>
      <sheetName val="NXT_T_bi4"/>
      <sheetName val="BC_NXT_phone4"/>
      <sheetName val="KHAI_THUE4"/>
      <sheetName val="BC_TH_SD_HOA_DON4"/>
      <sheetName val="Mua_vào_HD_TT4"/>
      <sheetName val="Mua_vao_5%4"/>
      <sheetName val="BK_MUA_VAO_10%4"/>
      <sheetName val="BK_BAN_RA4"/>
      <sheetName val="Thuc_thanh4"/>
      <sheetName val="JS_duong4"/>
      <sheetName val="______________________________2"/>
      <sheetName val="dtct_cong4"/>
      <sheetName val="4_1_14"/>
      <sheetName val="4_3_24"/>
      <sheetName val="3_1_14"/>
      <sheetName val="2_3_34"/>
      <sheetName val="2_5_14"/>
      <sheetName val="5_3_14"/>
      <sheetName val="3_1_44"/>
      <sheetName val="2_4_34"/>
      <sheetName val="_quy_I-20054"/>
      <sheetName val="Quy_2-_2005_4"/>
      <sheetName val="Quy_III-_2005_4"/>
      <sheetName val="Quy_4-_20054"/>
      <sheetName val="Tai_khoan4"/>
      <sheetName val="Bao_gêa4"/>
      <sheetName val="Dg_Dchat5"/>
      <sheetName val="Dg_Dhinh5"/>
      <sheetName val="Bao_gia5"/>
      <sheetName val="Nghiem_thu5"/>
      <sheetName val="KS_duong5"/>
      <sheetName val="tong_hop5"/>
      <sheetName val="phan_tich_DG5"/>
      <sheetName val="gia_vat_lieu5"/>
      <sheetName val="gia_xe_may5"/>
      <sheetName val="gia_nhan_cong5"/>
      <sheetName val="DTSON_ADB3-N25"/>
      <sheetName val="35KV_gia_mo4"/>
      <sheetName val="0,4KV_-TBA14"/>
      <sheetName val="0,4KV_-_TBA24"/>
      <sheetName val="Thong_ke_thanh_toan_VL_(2)5"/>
      <sheetName val="NXT_T_bi5"/>
      <sheetName val="BC_NXT_phone5"/>
      <sheetName val="KHAI_THUE5"/>
      <sheetName val="BC_TH_SD_HOA_DON5"/>
      <sheetName val="Mua_vào_HD_TT5"/>
      <sheetName val="Mua_vao_5%5"/>
      <sheetName val="BK_MUA_VAO_10%5"/>
      <sheetName val="BK_BAN_RA5"/>
      <sheetName val="dtct_cong5"/>
      <sheetName val="Thuc_thanh5"/>
      <sheetName val="0Ù\_x0004_("/>
      <sheetName val="JS_duong5"/>
      <sheetName val="4_1_15"/>
      <sheetName val="_quy_I-20055"/>
      <sheetName val="Quy_2-_2005_5"/>
      <sheetName val="Quy_III-_2005_5"/>
      <sheetName val="Quy_4-_20055"/>
      <sheetName val="Tai_khoan5"/>
      <sheetName val="Bao_gêa5"/>
      <sheetName val="Dg_Dchat6"/>
      <sheetName val="Dg_Dhinh6"/>
      <sheetName val="Bao_gia6"/>
      <sheetName val="Nghiem_thu6"/>
      <sheetName val="4_3_25"/>
      <sheetName val="3_1_15"/>
      <sheetName val="2_3_35"/>
      <sheetName val="2_5_15"/>
      <sheetName val="5_3_15"/>
      <sheetName val="3_1_45"/>
      <sheetName val="2_4_35"/>
      <sheetName val="35KV_gia_mo5"/>
      <sheetName val="0,4KV_-TBA15"/>
      <sheetName val="Nhap VT oto"/>
      <sheetName val="[TKKT-Giapba.xls]0Ù\(¦X'"/>
      <sheetName val="CHITIET_VL-NC-TT_-1p1"/>
      <sheetName val="Chi_tiet1"/>
      <sheetName val="_憨ܿ놀ܼ뉀ܼԀܿ돀ܼ뒀ܼ1"/>
      <sheetName val="So"/>
      <sheetName val="Gia V1L"/>
      <sheetName val="125x125"/>
      <sheetName val="Vat tu"/>
      <sheetName val="個案9411"/>
      <sheetName val="D &amp; W sizes"/>
      <sheetName val="単価表"/>
      <sheetName val="新规"/>
      <sheetName val="T.gian"/>
      <sheetName val="Input"/>
      <sheetName val="ASCEandUBC"/>
      <sheetName val="design criteria"/>
      <sheetName val="_x0002_? 憨ܿ놀ܼ?뉀ܼ_x0002_?Ԁܿ돀ܼ?뒀ܼ_x0002_?밀䂏?뛀ܼ_x0001_?䤤⒒剉"/>
      <sheetName val="_x0002_? 憨ܿ놀ܼ?뉀ܼ_x0002_?Ԁܿ돀ܼ?뒀ܼ_x0002_?"/>
      <sheetName val="Tong_ke"/>
      <sheetName val="__x005f_x0002__ _憨ܿ놀ܼ__뉀ܼ_x005f_x0002____Ԁܿ"/>
      <sheetName val="_x0013_heet1@"/>
      <sheetName val="_TKKT-Giapba.xls_0Ù__x0004_(___¦X'_"/>
      <sheetName val="VL,NC"/>
      <sheetName val="?_x0002_?_x0009_?????????_x0002_???????????_x0002_?????"/>
      <sheetName val="_TKKT-Giapba_塅䕃⹌塅ECVL3"/>
    </sheetNames>
    <sheetDataSet>
      <sheetData sheetId="0">
        <row r="7">
          <cell r="A7" t="str">
            <v>§M</v>
          </cell>
        </row>
      </sheetData>
      <sheetData sheetId="1">
        <row r="7">
          <cell r="A7" t="str">
            <v>§M</v>
          </cell>
        </row>
      </sheetData>
      <sheetData sheetId="2">
        <row r="7">
          <cell r="A7" t="str">
            <v>§M</v>
          </cell>
        </row>
      </sheetData>
      <sheetData sheetId="3" refreshError="1">
        <row r="7">
          <cell r="A7" t="str">
            <v>§M</v>
          </cell>
        </row>
        <row r="8">
          <cell r="A8">
            <v>41</v>
          </cell>
        </row>
        <row r="9">
          <cell r="A9">
            <v>42</v>
          </cell>
        </row>
        <row r="10">
          <cell r="A10">
            <v>43</v>
          </cell>
        </row>
        <row r="11">
          <cell r="A11">
            <v>44</v>
          </cell>
        </row>
        <row r="12">
          <cell r="A12">
            <v>45</v>
          </cell>
        </row>
        <row r="13">
          <cell r="A13">
            <v>46</v>
          </cell>
        </row>
        <row r="14">
          <cell r="A14">
            <v>47</v>
          </cell>
        </row>
        <row r="15">
          <cell r="A15">
            <v>48</v>
          </cell>
        </row>
        <row r="16">
          <cell r="A16">
            <v>49</v>
          </cell>
        </row>
        <row r="17">
          <cell r="A17">
            <v>50</v>
          </cell>
        </row>
        <row r="18">
          <cell r="A18">
            <v>51</v>
          </cell>
        </row>
        <row r="19">
          <cell r="A19">
            <v>52</v>
          </cell>
        </row>
        <row r="20">
          <cell r="A20">
            <v>56</v>
          </cell>
        </row>
        <row r="21">
          <cell r="A21">
            <v>57</v>
          </cell>
        </row>
        <row r="22">
          <cell r="A22">
            <v>58</v>
          </cell>
        </row>
        <row r="23">
          <cell r="A23">
            <v>72</v>
          </cell>
        </row>
        <row r="24">
          <cell r="A24">
            <v>71</v>
          </cell>
        </row>
        <row r="25">
          <cell r="A25">
            <v>73</v>
          </cell>
        </row>
        <row r="26">
          <cell r="A26">
            <v>134</v>
          </cell>
        </row>
        <row r="27">
          <cell r="A27">
            <v>90</v>
          </cell>
        </row>
        <row r="28">
          <cell r="A28">
            <v>37</v>
          </cell>
        </row>
        <row r="29">
          <cell r="A29">
            <v>3</v>
          </cell>
        </row>
        <row r="30">
          <cell r="A30">
            <v>129</v>
          </cell>
        </row>
        <row r="31">
          <cell r="A31">
            <v>84</v>
          </cell>
        </row>
        <row r="32">
          <cell r="A32">
            <v>75</v>
          </cell>
        </row>
        <row r="33">
          <cell r="A33">
            <v>108</v>
          </cell>
        </row>
        <row r="34">
          <cell r="A34">
            <v>109</v>
          </cell>
        </row>
        <row r="35">
          <cell r="A35">
            <v>84</v>
          </cell>
        </row>
        <row r="36">
          <cell r="A36">
            <v>85</v>
          </cell>
        </row>
        <row r="37">
          <cell r="A37">
            <v>86</v>
          </cell>
        </row>
        <row r="38">
          <cell r="A38">
            <v>87</v>
          </cell>
        </row>
        <row r="39">
          <cell r="A39">
            <v>89</v>
          </cell>
        </row>
        <row r="40">
          <cell r="A40">
            <v>88</v>
          </cell>
        </row>
        <row r="41">
          <cell r="A41">
            <v>110</v>
          </cell>
        </row>
        <row r="42">
          <cell r="A42">
            <v>110</v>
          </cell>
        </row>
        <row r="43">
          <cell r="A43">
            <v>54</v>
          </cell>
        </row>
        <row r="44">
          <cell r="A44">
            <v>55</v>
          </cell>
        </row>
        <row r="45">
          <cell r="A45">
            <v>63</v>
          </cell>
        </row>
        <row r="46">
          <cell r="A46">
            <v>64</v>
          </cell>
        </row>
        <row r="47">
          <cell r="A47">
            <v>66</v>
          </cell>
        </row>
        <row r="48">
          <cell r="A48">
            <v>133</v>
          </cell>
        </row>
        <row r="49">
          <cell r="A49">
            <v>134</v>
          </cell>
        </row>
        <row r="50">
          <cell r="A50">
            <v>65</v>
          </cell>
        </row>
        <row r="51">
          <cell r="A51">
            <v>69</v>
          </cell>
        </row>
        <row r="52">
          <cell r="A52">
            <v>68</v>
          </cell>
        </row>
        <row r="53">
          <cell r="A53">
            <v>70</v>
          </cell>
        </row>
        <row r="54">
          <cell r="A54">
            <v>0</v>
          </cell>
        </row>
        <row r="55">
          <cell r="A55" t="str">
            <v>VL</v>
          </cell>
        </row>
        <row r="56">
          <cell r="A56">
            <v>0</v>
          </cell>
        </row>
        <row r="57">
          <cell r="A57">
            <v>0</v>
          </cell>
        </row>
        <row r="58">
          <cell r="A58">
            <v>0</v>
          </cell>
        </row>
        <row r="59">
          <cell r="A59">
            <v>52</v>
          </cell>
        </row>
        <row r="60">
          <cell r="A60">
            <v>53</v>
          </cell>
        </row>
        <row r="61">
          <cell r="A61">
            <v>19</v>
          </cell>
        </row>
        <row r="62">
          <cell r="A62">
            <v>20</v>
          </cell>
        </row>
        <row r="63">
          <cell r="A63">
            <v>53</v>
          </cell>
        </row>
        <row r="64">
          <cell r="A64">
            <v>22</v>
          </cell>
        </row>
        <row r="65">
          <cell r="A65">
            <v>53</v>
          </cell>
        </row>
        <row r="66">
          <cell r="A66">
            <v>3</v>
          </cell>
        </row>
        <row r="67">
          <cell r="A67">
            <v>28</v>
          </cell>
        </row>
        <row r="68">
          <cell r="A68">
            <v>1</v>
          </cell>
        </row>
        <row r="69">
          <cell r="A69">
            <v>2</v>
          </cell>
        </row>
        <row r="70">
          <cell r="A70">
            <v>31</v>
          </cell>
        </row>
        <row r="71">
          <cell r="A71">
            <v>39</v>
          </cell>
        </row>
        <row r="72">
          <cell r="A72">
            <v>40</v>
          </cell>
        </row>
        <row r="73">
          <cell r="A73">
            <v>55</v>
          </cell>
        </row>
        <row r="74">
          <cell r="A74">
            <v>38</v>
          </cell>
        </row>
        <row r="75">
          <cell r="A75">
            <v>98</v>
          </cell>
        </row>
        <row r="76">
          <cell r="A76">
            <v>13</v>
          </cell>
        </row>
        <row r="77">
          <cell r="A77">
            <v>15</v>
          </cell>
        </row>
        <row r="78">
          <cell r="A78">
            <v>16</v>
          </cell>
        </row>
        <row r="79">
          <cell r="A79">
            <v>17</v>
          </cell>
        </row>
        <row r="80">
          <cell r="A80">
            <v>18</v>
          </cell>
        </row>
        <row r="81">
          <cell r="A81">
            <v>59</v>
          </cell>
        </row>
        <row r="82">
          <cell r="A82">
            <v>60</v>
          </cell>
        </row>
        <row r="83">
          <cell r="A83">
            <v>61</v>
          </cell>
        </row>
        <row r="84">
          <cell r="A84">
            <v>135</v>
          </cell>
        </row>
        <row r="85">
          <cell r="A85">
            <v>30</v>
          </cell>
        </row>
        <row r="86">
          <cell r="A86">
            <v>37</v>
          </cell>
        </row>
        <row r="87">
          <cell r="A87">
            <v>29</v>
          </cell>
        </row>
        <row r="88">
          <cell r="A88">
            <v>31</v>
          </cell>
        </row>
        <row r="89">
          <cell r="A89">
            <v>9</v>
          </cell>
        </row>
        <row r="90">
          <cell r="A90">
            <v>10</v>
          </cell>
        </row>
        <row r="91">
          <cell r="A91">
            <v>3</v>
          </cell>
        </row>
        <row r="92">
          <cell r="A92">
            <v>67</v>
          </cell>
        </row>
        <row r="93">
          <cell r="A93">
            <v>32</v>
          </cell>
        </row>
        <row r="94">
          <cell r="A94">
            <v>33</v>
          </cell>
        </row>
        <row r="95">
          <cell r="A95">
            <v>34</v>
          </cell>
        </row>
        <row r="96">
          <cell r="A96">
            <v>35</v>
          </cell>
        </row>
        <row r="97">
          <cell r="A97">
            <v>36</v>
          </cell>
        </row>
        <row r="98">
          <cell r="A98">
            <v>111</v>
          </cell>
        </row>
        <row r="99">
          <cell r="A99">
            <v>1</v>
          </cell>
        </row>
        <row r="100">
          <cell r="A100">
            <v>2</v>
          </cell>
        </row>
        <row r="101">
          <cell r="A101">
            <v>54</v>
          </cell>
        </row>
        <row r="102">
          <cell r="A102">
            <v>126</v>
          </cell>
        </row>
        <row r="103">
          <cell r="A103">
            <v>56</v>
          </cell>
        </row>
        <row r="104">
          <cell r="A104">
            <v>127</v>
          </cell>
        </row>
        <row r="105">
          <cell r="A105">
            <v>86</v>
          </cell>
        </row>
        <row r="106">
          <cell r="A106">
            <v>3</v>
          </cell>
        </row>
        <row r="107">
          <cell r="A107">
            <v>129</v>
          </cell>
        </row>
        <row r="108">
          <cell r="A108">
            <v>58</v>
          </cell>
        </row>
        <row r="109">
          <cell r="A109">
            <v>59</v>
          </cell>
        </row>
        <row r="110">
          <cell r="A110">
            <v>112</v>
          </cell>
        </row>
        <row r="111">
          <cell r="A111">
            <v>113</v>
          </cell>
        </row>
        <row r="112">
          <cell r="A112">
            <v>114</v>
          </cell>
        </row>
        <row r="113">
          <cell r="A113">
            <v>116</v>
          </cell>
        </row>
        <row r="114">
          <cell r="A114">
            <v>117</v>
          </cell>
        </row>
        <row r="115">
          <cell r="A115">
            <v>118</v>
          </cell>
        </row>
        <row r="116">
          <cell r="A116">
            <v>119</v>
          </cell>
        </row>
        <row r="117">
          <cell r="A117">
            <v>125</v>
          </cell>
        </row>
        <row r="118">
          <cell r="A118">
            <v>120</v>
          </cell>
        </row>
        <row r="119">
          <cell r="A119">
            <v>122</v>
          </cell>
        </row>
        <row r="120">
          <cell r="A120">
            <v>123</v>
          </cell>
        </row>
        <row r="121">
          <cell r="A121">
            <v>124</v>
          </cell>
        </row>
        <row r="122">
          <cell r="A122">
            <v>125</v>
          </cell>
        </row>
        <row r="123">
          <cell r="A123">
            <v>76</v>
          </cell>
        </row>
        <row r="124">
          <cell r="A124">
            <v>125</v>
          </cell>
        </row>
        <row r="125">
          <cell r="A125">
            <v>108</v>
          </cell>
        </row>
        <row r="126">
          <cell r="A126">
            <v>109</v>
          </cell>
        </row>
        <row r="127">
          <cell r="A127">
            <v>105</v>
          </cell>
        </row>
        <row r="128">
          <cell r="A128">
            <v>106</v>
          </cell>
        </row>
        <row r="129">
          <cell r="A129">
            <v>129</v>
          </cell>
        </row>
        <row r="130">
          <cell r="A130">
            <v>84</v>
          </cell>
        </row>
        <row r="131">
          <cell r="A131">
            <v>130</v>
          </cell>
        </row>
        <row r="132">
          <cell r="A132">
            <v>147</v>
          </cell>
        </row>
        <row r="133">
          <cell r="A133">
            <v>132</v>
          </cell>
        </row>
        <row r="134">
          <cell r="A134">
            <v>52</v>
          </cell>
        </row>
        <row r="135">
          <cell r="A135">
            <v>133</v>
          </cell>
        </row>
        <row r="136">
          <cell r="A136">
            <v>146</v>
          </cell>
        </row>
        <row r="137">
          <cell r="A137">
            <v>21</v>
          </cell>
        </row>
        <row r="138">
          <cell r="A138">
            <v>22</v>
          </cell>
        </row>
        <row r="139">
          <cell r="A139">
            <v>23</v>
          </cell>
        </row>
        <row r="140">
          <cell r="A140">
            <v>24</v>
          </cell>
        </row>
        <row r="141">
          <cell r="A141">
            <v>25</v>
          </cell>
        </row>
        <row r="142">
          <cell r="A142">
            <v>3</v>
          </cell>
        </row>
        <row r="143">
          <cell r="A143">
            <v>26</v>
          </cell>
        </row>
        <row r="144">
          <cell r="A144">
            <v>85</v>
          </cell>
        </row>
        <row r="145">
          <cell r="A145">
            <v>78</v>
          </cell>
        </row>
        <row r="146">
          <cell r="A146">
            <v>77</v>
          </cell>
        </row>
        <row r="147">
          <cell r="A147">
            <v>79</v>
          </cell>
        </row>
        <row r="148">
          <cell r="A148">
            <v>80</v>
          </cell>
        </row>
        <row r="149">
          <cell r="A149">
            <v>81</v>
          </cell>
        </row>
        <row r="150">
          <cell r="A150">
            <v>82</v>
          </cell>
        </row>
        <row r="151">
          <cell r="A151">
            <v>3</v>
          </cell>
        </row>
        <row r="152">
          <cell r="A152">
            <v>27</v>
          </cell>
        </row>
        <row r="153">
          <cell r="A153">
            <v>63</v>
          </cell>
        </row>
        <row r="154">
          <cell r="A154">
            <v>84</v>
          </cell>
        </row>
        <row r="155">
          <cell r="A155">
            <v>74</v>
          </cell>
        </row>
        <row r="156">
          <cell r="A156">
            <v>84</v>
          </cell>
        </row>
        <row r="157">
          <cell r="A157">
            <v>83</v>
          </cell>
        </row>
        <row r="158">
          <cell r="A158">
            <v>1</v>
          </cell>
        </row>
        <row r="159">
          <cell r="A159">
            <v>2</v>
          </cell>
        </row>
        <row r="160">
          <cell r="A160">
            <v>2</v>
          </cell>
        </row>
        <row r="161">
          <cell r="A161">
            <v>105</v>
          </cell>
        </row>
        <row r="162">
          <cell r="A162">
            <v>3</v>
          </cell>
        </row>
        <row r="163">
          <cell r="A163">
            <v>129</v>
          </cell>
        </row>
        <row r="164">
          <cell r="A164">
            <v>84</v>
          </cell>
        </row>
        <row r="165">
          <cell r="A165">
            <v>108</v>
          </cell>
        </row>
        <row r="166">
          <cell r="A166">
            <v>86</v>
          </cell>
        </row>
        <row r="167">
          <cell r="A167">
            <v>109</v>
          </cell>
        </row>
        <row r="168">
          <cell r="A168">
            <v>109</v>
          </cell>
        </row>
        <row r="169">
          <cell r="A169">
            <v>91</v>
          </cell>
        </row>
        <row r="170">
          <cell r="A170">
            <v>92</v>
          </cell>
        </row>
        <row r="171">
          <cell r="A171">
            <v>107</v>
          </cell>
        </row>
        <row r="172">
          <cell r="A172">
            <v>3</v>
          </cell>
        </row>
        <row r="173">
          <cell r="A173">
            <v>99</v>
          </cell>
        </row>
        <row r="174">
          <cell r="A174">
            <v>99</v>
          </cell>
        </row>
        <row r="175">
          <cell r="A175">
            <v>103</v>
          </cell>
        </row>
        <row r="176">
          <cell r="A176">
            <v>53</v>
          </cell>
        </row>
        <row r="177">
          <cell r="A177">
            <v>91</v>
          </cell>
        </row>
        <row r="178">
          <cell r="A178">
            <v>92</v>
          </cell>
        </row>
        <row r="179">
          <cell r="A179">
            <v>5</v>
          </cell>
        </row>
        <row r="180">
          <cell r="A180">
            <v>4</v>
          </cell>
        </row>
        <row r="181">
          <cell r="A181">
            <v>4</v>
          </cell>
        </row>
        <row r="182">
          <cell r="A182">
            <v>100</v>
          </cell>
        </row>
        <row r="183">
          <cell r="A183">
            <v>101</v>
          </cell>
        </row>
        <row r="184">
          <cell r="A184">
            <v>106</v>
          </cell>
        </row>
        <row r="185">
          <cell r="A185">
            <v>7</v>
          </cell>
        </row>
        <row r="186">
          <cell r="A186">
            <v>6</v>
          </cell>
        </row>
        <row r="187">
          <cell r="A187">
            <v>8</v>
          </cell>
        </row>
        <row r="188">
          <cell r="A188">
            <v>102</v>
          </cell>
        </row>
        <row r="189">
          <cell r="A189">
            <v>126</v>
          </cell>
        </row>
        <row r="190">
          <cell r="A190">
            <v>69</v>
          </cell>
        </row>
        <row r="191">
          <cell r="A191">
            <v>91</v>
          </cell>
        </row>
        <row r="192">
          <cell r="A192">
            <v>92</v>
          </cell>
        </row>
        <row r="193">
          <cell r="A193">
            <v>96</v>
          </cell>
        </row>
        <row r="194">
          <cell r="A194">
            <v>97</v>
          </cell>
        </row>
        <row r="195">
          <cell r="A195">
            <v>93</v>
          </cell>
        </row>
        <row r="196">
          <cell r="A196">
            <v>94</v>
          </cell>
        </row>
        <row r="197">
          <cell r="A197">
            <v>13</v>
          </cell>
        </row>
        <row r="198">
          <cell r="A198">
            <v>14</v>
          </cell>
        </row>
        <row r="199">
          <cell r="A199">
            <v>15</v>
          </cell>
        </row>
        <row r="200">
          <cell r="A200">
            <v>16</v>
          </cell>
        </row>
        <row r="201">
          <cell r="A201">
            <v>132</v>
          </cell>
        </row>
        <row r="202">
          <cell r="A202">
            <v>91</v>
          </cell>
        </row>
        <row r="203">
          <cell r="A203">
            <v>92</v>
          </cell>
        </row>
        <row r="204">
          <cell r="A204">
            <v>96</v>
          </cell>
        </row>
        <row r="205">
          <cell r="A205">
            <v>97</v>
          </cell>
        </row>
        <row r="206">
          <cell r="A206">
            <v>93</v>
          </cell>
        </row>
        <row r="207">
          <cell r="A207">
            <v>20</v>
          </cell>
        </row>
        <row r="208">
          <cell r="A208">
            <v>19</v>
          </cell>
        </row>
        <row r="209">
          <cell r="A209">
            <v>138</v>
          </cell>
        </row>
        <row r="210">
          <cell r="A210">
            <v>91</v>
          </cell>
        </row>
        <row r="211">
          <cell r="A211">
            <v>92</v>
          </cell>
        </row>
        <row r="212">
          <cell r="A212">
            <v>96</v>
          </cell>
        </row>
        <row r="213">
          <cell r="A213">
            <v>97</v>
          </cell>
        </row>
        <row r="214">
          <cell r="A214">
            <v>105</v>
          </cell>
        </row>
        <row r="215">
          <cell r="A215">
            <v>106</v>
          </cell>
        </row>
        <row r="216">
          <cell r="A216">
            <v>93</v>
          </cell>
        </row>
        <row r="217">
          <cell r="A217">
            <v>95</v>
          </cell>
        </row>
        <row r="218">
          <cell r="A218">
            <v>126</v>
          </cell>
        </row>
        <row r="219">
          <cell r="A219">
            <v>3</v>
          </cell>
        </row>
        <row r="220">
          <cell r="A220">
            <v>129</v>
          </cell>
        </row>
        <row r="221">
          <cell r="A221">
            <v>130</v>
          </cell>
        </row>
        <row r="222">
          <cell r="A222">
            <v>131</v>
          </cell>
        </row>
        <row r="223">
          <cell r="A223">
            <v>67</v>
          </cell>
        </row>
        <row r="224">
          <cell r="A224">
            <v>67</v>
          </cell>
        </row>
        <row r="225">
          <cell r="A225">
            <v>131</v>
          </cell>
        </row>
        <row r="226">
          <cell r="A226">
            <v>133</v>
          </cell>
        </row>
        <row r="227">
          <cell r="A227">
            <v>126</v>
          </cell>
        </row>
        <row r="228">
          <cell r="A228">
            <v>108</v>
          </cell>
        </row>
        <row r="229">
          <cell r="A229">
            <v>109</v>
          </cell>
        </row>
        <row r="230">
          <cell r="A230">
            <v>105</v>
          </cell>
        </row>
        <row r="231">
          <cell r="A231">
            <v>106</v>
          </cell>
        </row>
        <row r="232">
          <cell r="A232">
            <v>3</v>
          </cell>
        </row>
        <row r="233">
          <cell r="A233">
            <v>1</v>
          </cell>
        </row>
        <row r="234">
          <cell r="A234">
            <v>128</v>
          </cell>
        </row>
        <row r="235">
          <cell r="A235">
            <v>130</v>
          </cell>
        </row>
        <row r="236">
          <cell r="A236">
            <v>67</v>
          </cell>
        </row>
        <row r="237">
          <cell r="A237">
            <v>129</v>
          </cell>
        </row>
      </sheetData>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refreshError="1"/>
      <sheetData sheetId="110" refreshError="1"/>
      <sheetData sheetId="111" refreshError="1"/>
      <sheetData sheetId="112" refreshError="1"/>
      <sheetData sheetId="113"/>
      <sheetData sheetId="114"/>
      <sheetData sheetId="115" refreshError="1"/>
      <sheetData sheetId="116"/>
      <sheetData sheetId="117"/>
      <sheetData sheetId="118"/>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refreshError="1"/>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refreshError="1"/>
      <sheetData sheetId="462"/>
      <sheetData sheetId="463"/>
      <sheetData sheetId="464"/>
      <sheetData sheetId="465"/>
      <sheetData sheetId="466" refreshError="1"/>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refreshError="1"/>
      <sheetData sheetId="549"/>
      <sheetData sheetId="550"/>
      <sheetData sheetId="551"/>
      <sheetData sheetId="552"/>
      <sheetData sheetId="553" refreshError="1"/>
      <sheetData sheetId="554" refreshError="1"/>
      <sheetData sheetId="555" refreshError="1"/>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xld"/>
      <sheetName val="kpxlc"/>
      <sheetName val="Gia vat tu"/>
    </sheetNames>
    <sheetDataSet>
      <sheetData sheetId="0"/>
      <sheetData sheetId="1"/>
      <sheetData sheetId="2"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xlc"/>
      <sheetName val="kpxld"/>
    </sheetNames>
    <sheetDataSet>
      <sheetData sheetId="0" refreshError="1">
        <row r="19">
          <cell r="E19">
            <v>425012098.22573996</v>
          </cell>
          <cell r="F19">
            <v>120575961.68303066</v>
          </cell>
          <cell r="G19">
            <v>15198488.726597656</v>
          </cell>
        </row>
      </sheetData>
      <sheetData sheetId="1" refreshError="1">
        <row r="20">
          <cell r="F20">
            <v>3413463.3655415569</v>
          </cell>
          <cell r="G20">
            <v>4421876.1513818055</v>
          </cell>
        </row>
      </sheetData>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bdt"/>
      <sheetName val="B×a (2)"/>
      <sheetName val="CPHIKHAC "/>
      <sheetName val="tmdt"/>
      <sheetName val="hdpt"/>
      <sheetName val="thkp"/>
      <sheetName val="cpvc1 "/>
      <sheetName val="gvl "/>
      <sheetName val="kpxlc"/>
      <sheetName val="cd100"/>
      <sheetName val="Vatlieu"/>
      <sheetName val=" Nhancong"/>
      <sheetName val=" KHOILUONG"/>
      <sheetName val="DMCphoi"/>
      <sheetName val="XL4Poppy"/>
      <sheetName val="XL4Poppy (2)"/>
      <sheetName val="XL4Poppy (3)"/>
      <sheetName val="XL4Poppy (4)"/>
      <sheetName val="XL4Poppy (5)"/>
      <sheetName val="XL4Poppy (6)"/>
      <sheetName val="xxxxxxxx"/>
      <sheetName val="xxxxxxxxxxxx"/>
      <sheetName val="tong du toan"/>
      <sheetName val="kpx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chung"/>
      <sheetName val="bdt"/>
      <sheetName val="tmdt"/>
      <sheetName val="thkp"/>
      <sheetName val="ktoa1m"/>
      <sheetName val="kt_p1"/>
      <sheetName val="ckpdt"/>
      <sheetName val="ksb1"/>
      <sheetName val="kstk3"/>
      <sheetName val="dt_ksbda"/>
      <sheetName val="dt_ksd"/>
      <sheetName val="dt_ksd2"/>
      <sheetName val="thvl"/>
      <sheetName val="cpvc"/>
      <sheetName val="gvl"/>
      <sheetName val="kpxld"/>
      <sheetName val="dtn"/>
      <sheetName val="dtmg"/>
      <sheetName val="vhe"/>
      <sheetName val="gbtn"/>
      <sheetName val="dtm"/>
      <sheetName val="cmnl"/>
      <sheetName val="kpxlc"/>
      <sheetName val="cdoc"/>
      <sheetName val="cngd60"/>
      <sheetName val="kpxlc1"/>
      <sheetName val="ch50"/>
      <sheetName val="cmnl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ài sản"/>
      <sheetName val="cây cối"/>
      <sheetName val="Sheet2"/>
      <sheetName val="hỗ trợ"/>
      <sheetName val="TONG HOP TUNG NGUOI"/>
      <sheetName val="Sheet1"/>
    </sheetNames>
    <sheetDataSet>
      <sheetData sheetId="0" refreshError="1"/>
      <sheetData sheetId="1" refreshError="1"/>
      <sheetData sheetId="2" refreshError="1"/>
      <sheetData sheetId="3" refreshError="1"/>
      <sheetData sheetId="4" refreshError="1"/>
      <sheetData sheetId="5" refreshError="1">
        <row r="5">
          <cell r="B5" t="str">
            <v>Cây Cao su năm thứ nhất</v>
          </cell>
          <cell r="C5" t="str">
            <v>cây</v>
          </cell>
          <cell r="D5">
            <v>40000</v>
          </cell>
        </row>
        <row r="6">
          <cell r="B6" t="str">
            <v>Cây Cao su năm thứ hai</v>
          </cell>
          <cell r="C6" t="str">
            <v>cây</v>
          </cell>
          <cell r="D6">
            <v>50000</v>
          </cell>
        </row>
        <row r="7">
          <cell r="B7" t="str">
            <v>Cây Cao su năm thứ ba</v>
          </cell>
          <cell r="C7" t="str">
            <v>cây</v>
          </cell>
          <cell r="D7">
            <v>70000</v>
          </cell>
        </row>
        <row r="8">
          <cell r="B8" t="str">
            <v>Cây Cao su năm thứ tư</v>
          </cell>
          <cell r="C8" t="str">
            <v>cây</v>
          </cell>
          <cell r="D8">
            <v>120000</v>
          </cell>
        </row>
        <row r="9">
          <cell r="B9" t="str">
            <v>Cây Cao su năm thứ năm</v>
          </cell>
          <cell r="C9" t="str">
            <v>cây</v>
          </cell>
          <cell r="D9">
            <v>180000</v>
          </cell>
        </row>
        <row r="10">
          <cell r="B10" t="str">
            <v>Cây Cao su năm thứ sáu</v>
          </cell>
          <cell r="C10" t="str">
            <v>cây</v>
          </cell>
          <cell r="D10">
            <v>250000</v>
          </cell>
        </row>
        <row r="11">
          <cell r="B11" t="str">
            <v>Cây Cao su năm thứ bảy</v>
          </cell>
          <cell r="C11" t="str">
            <v>cây</v>
          </cell>
          <cell r="D11">
            <v>350000</v>
          </cell>
        </row>
        <row r="12">
          <cell r="B12" t="str">
            <v>Cây Cao su năm thứ tám trở đi</v>
          </cell>
          <cell r="C12" t="str">
            <v>cây</v>
          </cell>
          <cell r="D12">
            <v>600000</v>
          </cell>
        </row>
        <row r="13">
          <cell r="B13" t="str">
            <v>Điều (đào) trồng hạt</v>
          </cell>
        </row>
        <row r="14">
          <cell r="B14" t="str">
            <v>Điều (đào) trồng hạt cây mới trồng</v>
          </cell>
          <cell r="C14" t="str">
            <v>cây</v>
          </cell>
          <cell r="D14">
            <v>10000</v>
          </cell>
        </row>
        <row r="15">
          <cell r="B15" t="str">
            <v>Điều (đào) trồng hạt cây chưa cho quả, có chiều cao thân &lt; 2m</v>
          </cell>
          <cell r="C15" t="str">
            <v>cây</v>
          </cell>
          <cell r="D15">
            <v>50000</v>
          </cell>
        </row>
        <row r="16">
          <cell r="B16" t="str">
            <v>Điều (đào) trồng hạt cây chưa cho quả, có chiều cao thân ≥ 2m</v>
          </cell>
          <cell r="C16" t="str">
            <v>cây</v>
          </cell>
          <cell r="D16">
            <v>150000</v>
          </cell>
        </row>
        <row r="17">
          <cell r="B17" t="str">
            <v>Điều (đào) trồng hạt cây đã cho quả</v>
          </cell>
          <cell r="C17" t="str">
            <v>cây</v>
          </cell>
          <cell r="D17">
            <v>500000</v>
          </cell>
        </row>
        <row r="18">
          <cell r="B18" t="str">
            <v>Điều (đào) ghép</v>
          </cell>
        </row>
        <row r="19">
          <cell r="B19" t="str">
            <v>Điều (đào) ghép cây mới trồng</v>
          </cell>
          <cell r="C19" t="str">
            <v>cây</v>
          </cell>
          <cell r="D19">
            <v>25000</v>
          </cell>
        </row>
        <row r="20">
          <cell r="B20" t="str">
            <v>Điều (đào) ghép cây chưa cho quả, có chiều cao thân &lt; 2m</v>
          </cell>
          <cell r="C20" t="str">
            <v>cây</v>
          </cell>
          <cell r="D20">
            <v>80000</v>
          </cell>
        </row>
        <row r="21">
          <cell r="B21" t="str">
            <v>Điều (đào) ghép cây chưa cho quả, có chiều cao thân ≥ 2m</v>
          </cell>
          <cell r="C21" t="str">
            <v>cây</v>
          </cell>
          <cell r="D21">
            <v>200000</v>
          </cell>
        </row>
        <row r="22">
          <cell r="B22" t="str">
            <v>Điều (đào) ghép cây đã cho quả</v>
          </cell>
          <cell r="C22" t="str">
            <v>cây</v>
          </cell>
          <cell r="D22">
            <v>500000</v>
          </cell>
        </row>
        <row r="23">
          <cell r="B23" t="str">
            <v>Cà phê, ca cao</v>
          </cell>
        </row>
        <row r="24">
          <cell r="B24" t="str">
            <v>Cà phê cây mới trồng</v>
          </cell>
          <cell r="C24" t="str">
            <v>cây</v>
          </cell>
          <cell r="D24">
            <v>15000</v>
          </cell>
        </row>
        <row r="25">
          <cell r="B25" t="str">
            <v>Cà phê cây chưa cho quả</v>
          </cell>
          <cell r="C25" t="str">
            <v>cây</v>
          </cell>
          <cell r="D25">
            <v>80000</v>
          </cell>
        </row>
        <row r="26">
          <cell r="B26" t="str">
            <v>Cà phê cây đã cho quả</v>
          </cell>
          <cell r="C26" t="str">
            <v>cây</v>
          </cell>
          <cell r="D26">
            <v>170000</v>
          </cell>
        </row>
        <row r="27">
          <cell r="B27" t="str">
            <v>Ca cao cây mới trồng</v>
          </cell>
          <cell r="C27" t="str">
            <v>cây</v>
          </cell>
          <cell r="D27">
            <v>15000</v>
          </cell>
        </row>
        <row r="28">
          <cell r="B28" t="str">
            <v>Ca cao cây chưa cho quả</v>
          </cell>
          <cell r="C28" t="str">
            <v>cây</v>
          </cell>
          <cell r="D28">
            <v>80000</v>
          </cell>
        </row>
        <row r="29">
          <cell r="B29" t="str">
            <v>Ca cao cây đã cho quả</v>
          </cell>
          <cell r="C29" t="str">
            <v>cây</v>
          </cell>
          <cell r="D29">
            <v>170000</v>
          </cell>
        </row>
        <row r="30">
          <cell r="B30" t="str">
            <v>Cây dâu tằm</v>
          </cell>
          <cell r="C30" t="str">
            <v>cây</v>
          </cell>
          <cell r="D30">
            <v>15000</v>
          </cell>
        </row>
        <row r="31">
          <cell r="B31" t="str">
            <v>Cây bồ kết</v>
          </cell>
        </row>
        <row r="32">
          <cell r="B32" t="str">
            <v>Bồ kết cây mới trồng</v>
          </cell>
          <cell r="C32" t="str">
            <v>cây</v>
          </cell>
          <cell r="D32">
            <v>10000</v>
          </cell>
        </row>
        <row r="33">
          <cell r="B33" t="str">
            <v>Bồ kết cây có chiều cao thân &lt; 1m chưa cho quả</v>
          </cell>
          <cell r="C33" t="str">
            <v>cây</v>
          </cell>
          <cell r="D33">
            <v>20000</v>
          </cell>
        </row>
        <row r="34">
          <cell r="B34" t="str">
            <v>Bồ kết cây có chiều cao thân ≥ 1m chưa cho quả</v>
          </cell>
          <cell r="C34" t="str">
            <v>cây</v>
          </cell>
          <cell r="D34">
            <v>50000</v>
          </cell>
        </row>
        <row r="35">
          <cell r="B35" t="str">
            <v>Bồ kết cây đang cho quả, có đường kính gốc &lt; 30cm</v>
          </cell>
          <cell r="C35" t="str">
            <v>cây</v>
          </cell>
          <cell r="D35">
            <v>120000</v>
          </cell>
        </row>
        <row r="36">
          <cell r="B36" t="str">
            <v>Bồ kết cây đã cho quả, có đường kính gốc ≥ 30cm</v>
          </cell>
          <cell r="C36" t="str">
            <v>cây</v>
          </cell>
          <cell r="D36">
            <v>170000</v>
          </cell>
        </row>
        <row r="37">
          <cell r="B37" t="str">
            <v>Cây chè giâm hom</v>
          </cell>
        </row>
        <row r="38">
          <cell r="B38" t="str">
            <v>Chè giâm hom cây mới trồng</v>
          </cell>
          <cell r="C38" t="str">
            <v>cây</v>
          </cell>
          <cell r="D38">
            <v>15000</v>
          </cell>
        </row>
        <row r="39">
          <cell r="B39" t="str">
            <v>Chè giâm hom cây có đường kính gốc &lt; 5cm</v>
          </cell>
          <cell r="C39" t="str">
            <v>cây</v>
          </cell>
          <cell r="D39">
            <v>30000</v>
          </cell>
        </row>
        <row r="40">
          <cell r="B40" t="str">
            <v>Chè giâm hom cây có đường kính gốc ≥ 5cm đến &lt; 10cm</v>
          </cell>
          <cell r="C40" t="str">
            <v>cây</v>
          </cell>
          <cell r="D40">
            <v>80000</v>
          </cell>
        </row>
        <row r="41">
          <cell r="B41" t="str">
            <v>Chè giâm hom cây có đường kính gốc ≥ 10cm</v>
          </cell>
          <cell r="C41" t="str">
            <v>cây</v>
          </cell>
          <cell r="D41">
            <v>120000</v>
          </cell>
        </row>
        <row r="42">
          <cell r="B42" t="str">
            <v>Hồ tiêu không cọc</v>
          </cell>
        </row>
        <row r="43">
          <cell r="B43" t="str">
            <v>Hồ tiêu không cọc cây mới trồng</v>
          </cell>
          <cell r="C43" t="str">
            <v>cây</v>
          </cell>
          <cell r="D43">
            <v>40000</v>
          </cell>
        </row>
        <row r="44">
          <cell r="B44" t="str">
            <v>Hồ tiêu không cọc cây chưa cho quả</v>
          </cell>
          <cell r="C44" t="str">
            <v>cây</v>
          </cell>
          <cell r="D44">
            <v>80000</v>
          </cell>
        </row>
        <row r="45">
          <cell r="B45" t="str">
            <v>Hồ tiêu không cọc cây đã cho quả</v>
          </cell>
          <cell r="C45" t="str">
            <v>cây</v>
          </cell>
          <cell r="D45">
            <v>220000</v>
          </cell>
        </row>
        <row r="46">
          <cell r="B46" t="str">
            <v>Hồ tiêu có cọc leo (cọc gỗ hoặc bê tông)</v>
          </cell>
        </row>
        <row r="47">
          <cell r="B47" t="str">
            <v>Hồ tiêu có cọc leo (cọc gỗ hoặc bê tông) cây mới trồng chưa leo cọc</v>
          </cell>
          <cell r="C47" t="str">
            <v>cây</v>
          </cell>
          <cell r="D47">
            <v>40000</v>
          </cell>
        </row>
        <row r="48">
          <cell r="B48" t="str">
            <v>Hồ tiêu có cọc leo (cọc gỗ hoặc bê tông) cây chưa cho quả</v>
          </cell>
          <cell r="C48" t="str">
            <v>cây</v>
          </cell>
          <cell r="D48">
            <v>150000</v>
          </cell>
        </row>
        <row r="49">
          <cell r="B49" t="str">
            <v>Hồ tiêu có cọc leo (cọc gỗ hoặc bê tông) cây đã cho quả</v>
          </cell>
          <cell r="C49" t="str">
            <v>cây</v>
          </cell>
          <cell r="D49">
            <v>600000</v>
          </cell>
        </row>
        <row r="50">
          <cell r="B50" t="str">
            <v>b) Cây ăn quả</v>
          </cell>
        </row>
        <row r="51">
          <cell r="B51" t="str">
            <v>Xoài, nhãn, chôm chôm</v>
          </cell>
        </row>
        <row r="52">
          <cell r="B52" t="str">
            <v>Xoài trồng hạt, cây mới trồng</v>
          </cell>
          <cell r="C52" t="str">
            <v>cây</v>
          </cell>
          <cell r="D52">
            <v>20000</v>
          </cell>
        </row>
        <row r="53">
          <cell r="B53" t="str">
            <v>Xoài trồng hạt, cây chưa cho quả</v>
          </cell>
          <cell r="C53" t="str">
            <v>cây</v>
          </cell>
          <cell r="D53">
            <v>100000</v>
          </cell>
        </row>
        <row r="54">
          <cell r="B54" t="str">
            <v>Xoài  trồng hạt, cây có đường kính gốc &lt; 20cm, đã cho quả</v>
          </cell>
          <cell r="C54" t="str">
            <v>cây</v>
          </cell>
          <cell r="D54">
            <v>250000</v>
          </cell>
        </row>
        <row r="55">
          <cell r="B55" t="str">
            <v>Xoài  trồng hạt, cây có đường kính gốc ≥ 20cm đến &lt; 45cm, đã cho quả</v>
          </cell>
          <cell r="C55" t="str">
            <v>cây</v>
          </cell>
          <cell r="D55">
            <v>350000</v>
          </cell>
        </row>
        <row r="56">
          <cell r="B56" t="str">
            <v>Xoài trồng hạt, cây có đường kính gốc ≥ 45cm, đã cho quả</v>
          </cell>
          <cell r="C56" t="str">
            <v>cây</v>
          </cell>
          <cell r="D56">
            <v>500000</v>
          </cell>
        </row>
        <row r="57">
          <cell r="B57" t="str">
            <v>Xoài ghép, cây mới trồng</v>
          </cell>
          <cell r="C57" t="str">
            <v>cây</v>
          </cell>
          <cell r="D57">
            <v>50000</v>
          </cell>
        </row>
        <row r="58">
          <cell r="B58" t="str">
            <v>Xoài ghép, cây chưa cho quả</v>
          </cell>
          <cell r="C58" t="str">
            <v>cây</v>
          </cell>
          <cell r="D58">
            <v>150000</v>
          </cell>
        </row>
        <row r="59">
          <cell r="B59" t="str">
            <v>Xoài ghép, cây có đường kính gốc &lt; 20cm, đã cho quả</v>
          </cell>
          <cell r="C59" t="str">
            <v>cây</v>
          </cell>
          <cell r="D59">
            <v>450000</v>
          </cell>
        </row>
        <row r="60">
          <cell r="B60" t="str">
            <v>Xoài ghép, cây có đường kính gốc ≥ 20cm đến &lt; 45cm, đã cho quả</v>
          </cell>
          <cell r="C60" t="str">
            <v>cây</v>
          </cell>
          <cell r="D60">
            <v>800000</v>
          </cell>
        </row>
        <row r="61">
          <cell r="B61" t="str">
            <v>Xoài ghép, cây có đường kính gốc ≥ 45cm, đã cho quả</v>
          </cell>
          <cell r="C61" t="str">
            <v>cây</v>
          </cell>
          <cell r="D61">
            <v>1350000</v>
          </cell>
        </row>
        <row r="62">
          <cell r="B62" t="str">
            <v>Nhãn trồng hạt, cây mới trồng</v>
          </cell>
          <cell r="C62" t="str">
            <v>cây</v>
          </cell>
          <cell r="D62">
            <v>20000</v>
          </cell>
        </row>
        <row r="63">
          <cell r="B63" t="str">
            <v>Nhãn trồng hạt, cây chưa cho quả</v>
          </cell>
          <cell r="C63" t="str">
            <v>cây</v>
          </cell>
          <cell r="D63">
            <v>100000</v>
          </cell>
        </row>
        <row r="64">
          <cell r="B64" t="str">
            <v>Nhãn trồng hạt, cây có đường kính gốc &lt; 20cm, đã cho quả</v>
          </cell>
          <cell r="C64" t="str">
            <v>cây</v>
          </cell>
          <cell r="D64">
            <v>250000</v>
          </cell>
        </row>
        <row r="65">
          <cell r="B65" t="str">
            <v>Nhãn trồng hạt, cây có đường kính gốc ≥ 20cm đến &lt; 45cm, đã cho quả</v>
          </cell>
          <cell r="C65" t="str">
            <v>cây</v>
          </cell>
          <cell r="D65">
            <v>350000</v>
          </cell>
        </row>
        <row r="66">
          <cell r="B66" t="str">
            <v>Nhãn trồng hạt, cây có đường kính gốc ≥ 45cm, đã cho quả</v>
          </cell>
          <cell r="C66" t="str">
            <v>cây</v>
          </cell>
          <cell r="D66">
            <v>500000</v>
          </cell>
        </row>
        <row r="67">
          <cell r="B67" t="str">
            <v>Nhãn ghép, cây mới trồng</v>
          </cell>
          <cell r="C67" t="str">
            <v>cây</v>
          </cell>
          <cell r="D67">
            <v>50000</v>
          </cell>
        </row>
        <row r="68">
          <cell r="B68" t="str">
            <v>Nhãn ghép, cây chưa cho quả</v>
          </cell>
          <cell r="C68" t="str">
            <v>cây</v>
          </cell>
          <cell r="D68">
            <v>150000</v>
          </cell>
        </row>
        <row r="69">
          <cell r="B69" t="str">
            <v>Nhãn ghép, cây có đường kính gốc &lt; 20cm, đã cho quả</v>
          </cell>
          <cell r="C69" t="str">
            <v>cây</v>
          </cell>
          <cell r="D69">
            <v>450000</v>
          </cell>
        </row>
        <row r="70">
          <cell r="B70" t="str">
            <v>Nhãn ghép, cây có đường kính gốc ≥ 20cm đến &lt; 45cm, đã cho quả</v>
          </cell>
          <cell r="C70" t="str">
            <v>cây</v>
          </cell>
          <cell r="D70">
            <v>800000</v>
          </cell>
        </row>
        <row r="71">
          <cell r="B71" t="str">
            <v>Nhãn ghép, cây có đường kính gốc ≥ 45cm, đã cho quả</v>
          </cell>
          <cell r="C71" t="str">
            <v>cây</v>
          </cell>
          <cell r="D71">
            <v>1350000</v>
          </cell>
        </row>
        <row r="72">
          <cell r="B72" t="str">
            <v>Chôm chôm trồng hạt, cây mới trồng</v>
          </cell>
          <cell r="C72" t="str">
            <v>cây</v>
          </cell>
          <cell r="D72">
            <v>20000</v>
          </cell>
        </row>
        <row r="73">
          <cell r="B73" t="str">
            <v>Chôm chôm trồng hạt, cây chưa cho quả</v>
          </cell>
          <cell r="C73" t="str">
            <v>cây</v>
          </cell>
          <cell r="D73">
            <v>100000</v>
          </cell>
        </row>
        <row r="74">
          <cell r="B74" t="str">
            <v>Chôm chôm trồng hạt, cây có đường kính gốc &lt; 20cm, đã cho quả</v>
          </cell>
          <cell r="C74" t="str">
            <v>cây</v>
          </cell>
          <cell r="D74">
            <v>250000</v>
          </cell>
        </row>
        <row r="75">
          <cell r="B75" t="str">
            <v>Chôm chôm trồng hạt, cây có đường kính gốc ≥ 20cm đến &lt; 45cm, đã cho quả</v>
          </cell>
          <cell r="C75" t="str">
            <v>cây</v>
          </cell>
          <cell r="D75">
            <v>350000</v>
          </cell>
        </row>
        <row r="76">
          <cell r="B76" t="str">
            <v>Chôm chôm trồng hạt, cây có đường kính gốc ≥ 45cm, đã cho quả</v>
          </cell>
          <cell r="C76" t="str">
            <v>cây</v>
          </cell>
          <cell r="D76">
            <v>500000</v>
          </cell>
        </row>
        <row r="77">
          <cell r="B77" t="str">
            <v>Chôm chôm ghép, cây mới trồng</v>
          </cell>
          <cell r="C77" t="str">
            <v>cây</v>
          </cell>
          <cell r="D77">
            <v>50000</v>
          </cell>
        </row>
        <row r="78">
          <cell r="B78" t="str">
            <v>Chôm chôm ghép, cây chưa cho quả</v>
          </cell>
          <cell r="C78" t="str">
            <v>cây</v>
          </cell>
          <cell r="D78">
            <v>150000</v>
          </cell>
        </row>
        <row r="79">
          <cell r="B79" t="str">
            <v>Chôm chôm ghép, cây có đường kính gốc &lt; 20cm, đã cho quả</v>
          </cell>
          <cell r="C79" t="str">
            <v>cây</v>
          </cell>
          <cell r="D79">
            <v>450000</v>
          </cell>
        </row>
        <row r="80">
          <cell r="B80" t="str">
            <v>Chôm chôm ghép, cây có đường kính gốc ≥ 20cm đến &lt; 45cm, đã cho quả</v>
          </cell>
          <cell r="C80" t="str">
            <v>cây</v>
          </cell>
          <cell r="D80">
            <v>800000</v>
          </cell>
        </row>
        <row r="81">
          <cell r="B81" t="str">
            <v>Chôm chôm ghép, cây có đường kính gốc ≥ 45cm, đã cho quả</v>
          </cell>
          <cell r="C81" t="str">
            <v>cây</v>
          </cell>
          <cell r="D81">
            <v>1350000</v>
          </cell>
        </row>
        <row r="82">
          <cell r="B82" t="str">
            <v>Cam, quýt, bưởi</v>
          </cell>
        </row>
        <row r="83">
          <cell r="B83" t="str">
            <v>Cam trồng hạt cây mới trồng</v>
          </cell>
          <cell r="C83" t="str">
            <v>cây</v>
          </cell>
          <cell r="D83">
            <v>20000</v>
          </cell>
        </row>
        <row r="84">
          <cell r="B84" t="str">
            <v>Cam trồng hạt cây chưa cho quả</v>
          </cell>
          <cell r="C84" t="str">
            <v>cây</v>
          </cell>
          <cell r="D84">
            <v>100000</v>
          </cell>
        </row>
        <row r="85">
          <cell r="B85" t="str">
            <v>Cam trồng hạt cây có đường kính gốc &lt; 15cm, đã cho quả</v>
          </cell>
          <cell r="C85" t="str">
            <v>cây</v>
          </cell>
          <cell r="D85">
            <v>250000</v>
          </cell>
        </row>
        <row r="86">
          <cell r="B86" t="str">
            <v>Cam trồng hạt cây có đường kính gốc ≥ 15cm, đã cho quả</v>
          </cell>
          <cell r="C86" t="str">
            <v>cây</v>
          </cell>
          <cell r="D86">
            <v>350000</v>
          </cell>
        </row>
        <row r="87">
          <cell r="B87" t="str">
            <v>Cam ghép cây mới trồng</v>
          </cell>
          <cell r="C87" t="str">
            <v>cây</v>
          </cell>
          <cell r="D87">
            <v>70000</v>
          </cell>
        </row>
        <row r="88">
          <cell r="B88" t="str">
            <v>Cam ghép cây chưa cho quả</v>
          </cell>
          <cell r="C88" t="str">
            <v>cây</v>
          </cell>
          <cell r="D88">
            <v>150000</v>
          </cell>
        </row>
        <row r="89">
          <cell r="B89" t="str">
            <v>Cam ghép cây có đường kính gốc &lt; 15cm, đã cho quả</v>
          </cell>
          <cell r="C89" t="str">
            <v>cây</v>
          </cell>
          <cell r="D89">
            <v>350000</v>
          </cell>
        </row>
        <row r="90">
          <cell r="B90" t="str">
            <v>Cam ghép cây có đường kính gốc ≥ 15cm, đã cho quả</v>
          </cell>
          <cell r="C90" t="str">
            <v>cây</v>
          </cell>
          <cell r="D90">
            <v>450000</v>
          </cell>
        </row>
        <row r="91">
          <cell r="B91" t="str">
            <v>Quýt trồng hạt cây mới trồng</v>
          </cell>
          <cell r="C91" t="str">
            <v>cây</v>
          </cell>
          <cell r="D91">
            <v>20000</v>
          </cell>
        </row>
        <row r="92">
          <cell r="B92" t="str">
            <v>Quýt trồng hạt cây chưa cho quả</v>
          </cell>
          <cell r="C92" t="str">
            <v>cây</v>
          </cell>
          <cell r="D92">
            <v>100000</v>
          </cell>
        </row>
        <row r="93">
          <cell r="B93" t="str">
            <v>Quýt trồng hạt cây có đường kính gốc &lt; 15cm, đã cho quả</v>
          </cell>
          <cell r="C93" t="str">
            <v>cây</v>
          </cell>
          <cell r="D93">
            <v>250000</v>
          </cell>
        </row>
        <row r="94">
          <cell r="B94" t="str">
            <v>Quýt trồng hạt cây có đường kính gốc ≥ 15cm, đã cho quả</v>
          </cell>
          <cell r="C94" t="str">
            <v>cây</v>
          </cell>
          <cell r="D94">
            <v>350000</v>
          </cell>
        </row>
        <row r="95">
          <cell r="B95" t="str">
            <v>Quýt ghép cây mới trồng</v>
          </cell>
          <cell r="C95" t="str">
            <v>cây</v>
          </cell>
          <cell r="D95">
            <v>70000</v>
          </cell>
        </row>
        <row r="96">
          <cell r="B96" t="str">
            <v>Quýt ghép cây chưa cho quả</v>
          </cell>
          <cell r="C96" t="str">
            <v>cây</v>
          </cell>
          <cell r="D96">
            <v>150000</v>
          </cell>
        </row>
        <row r="97">
          <cell r="B97" t="str">
            <v>Quýt ghép cây có đường kính gốc &lt; 15cm, đã cho quả</v>
          </cell>
          <cell r="C97" t="str">
            <v>cây</v>
          </cell>
          <cell r="D97">
            <v>350000</v>
          </cell>
        </row>
        <row r="98">
          <cell r="B98" t="str">
            <v>Quýt ghép cây có đường kính gốc ≥ 15cm, đã cho quả</v>
          </cell>
          <cell r="C98" t="str">
            <v>cây</v>
          </cell>
          <cell r="D98">
            <v>450000</v>
          </cell>
        </row>
        <row r="99">
          <cell r="B99" t="str">
            <v>Bưởi trồng hạt cây mới trồng</v>
          </cell>
          <cell r="C99" t="str">
            <v>cây</v>
          </cell>
          <cell r="D99">
            <v>20000</v>
          </cell>
        </row>
        <row r="100">
          <cell r="B100" t="str">
            <v>Bưởi trồng hạt cây chưa cho quả</v>
          </cell>
          <cell r="C100" t="str">
            <v>cây</v>
          </cell>
          <cell r="D100">
            <v>100000</v>
          </cell>
        </row>
        <row r="101">
          <cell r="B101" t="str">
            <v>Bưởi trồng hạt cây có đường kính gốc &lt; 15cm, đã cho quả</v>
          </cell>
          <cell r="C101" t="str">
            <v>cây</v>
          </cell>
          <cell r="D101">
            <v>250000</v>
          </cell>
        </row>
        <row r="102">
          <cell r="B102" t="str">
            <v>Bưởi trồng hạt cây có đường kính gốc ≥ 15cm, đã cho quả</v>
          </cell>
          <cell r="C102" t="str">
            <v>cây</v>
          </cell>
          <cell r="D102">
            <v>350000</v>
          </cell>
        </row>
        <row r="103">
          <cell r="B103" t="str">
            <v>Bưởi ghép cây mới trồng</v>
          </cell>
          <cell r="C103" t="str">
            <v>cây</v>
          </cell>
          <cell r="D103">
            <v>70000</v>
          </cell>
        </row>
        <row r="104">
          <cell r="B104" t="str">
            <v>Bưởi ghép cây chưa cho quả</v>
          </cell>
          <cell r="C104" t="str">
            <v>cây</v>
          </cell>
          <cell r="D104">
            <v>150000</v>
          </cell>
        </row>
        <row r="105">
          <cell r="B105" t="str">
            <v>Bưởi ghép cây có đường kính gốc &lt; 15cm, đã cho quả</v>
          </cell>
          <cell r="C105" t="str">
            <v>cây</v>
          </cell>
          <cell r="D105">
            <v>350000</v>
          </cell>
        </row>
        <row r="106">
          <cell r="B106" t="str">
            <v>Bưởi ghép cây có đường kính gốc ≥ 15cm, đã cho quả</v>
          </cell>
          <cell r="C106" t="str">
            <v>cây</v>
          </cell>
          <cell r="D106">
            <v>450000</v>
          </cell>
        </row>
        <row r="107">
          <cell r="B107" t="str">
            <v>Mít</v>
          </cell>
        </row>
        <row r="108">
          <cell r="B108" t="str">
            <v>Mít trồng hạt cây mới trồng</v>
          </cell>
          <cell r="C108" t="str">
            <v>cây</v>
          </cell>
          <cell r="D108">
            <v>20000</v>
          </cell>
        </row>
        <row r="109">
          <cell r="B109" t="str">
            <v>Mít trồng hạt cây có chiều cao thân cây &lt; 1m, chưa cho quả</v>
          </cell>
          <cell r="C109" t="str">
            <v>cây</v>
          </cell>
          <cell r="D109">
            <v>50000</v>
          </cell>
        </row>
        <row r="110">
          <cell r="B110" t="str">
            <v>Mít trồng hạt cây có chiều cao thân cây ≥ 1 m, chưa cho quả</v>
          </cell>
          <cell r="C110" t="str">
            <v>cây</v>
          </cell>
          <cell r="D110">
            <v>150000</v>
          </cell>
        </row>
        <row r="111">
          <cell r="B111" t="str">
            <v>Mít trồng hạt cây có đường kính gốc &lt; 20cm, đã cho quả</v>
          </cell>
          <cell r="C111" t="str">
            <v>cây</v>
          </cell>
          <cell r="D111">
            <v>300000</v>
          </cell>
        </row>
        <row r="112">
          <cell r="B112" t="str">
            <v>Mít trồng hạt cây có đường kính gốc ≥ 20cm đến &lt; 30 cm, đã cho quả</v>
          </cell>
          <cell r="C112" t="str">
            <v>cây</v>
          </cell>
          <cell r="D112">
            <v>450000</v>
          </cell>
        </row>
        <row r="113">
          <cell r="B113" t="str">
            <v>Mít trồng hạt cây có đường kính gốc ≥ 30cm đến &lt; 45cm, đã cho quả</v>
          </cell>
          <cell r="C113" t="str">
            <v>cây</v>
          </cell>
          <cell r="D113">
            <v>1100000</v>
          </cell>
        </row>
        <row r="114">
          <cell r="B114" t="str">
            <v>Mít trồng hạt cây có đường kính gốc ≥ 45 cm, đã cho quả</v>
          </cell>
          <cell r="C114" t="str">
            <v>cây</v>
          </cell>
          <cell r="D114">
            <v>1800000</v>
          </cell>
        </row>
        <row r="115">
          <cell r="B115" t="str">
            <v>Mít ghép cây mới trồng</v>
          </cell>
          <cell r="C115" t="str">
            <v>cây</v>
          </cell>
          <cell r="D115">
            <v>60000</v>
          </cell>
        </row>
        <row r="116">
          <cell r="B116" t="str">
            <v>Mít ghép cây có chiều cao thân cây &lt; 1m, chưa cho quả</v>
          </cell>
          <cell r="C116" t="str">
            <v>cây</v>
          </cell>
          <cell r="D116">
            <v>100000</v>
          </cell>
        </row>
        <row r="117">
          <cell r="B117" t="str">
            <v>Mít ghép cây có chiều cao thân cây ≥ 1 m, chưa cho quả</v>
          </cell>
          <cell r="C117" t="str">
            <v>cây</v>
          </cell>
          <cell r="D117">
            <v>200000</v>
          </cell>
        </row>
        <row r="118">
          <cell r="B118" t="str">
            <v>Mít ghép cây có đường kính gốc &lt; 20cm, đã cho quả</v>
          </cell>
          <cell r="C118" t="str">
            <v>cây</v>
          </cell>
          <cell r="D118">
            <v>350000</v>
          </cell>
        </row>
        <row r="119">
          <cell r="B119" t="str">
            <v>Mít ghép cây có đường kính gốc ≥ 20cm đến &lt; 30 cm, đã cho quả</v>
          </cell>
          <cell r="C119" t="str">
            <v>cây</v>
          </cell>
          <cell r="D119">
            <v>550000</v>
          </cell>
        </row>
        <row r="120">
          <cell r="B120" t="str">
            <v>Mít ghép cây có đường kính gốc ≥ 30cm đến &lt; 45cm, đã cho quả</v>
          </cell>
          <cell r="C120" t="str">
            <v>cây</v>
          </cell>
          <cell r="D120">
            <v>1250000</v>
          </cell>
        </row>
        <row r="121">
          <cell r="B121" t="str">
            <v>Mít ghép cây có đường kính gốc ≥ 45 cm, đã cho quả</v>
          </cell>
          <cell r="C121" t="str">
            <v>cây</v>
          </cell>
          <cell r="D121">
            <v>2100000</v>
          </cell>
        </row>
        <row r="122">
          <cell r="B122" t="str">
            <v>Sapôchê</v>
          </cell>
        </row>
        <row r="123">
          <cell r="B123" t="str">
            <v>Sapôchê trồng hạt cây mới trồng</v>
          </cell>
          <cell r="C123" t="str">
            <v>cây</v>
          </cell>
          <cell r="D123">
            <v>25000</v>
          </cell>
        </row>
        <row r="124">
          <cell r="B124" t="str">
            <v>Sapôchê trồng hạt cây có chiều cao thân cây &lt; 1m, chưa cho quả</v>
          </cell>
          <cell r="C124" t="str">
            <v>cây</v>
          </cell>
          <cell r="D124">
            <v>50000</v>
          </cell>
        </row>
        <row r="125">
          <cell r="B125" t="str">
            <v>Sapôchê trồng hạt cây có chiều cao thân cây ≥ 1 m, chưa cho quả</v>
          </cell>
          <cell r="C125" t="str">
            <v>cây</v>
          </cell>
          <cell r="D125">
            <v>80000</v>
          </cell>
        </row>
        <row r="126">
          <cell r="B126" t="str">
            <v>Sapôchê trồng hạt cây có đường kính gốc &lt; 10cm, đã cho quả</v>
          </cell>
          <cell r="C126" t="str">
            <v>cây</v>
          </cell>
          <cell r="D126">
            <v>150000</v>
          </cell>
        </row>
        <row r="127">
          <cell r="B127" t="str">
            <v>Sapôchê trồng hạt cây có đường kính gốc ≥ 10cm, đã cho quả</v>
          </cell>
          <cell r="C127" t="str">
            <v>cây</v>
          </cell>
          <cell r="D127">
            <v>200000</v>
          </cell>
        </row>
        <row r="128">
          <cell r="B128" t="str">
            <v>Sapôchê ghép cây mới trồng</v>
          </cell>
          <cell r="C128" t="str">
            <v>cây</v>
          </cell>
          <cell r="D128">
            <v>50000</v>
          </cell>
        </row>
        <row r="129">
          <cell r="B129" t="str">
            <v>Sapôchê ghép cây có chiều cao thân cây &lt; 1m, chưa cho quả</v>
          </cell>
          <cell r="C129" t="str">
            <v>cây</v>
          </cell>
          <cell r="D129">
            <v>80000</v>
          </cell>
        </row>
        <row r="130">
          <cell r="B130" t="str">
            <v>Sapôchê ghép cây có chiều cao thân cây ≥ 1 m, chưa cho quả</v>
          </cell>
          <cell r="C130" t="str">
            <v>cây</v>
          </cell>
          <cell r="D130">
            <v>130000</v>
          </cell>
        </row>
        <row r="131">
          <cell r="B131" t="str">
            <v>Sapôchê ghép cây có đường kính gốc &lt; 10cm, đã cho quả</v>
          </cell>
          <cell r="C131" t="str">
            <v>cây</v>
          </cell>
          <cell r="D131">
            <v>300000</v>
          </cell>
        </row>
        <row r="132">
          <cell r="B132" t="str">
            <v>Sapôchê ghép cây có đường kính gốc ≥ 10cm, đã cho quả</v>
          </cell>
          <cell r="C132" t="str">
            <v>cây</v>
          </cell>
          <cell r="D132">
            <v>400000</v>
          </cell>
        </row>
        <row r="133">
          <cell r="B133" t="str">
            <v>Táo</v>
          </cell>
        </row>
        <row r="134">
          <cell r="B134" t="str">
            <v>Táo trồng hạt cây mới trồng</v>
          </cell>
          <cell r="C134" t="str">
            <v>cây</v>
          </cell>
          <cell r="D134">
            <v>20000</v>
          </cell>
        </row>
        <row r="135">
          <cell r="B135" t="str">
            <v>Táo trồng hạt cây có chiều cao thân cây &lt; 1m, chưa cho quả</v>
          </cell>
          <cell r="C135" t="str">
            <v>cây</v>
          </cell>
          <cell r="D135">
            <v>30000</v>
          </cell>
        </row>
        <row r="136">
          <cell r="B136" t="str">
            <v>Táo trồng hạt cây có chiều cao thân cây ≥ 1 m, chưa cho quả</v>
          </cell>
          <cell r="C136" t="str">
            <v>cây</v>
          </cell>
          <cell r="D136">
            <v>50000</v>
          </cell>
        </row>
        <row r="137">
          <cell r="B137" t="str">
            <v>Táo trồng hạt cây có đường kính gốc &lt; 5cm, đã cho quả</v>
          </cell>
          <cell r="C137" t="str">
            <v>cây</v>
          </cell>
          <cell r="D137">
            <v>100000</v>
          </cell>
        </row>
        <row r="138">
          <cell r="B138" t="str">
            <v>Táo trồng hạt cây có đường kính gốc ≥ 5cm, đã cho quả</v>
          </cell>
          <cell r="C138" t="str">
            <v>cây</v>
          </cell>
          <cell r="D138">
            <v>150000</v>
          </cell>
        </row>
        <row r="139">
          <cell r="B139" t="str">
            <v>Táo ghép cây mới trồng</v>
          </cell>
          <cell r="C139" t="str">
            <v>cây</v>
          </cell>
          <cell r="D139">
            <v>45000</v>
          </cell>
        </row>
        <row r="140">
          <cell r="B140" t="str">
            <v>Táo ghép cây có chiều cao thân cây &lt; 1m, chưa cho quả</v>
          </cell>
          <cell r="C140" t="str">
            <v>cây</v>
          </cell>
          <cell r="D140">
            <v>60000</v>
          </cell>
        </row>
        <row r="141">
          <cell r="B141" t="str">
            <v>Táo ghép cây có chiều cao thân cây ≥ 1 m, chưa cho quả</v>
          </cell>
          <cell r="C141" t="str">
            <v>cây</v>
          </cell>
          <cell r="D141">
            <v>80000</v>
          </cell>
        </row>
        <row r="142">
          <cell r="B142" t="str">
            <v>Táo ghép cây có đường kính gốc &lt; 5cm, đã cho quả</v>
          </cell>
          <cell r="C142" t="str">
            <v>cây</v>
          </cell>
          <cell r="D142">
            <v>200000</v>
          </cell>
        </row>
        <row r="143">
          <cell r="B143" t="str">
            <v>Táo ghép cây có đường kính gốc ≥ 5cm, đã cho quả</v>
          </cell>
          <cell r="C143" t="str">
            <v>cây</v>
          </cell>
          <cell r="D143">
            <v>250000</v>
          </cell>
        </row>
        <row r="144">
          <cell r="B144" t="str">
            <v>Vú sữa</v>
          </cell>
        </row>
        <row r="145">
          <cell r="B145" t="str">
            <v>Vú sữa trồng hạt cây mới trồng</v>
          </cell>
          <cell r="C145" t="str">
            <v>cây</v>
          </cell>
          <cell r="D145">
            <v>50000</v>
          </cell>
        </row>
        <row r="146">
          <cell r="B146" t="str">
            <v>Vú sữa trồng hạt cây có chiều cao thân cây &lt; 1m, đường kính gốc 2-&lt;3cm, chưa cho quả</v>
          </cell>
          <cell r="C146" t="str">
            <v>cây</v>
          </cell>
          <cell r="D146">
            <v>70000</v>
          </cell>
        </row>
        <row r="147">
          <cell r="B147" t="str">
            <v>Vú sữa trồng hạt cây có chiều cao thân cây ≥ 1 m, đường kính gốc 3-&lt;5cm, chưa cho quả</v>
          </cell>
          <cell r="C147" t="str">
            <v>cây</v>
          </cell>
          <cell r="D147">
            <v>140000</v>
          </cell>
        </row>
        <row r="148">
          <cell r="B148" t="str">
            <v>Vú sữa trồng hạt cây có đường kính gốc ≤ 20cm, đã cho quả</v>
          </cell>
          <cell r="C148" t="str">
            <v>cây</v>
          </cell>
          <cell r="D148">
            <v>450000</v>
          </cell>
        </row>
        <row r="149">
          <cell r="B149" t="str">
            <v>Vú sữa trồng hạt cây có đường kính gốc &gt; 20cm đến &lt; 40cm, đã cho quả</v>
          </cell>
          <cell r="C149" t="str">
            <v>cây</v>
          </cell>
          <cell r="D149">
            <v>750000</v>
          </cell>
        </row>
        <row r="150">
          <cell r="B150" t="str">
            <v>Vú sữa trồng hạt cây có đường kính gốc ≥ 40cm, đã cho quả</v>
          </cell>
          <cell r="C150" t="str">
            <v>cây</v>
          </cell>
          <cell r="D150">
            <v>1000000</v>
          </cell>
        </row>
        <row r="151">
          <cell r="B151" t="str">
            <v>Vú sữa ghép cây mới trồng</v>
          </cell>
          <cell r="C151" t="str">
            <v>cây</v>
          </cell>
          <cell r="D151">
            <v>60000</v>
          </cell>
        </row>
        <row r="152">
          <cell r="B152" t="str">
            <v>Vú sữa ghép cây có chiều cao thân cây &lt; 1m, đường kính gốc 2-&lt;3cm, chưa cho quả</v>
          </cell>
          <cell r="C152" t="str">
            <v>cây</v>
          </cell>
          <cell r="D152">
            <v>100000</v>
          </cell>
        </row>
        <row r="153">
          <cell r="B153" t="str">
            <v>Vú sữa ghép cây có chiều cao thân cây ≥ 1 m, đường kính gốc 3-&lt;5cm, chưa cho quả</v>
          </cell>
          <cell r="C153" t="str">
            <v>cây</v>
          </cell>
          <cell r="D153">
            <v>200000</v>
          </cell>
        </row>
        <row r="154">
          <cell r="B154" t="str">
            <v>Vú sữa ghép cây có đường kính gốc ≤ 20cm, đã cho quả</v>
          </cell>
          <cell r="C154" t="str">
            <v>cây</v>
          </cell>
          <cell r="D154">
            <v>550000</v>
          </cell>
        </row>
        <row r="155">
          <cell r="B155" t="str">
            <v>Vú sữa ghép cây có đường kính gốc &gt; 20cm đến &lt; 40cm, đã cho quả</v>
          </cell>
          <cell r="C155" t="str">
            <v>cây</v>
          </cell>
          <cell r="D155">
            <v>900000</v>
          </cell>
        </row>
        <row r="156">
          <cell r="B156" t="str">
            <v>Vú sữa ghép cây có đường kính gốc ≥ 40cm, đã cho quả</v>
          </cell>
          <cell r="C156" t="str">
            <v>cây</v>
          </cell>
          <cell r="D156">
            <v>1250000</v>
          </cell>
        </row>
        <row r="157">
          <cell r="B157" t="str">
            <v>Bơ</v>
          </cell>
        </row>
        <row r="158">
          <cell r="B158" t="str">
            <v>Bơ trồng hạt cây mới trồng</v>
          </cell>
          <cell r="C158" t="str">
            <v>cây</v>
          </cell>
          <cell r="D158">
            <v>50000</v>
          </cell>
        </row>
        <row r="159">
          <cell r="B159" t="str">
            <v>Bơ trồng hạt cây có chiều cao thân cây &lt; 1m, đường kính gốc 2-&lt;3cm, chưa cho quả</v>
          </cell>
          <cell r="C159" t="str">
            <v>cây</v>
          </cell>
          <cell r="D159">
            <v>70000</v>
          </cell>
        </row>
        <row r="160">
          <cell r="B160" t="str">
            <v>Bơ trồng hạt cây có chiều cao thân cây ≥ 1 m, đường kính gốc 3-&lt;5cm, chưa cho quả</v>
          </cell>
          <cell r="C160" t="str">
            <v>cây</v>
          </cell>
          <cell r="D160">
            <v>140000</v>
          </cell>
        </row>
        <row r="161">
          <cell r="B161" t="str">
            <v>Bơ trồng hạt cây có đường kính gốc ≤ 20cm, đã cho quả</v>
          </cell>
          <cell r="C161" t="str">
            <v>cây</v>
          </cell>
          <cell r="D161">
            <v>450000</v>
          </cell>
        </row>
        <row r="162">
          <cell r="B162" t="str">
            <v>Bơ trồng hạt cây có đường kính gốc &gt; 20cm đến &lt; 40cm, đã cho quả</v>
          </cell>
          <cell r="C162" t="str">
            <v>cây</v>
          </cell>
          <cell r="D162">
            <v>750000</v>
          </cell>
        </row>
        <row r="163">
          <cell r="B163" t="str">
            <v>Bơ trồng hạt cây có đường kính gốc ≥ 40cm, đã cho quả</v>
          </cell>
          <cell r="C163" t="str">
            <v>cây</v>
          </cell>
          <cell r="D163">
            <v>1000000</v>
          </cell>
        </row>
        <row r="164">
          <cell r="B164" t="str">
            <v>Bơ ghép cây mới trồng</v>
          </cell>
          <cell r="C164" t="str">
            <v>cây</v>
          </cell>
          <cell r="D164">
            <v>60000</v>
          </cell>
        </row>
        <row r="165">
          <cell r="B165" t="str">
            <v>Bơ ghép cây có chiều cao thân cây &lt; 1m, đường kính gốc 2-&lt;3cm, chưa cho quả</v>
          </cell>
          <cell r="C165" t="str">
            <v>cây</v>
          </cell>
          <cell r="D165">
            <v>100000</v>
          </cell>
        </row>
        <row r="166">
          <cell r="B166" t="str">
            <v>Bơ ghép cây có chiều cao thân cây ≥ 1 m, đường kính gốc 3-&lt;5cm, chưa cho quả</v>
          </cell>
          <cell r="C166" t="str">
            <v>cây</v>
          </cell>
          <cell r="D166">
            <v>200000</v>
          </cell>
        </row>
        <row r="167">
          <cell r="B167" t="str">
            <v>Bơ ghép cây có đường kính gốc ≤ 20cm, đã cho quả</v>
          </cell>
          <cell r="C167" t="str">
            <v>cây</v>
          </cell>
          <cell r="D167">
            <v>550000</v>
          </cell>
        </row>
        <row r="168">
          <cell r="B168" t="str">
            <v>Bơ ghép cây có đường kính gốc &gt; 20cm đến &lt; 40cm, đã cho quả</v>
          </cell>
          <cell r="C168" t="str">
            <v>cây</v>
          </cell>
          <cell r="D168">
            <v>900000</v>
          </cell>
        </row>
        <row r="169">
          <cell r="B169" t="str">
            <v>Bơ ghép cây có đường kính gốc ≥ 40cm, đã cho quả</v>
          </cell>
          <cell r="C169" t="str">
            <v>cây</v>
          </cell>
          <cell r="D169">
            <v>1250000</v>
          </cell>
        </row>
        <row r="170">
          <cell r="B170" t="str">
            <v>Chanh</v>
          </cell>
        </row>
        <row r="171">
          <cell r="B171" t="str">
            <v>Chanh trồng hạt cây mới trồng</v>
          </cell>
          <cell r="C171" t="str">
            <v>cây</v>
          </cell>
          <cell r="D171">
            <v>10000</v>
          </cell>
        </row>
        <row r="172">
          <cell r="B172" t="str">
            <v>Chanh trồng hạt cây tán rộng &lt;1m, chưa cho quả</v>
          </cell>
          <cell r="C172" t="str">
            <v>cây</v>
          </cell>
          <cell r="D172">
            <v>20000</v>
          </cell>
        </row>
        <row r="173">
          <cell r="B173" t="str">
            <v>Chanh trồng hạt cây tán rộng ≥1m, chưa cho quả</v>
          </cell>
          <cell r="C173" t="str">
            <v>cây</v>
          </cell>
          <cell r="D173">
            <v>50000</v>
          </cell>
        </row>
        <row r="174">
          <cell r="B174" t="str">
            <v>Chanh trồng hạt cây có tán rộng &lt;2m, đã cho quả</v>
          </cell>
          <cell r="C174" t="str">
            <v>cây</v>
          </cell>
          <cell r="D174">
            <v>100000</v>
          </cell>
        </row>
        <row r="175">
          <cell r="B175" t="str">
            <v>Chanh trồng hạt cây có tán rộng ≥2m, đã cho quả</v>
          </cell>
          <cell r="C175" t="str">
            <v>cây</v>
          </cell>
          <cell r="D175">
            <v>170000</v>
          </cell>
        </row>
        <row r="176">
          <cell r="B176" t="str">
            <v>Chanh ghép cây mới trồng</v>
          </cell>
          <cell r="C176" t="str">
            <v>cây</v>
          </cell>
          <cell r="D176">
            <v>40000</v>
          </cell>
        </row>
        <row r="177">
          <cell r="B177" t="str">
            <v>Chanh ghép cây tán rộng &lt;1m, chưa cho quả</v>
          </cell>
          <cell r="C177" t="str">
            <v>cây</v>
          </cell>
          <cell r="D177">
            <v>60000</v>
          </cell>
        </row>
        <row r="178">
          <cell r="B178" t="str">
            <v>Chanh ghép cây tán rộng ≥1m, chưa cho quả</v>
          </cell>
          <cell r="C178" t="str">
            <v>cây</v>
          </cell>
          <cell r="D178">
            <v>80000</v>
          </cell>
        </row>
        <row r="179">
          <cell r="B179" t="str">
            <v>Chanh ghép cây có tán rộng &lt;2m, đã cho quả</v>
          </cell>
          <cell r="C179" t="str">
            <v>cây</v>
          </cell>
          <cell r="D179">
            <v>120000</v>
          </cell>
        </row>
        <row r="180">
          <cell r="B180" t="str">
            <v>Chanh ghép cây có tán rộng ≥2m, đã cho quả</v>
          </cell>
          <cell r="C180" t="str">
            <v>cây</v>
          </cell>
          <cell r="D180">
            <v>300000</v>
          </cell>
        </row>
        <row r="181">
          <cell r="B181" t="str">
            <v>Sầu riêng, măng cụt</v>
          </cell>
        </row>
        <row r="182">
          <cell r="B182" t="str">
            <v>Sầu riêng trồng hạt cây mới trồng</v>
          </cell>
          <cell r="C182" t="str">
            <v>cây</v>
          </cell>
          <cell r="D182">
            <v>60000</v>
          </cell>
        </row>
        <row r="183">
          <cell r="B183" t="str">
            <v>Sầu riêng trồng hạt cây có đường kính 1-&lt;5cm, chưa cho quả</v>
          </cell>
          <cell r="C183" t="str">
            <v>cây</v>
          </cell>
          <cell r="D183">
            <v>150000</v>
          </cell>
        </row>
        <row r="184">
          <cell r="B184" t="str">
            <v>Sầu riêng trồng hạt cây có đường kính 5-&lt;10cm, chưa cho quả</v>
          </cell>
          <cell r="C184" t="str">
            <v>cây</v>
          </cell>
          <cell r="D184">
            <v>900000</v>
          </cell>
        </row>
        <row r="185">
          <cell r="B185" t="str">
            <v>Sầu riêng trồng hạt cây có đường kính 10-≤25cm, đã cho quả</v>
          </cell>
          <cell r="C185" t="str">
            <v>cây</v>
          </cell>
          <cell r="D185">
            <v>1800000</v>
          </cell>
        </row>
        <row r="186">
          <cell r="B186" t="str">
            <v>Sầu riêng trồng hạt cây có đường kính &gt; 25cm, đã cho quả</v>
          </cell>
          <cell r="C186" t="str">
            <v>cây</v>
          </cell>
          <cell r="D186">
            <v>2000000</v>
          </cell>
        </row>
        <row r="187">
          <cell r="B187" t="str">
            <v>Sầu riêng ghép cây mới trồng</v>
          </cell>
          <cell r="C187" t="str">
            <v>cây</v>
          </cell>
          <cell r="D187">
            <v>150000</v>
          </cell>
        </row>
        <row r="188">
          <cell r="B188" t="str">
            <v>Sầu riêng ghép cây có đường kính 1-&lt;5cm, chưa cho quả</v>
          </cell>
          <cell r="C188" t="str">
            <v>cây</v>
          </cell>
          <cell r="D188">
            <v>250000</v>
          </cell>
        </row>
        <row r="189">
          <cell r="B189" t="str">
            <v>Sầu riêng ghép cây có đường kính 5-&lt;10cm, chưa cho quả</v>
          </cell>
          <cell r="C189" t="str">
            <v>cây</v>
          </cell>
          <cell r="D189">
            <v>1000000</v>
          </cell>
        </row>
        <row r="190">
          <cell r="B190" t="str">
            <v>Sầu riêng ghép cây có đường kính 10-≤25cm, đã cho quả</v>
          </cell>
          <cell r="C190" t="str">
            <v>cây</v>
          </cell>
          <cell r="D190">
            <v>2000000</v>
          </cell>
        </row>
        <row r="191">
          <cell r="B191" t="str">
            <v>Sầu riêng ghép cây có đường kính &gt; 25cm, đã cho quả</v>
          </cell>
          <cell r="C191" t="str">
            <v>cây</v>
          </cell>
          <cell r="D191">
            <v>2500000</v>
          </cell>
        </row>
        <row r="192">
          <cell r="B192" t="str">
            <v>Măng cụt trồng hạt cây mới trồng</v>
          </cell>
          <cell r="C192" t="str">
            <v>cây</v>
          </cell>
          <cell r="D192">
            <v>60000</v>
          </cell>
        </row>
        <row r="193">
          <cell r="B193" t="str">
            <v>Măng cụt trồng hạt có đường kính 1-&lt;5cm, chưa cho quả</v>
          </cell>
          <cell r="C193" t="str">
            <v>cây</v>
          </cell>
          <cell r="D193">
            <v>150000</v>
          </cell>
        </row>
        <row r="194">
          <cell r="B194" t="str">
            <v>Măng cụt trồng hạt có đường kính 5-&lt;10cm, chưa cho quả</v>
          </cell>
          <cell r="C194" t="str">
            <v>cây</v>
          </cell>
          <cell r="D194">
            <v>900000</v>
          </cell>
        </row>
        <row r="195">
          <cell r="B195" t="str">
            <v>Măng cụt trồng hạt có đường kính 10-≤25cm, đã cho quả</v>
          </cell>
          <cell r="C195" t="str">
            <v>cây</v>
          </cell>
          <cell r="D195">
            <v>1800000</v>
          </cell>
        </row>
        <row r="196">
          <cell r="B196" t="str">
            <v>Măng cụt trồng hạt có đường kính &gt; 25cm, đã cho quả</v>
          </cell>
          <cell r="C196" t="str">
            <v>cây</v>
          </cell>
          <cell r="D196">
            <v>2000000</v>
          </cell>
        </row>
        <row r="197">
          <cell r="B197" t="str">
            <v>Măng cụt ghép cây mới trồng</v>
          </cell>
          <cell r="C197" t="str">
            <v>cây</v>
          </cell>
          <cell r="D197">
            <v>150000</v>
          </cell>
        </row>
        <row r="198">
          <cell r="B198" t="str">
            <v>Măng cụt ghép cây có đường kính 1-&lt;5cm, chưa cho quả</v>
          </cell>
          <cell r="C198" t="str">
            <v>cây</v>
          </cell>
          <cell r="D198">
            <v>250000</v>
          </cell>
        </row>
        <row r="199">
          <cell r="B199" t="str">
            <v>Măng cụt ghép cây có đường kính 5-&lt;10cm, chưa cho quả</v>
          </cell>
          <cell r="C199" t="str">
            <v>cây</v>
          </cell>
          <cell r="D199">
            <v>1000000</v>
          </cell>
        </row>
        <row r="200">
          <cell r="B200" t="str">
            <v>Măng cụt ghép cây có đường kính 10-≤25cm, đã cho quả</v>
          </cell>
          <cell r="C200" t="str">
            <v>cây</v>
          </cell>
          <cell r="D200">
            <v>2000000</v>
          </cell>
        </row>
        <row r="201">
          <cell r="B201" t="str">
            <v>Măng cụt ghép cây có đường kính &gt; 25cm, đã cho quả</v>
          </cell>
          <cell r="C201" t="str">
            <v>cây</v>
          </cell>
          <cell r="D201">
            <v>2500000</v>
          </cell>
        </row>
        <row r="202">
          <cell r="B202" t="str">
            <v>Ổi, vải</v>
          </cell>
        </row>
        <row r="203">
          <cell r="B203" t="str">
            <v>Ổi trồng hạt cây mới trồng</v>
          </cell>
          <cell r="C203" t="str">
            <v>cây</v>
          </cell>
          <cell r="D203">
            <v>20000</v>
          </cell>
        </row>
        <row r="204">
          <cell r="B204" t="str">
            <v>Ổi trồng hạt cây chưa cho quả</v>
          </cell>
          <cell r="C204" t="str">
            <v>cây</v>
          </cell>
          <cell r="D204">
            <v>60000</v>
          </cell>
        </row>
        <row r="205">
          <cell r="B205" t="str">
            <v>Ổi trồng hạt cây đã cho quả</v>
          </cell>
          <cell r="C205" t="str">
            <v>cây</v>
          </cell>
          <cell r="D205">
            <v>150000</v>
          </cell>
        </row>
        <row r="206">
          <cell r="B206" t="str">
            <v>Ổi ghép cây mới trồng</v>
          </cell>
          <cell r="C206" t="str">
            <v>cây</v>
          </cell>
          <cell r="D206">
            <v>40000</v>
          </cell>
        </row>
        <row r="207">
          <cell r="B207" t="str">
            <v>Ổi ghép cây chưa cho quả</v>
          </cell>
          <cell r="C207" t="str">
            <v>cây</v>
          </cell>
          <cell r="D207">
            <v>70000</v>
          </cell>
        </row>
        <row r="208">
          <cell r="B208" t="str">
            <v>Ổi ghép cây đã cho quả</v>
          </cell>
          <cell r="C208" t="str">
            <v>cây</v>
          </cell>
          <cell r="D208">
            <v>200000</v>
          </cell>
        </row>
        <row r="209">
          <cell r="B209" t="str">
            <v>Vải trồng hạt cây mới trồng</v>
          </cell>
          <cell r="C209" t="str">
            <v>cây</v>
          </cell>
          <cell r="D209">
            <v>20000</v>
          </cell>
        </row>
        <row r="210">
          <cell r="B210" t="str">
            <v>Vải trồng hạt cây chưa cho quả</v>
          </cell>
          <cell r="C210" t="str">
            <v>cây</v>
          </cell>
          <cell r="D210">
            <v>60000</v>
          </cell>
        </row>
        <row r="211">
          <cell r="B211" t="str">
            <v>Vải trồng hạt cây đã cho quả</v>
          </cell>
          <cell r="C211" t="str">
            <v>cây</v>
          </cell>
          <cell r="D211">
            <v>150000</v>
          </cell>
        </row>
        <row r="212">
          <cell r="B212" t="str">
            <v>Vải ghép cây mới trồng</v>
          </cell>
          <cell r="C212" t="str">
            <v>cây</v>
          </cell>
          <cell r="D212">
            <v>40000</v>
          </cell>
        </row>
        <row r="213">
          <cell r="B213" t="str">
            <v>Vải ghép cây chưa cho quả</v>
          </cell>
          <cell r="C213" t="str">
            <v>cây</v>
          </cell>
          <cell r="D213">
            <v>100000</v>
          </cell>
        </row>
        <row r="214">
          <cell r="B214" t="str">
            <v>Vải ghép cây đã cho quả</v>
          </cell>
          <cell r="C214" t="str">
            <v>cây</v>
          </cell>
          <cell r="D214">
            <v>300000</v>
          </cell>
        </row>
        <row r="215">
          <cell r="B215" t="str">
            <v>Mãng cầu (na)</v>
          </cell>
        </row>
        <row r="216">
          <cell r="B216" t="str">
            <v>Mãng cầu cây mới trồng</v>
          </cell>
          <cell r="C216" t="str">
            <v>cây</v>
          </cell>
          <cell r="D216">
            <v>40000</v>
          </cell>
        </row>
        <row r="217">
          <cell r="B217" t="str">
            <v>Mãng cầu cây có chiều cao thân cây &lt;1m, chưa cho quả</v>
          </cell>
          <cell r="C217" t="str">
            <v>cây</v>
          </cell>
          <cell r="D217">
            <v>50000</v>
          </cell>
        </row>
        <row r="218">
          <cell r="B218" t="str">
            <v>Mãng cầu cây có chiều cao thân cây ≥ 1m, chưa cho quả</v>
          </cell>
          <cell r="C218" t="str">
            <v>cây</v>
          </cell>
          <cell r="D218">
            <v>80000</v>
          </cell>
        </row>
        <row r="219">
          <cell r="B219" t="str">
            <v>Mãng cầu cây đã cho quả</v>
          </cell>
          <cell r="C219" t="str">
            <v>cây</v>
          </cell>
          <cell r="D219">
            <v>500000</v>
          </cell>
        </row>
        <row r="220">
          <cell r="B220" t="str">
            <v>Mãng cầu xiêm, lựu, mận, đào tiên</v>
          </cell>
        </row>
        <row r="221">
          <cell r="B221" t="str">
            <v>Mãng cầu xiêm cây mới trồng</v>
          </cell>
          <cell r="C221" t="str">
            <v>cây</v>
          </cell>
          <cell r="D221">
            <v>35000</v>
          </cell>
        </row>
        <row r="222">
          <cell r="B222" t="str">
            <v>Mãng cầu xiêm cây có chiều cao thân cây &lt;1m, chưa cho quả</v>
          </cell>
          <cell r="C222" t="str">
            <v>cây</v>
          </cell>
          <cell r="D222">
            <v>50000</v>
          </cell>
        </row>
        <row r="223">
          <cell r="B223" t="str">
            <v>Mãng cầu xiêm cây có chiều cao thân cây ≥ 1m, chưa cho quả</v>
          </cell>
          <cell r="C223" t="str">
            <v>cây</v>
          </cell>
          <cell r="D223">
            <v>80000</v>
          </cell>
        </row>
        <row r="224">
          <cell r="B224" t="str">
            <v>Mãng cầu xiêm cây có đường kính gốc &lt; 10cm, đã cho quả</v>
          </cell>
          <cell r="C224" t="str">
            <v>cây</v>
          </cell>
          <cell r="D224">
            <v>110000</v>
          </cell>
        </row>
        <row r="225">
          <cell r="B225" t="str">
            <v>Mãng cầu xiêm cây có đường kính gốc ≥ 10cm, đã cho quả</v>
          </cell>
          <cell r="C225" t="str">
            <v>cây</v>
          </cell>
          <cell r="D225">
            <v>180000</v>
          </cell>
        </row>
        <row r="226">
          <cell r="B226" t="str">
            <v>Lựu cây mới trồng</v>
          </cell>
          <cell r="C226" t="str">
            <v>cây</v>
          </cell>
          <cell r="D226">
            <v>35000</v>
          </cell>
        </row>
        <row r="227">
          <cell r="B227" t="str">
            <v>Lựu cây có chiều cao thân cây &lt;1m, chưa cho quả</v>
          </cell>
          <cell r="C227" t="str">
            <v>cây</v>
          </cell>
          <cell r="D227">
            <v>50000</v>
          </cell>
        </row>
        <row r="228">
          <cell r="B228" t="str">
            <v>Lựu cây có chiều cao thân cây ≥ 1m, chưa cho quả</v>
          </cell>
          <cell r="C228" t="str">
            <v>cây</v>
          </cell>
          <cell r="D228">
            <v>80000</v>
          </cell>
        </row>
        <row r="229">
          <cell r="B229" t="str">
            <v>Lựu cây có đường kính gốc &lt; 10cm, đã cho quả</v>
          </cell>
          <cell r="C229" t="str">
            <v>cây</v>
          </cell>
          <cell r="D229">
            <v>110000</v>
          </cell>
        </row>
        <row r="230">
          <cell r="B230" t="str">
            <v>Lựu cây có đường kính gốc ≥ 10cm, đã cho quả</v>
          </cell>
          <cell r="C230" t="str">
            <v>cây</v>
          </cell>
          <cell r="D230">
            <v>180000</v>
          </cell>
        </row>
        <row r="231">
          <cell r="B231" t="str">
            <v>Mận cây mới trồng</v>
          </cell>
          <cell r="C231" t="str">
            <v>cây</v>
          </cell>
          <cell r="D231">
            <v>35000</v>
          </cell>
        </row>
        <row r="232">
          <cell r="B232" t="str">
            <v>Mận cây có chiều cao thân cây &lt;1m, chưa cho quả</v>
          </cell>
          <cell r="C232" t="str">
            <v>cây</v>
          </cell>
          <cell r="D232">
            <v>50000</v>
          </cell>
        </row>
        <row r="233">
          <cell r="B233" t="str">
            <v>Mận cây có chiều cao thân cây ≥ 1m, chưa cho quả</v>
          </cell>
          <cell r="C233" t="str">
            <v>cây</v>
          </cell>
          <cell r="D233">
            <v>80000</v>
          </cell>
        </row>
        <row r="234">
          <cell r="B234" t="str">
            <v>Mận cây có đường kính gốc &lt; 10cm, đã cho quả</v>
          </cell>
          <cell r="C234" t="str">
            <v>cây</v>
          </cell>
          <cell r="D234">
            <v>110000</v>
          </cell>
        </row>
        <row r="235">
          <cell r="B235" t="str">
            <v>Mận cây có đường kính gốc ≥ 10cm, đã cho quả</v>
          </cell>
          <cell r="C235" t="str">
            <v>cây</v>
          </cell>
          <cell r="D235">
            <v>180000</v>
          </cell>
        </row>
        <row r="236">
          <cell r="B236" t="str">
            <v>Đào tiên cây mới trồng</v>
          </cell>
          <cell r="C236" t="str">
            <v>cây</v>
          </cell>
          <cell r="D236">
            <v>35000</v>
          </cell>
        </row>
        <row r="237">
          <cell r="B237" t="str">
            <v>Đào tiên cây có chiều cao thân cây &lt;1m, chưa cho quả</v>
          </cell>
          <cell r="C237" t="str">
            <v>cây</v>
          </cell>
          <cell r="D237">
            <v>50000</v>
          </cell>
        </row>
        <row r="238">
          <cell r="B238" t="str">
            <v>Đào tiên cây có chiều cao thân cây ≥ 1m, chưa cho quả</v>
          </cell>
          <cell r="C238" t="str">
            <v>cây</v>
          </cell>
          <cell r="D238">
            <v>80000</v>
          </cell>
        </row>
        <row r="239">
          <cell r="B239" t="str">
            <v>Đào tiên cây có đường kính gốc &lt; 10cm, đã cho quả</v>
          </cell>
          <cell r="C239" t="str">
            <v>cây</v>
          </cell>
          <cell r="D239">
            <v>110000</v>
          </cell>
        </row>
        <row r="240">
          <cell r="B240" t="str">
            <v>Đào tiên cây có đường kính gốc ≥ 10cm, đã cho quả</v>
          </cell>
          <cell r="C240" t="str">
            <v>cây</v>
          </cell>
          <cell r="D240">
            <v>180000</v>
          </cell>
        </row>
        <row r="241">
          <cell r="B241" t="str">
            <v>Gấc, chanh dây (lạc tiên)</v>
          </cell>
        </row>
        <row r="242">
          <cell r="B242" t="str">
            <v>Gấc cây mới trồng chưa leo giàn</v>
          </cell>
          <cell r="C242" t="str">
            <v>cây</v>
          </cell>
          <cell r="D242">
            <v>45000</v>
          </cell>
        </row>
        <row r="243">
          <cell r="B243" t="str">
            <v>Gấc cây leo giàn nhưng chưa cho quả</v>
          </cell>
          <cell r="C243" t="str">
            <v>cây</v>
          </cell>
          <cell r="D243">
            <v>75000</v>
          </cell>
        </row>
        <row r="244">
          <cell r="B244" t="str">
            <v>Gấc cây đã cho quả</v>
          </cell>
          <cell r="C244" t="str">
            <v>cây</v>
          </cell>
          <cell r="D244">
            <v>120000</v>
          </cell>
        </row>
        <row r="245">
          <cell r="B245" t="str">
            <v>Chanh dây cây mới trồng chưa leo giàn</v>
          </cell>
          <cell r="C245" t="str">
            <v>cây</v>
          </cell>
          <cell r="D245">
            <v>45000</v>
          </cell>
        </row>
        <row r="246">
          <cell r="B246" t="str">
            <v>Chanh dây cây leo giàn nhưng chưa cho quả</v>
          </cell>
          <cell r="C246" t="str">
            <v>cây</v>
          </cell>
          <cell r="D246">
            <v>75000</v>
          </cell>
        </row>
        <row r="247">
          <cell r="B247" t="str">
            <v>Chanh dây cây đã cho quả</v>
          </cell>
          <cell r="C247" t="str">
            <v>cây</v>
          </cell>
          <cell r="D247">
            <v>120000</v>
          </cell>
        </row>
        <row r="248">
          <cell r="B248" t="str">
            <v>Thanh long trồng hom</v>
          </cell>
        </row>
        <row r="249">
          <cell r="B249" t="str">
            <v>Thanh long cây mới trồng có chiều cao thân &lt; 50 cm</v>
          </cell>
          <cell r="C249" t="str">
            <v>cây</v>
          </cell>
          <cell r="D249">
            <v>25000</v>
          </cell>
        </row>
        <row r="250">
          <cell r="B250" t="str">
            <v>Thanh long cây có chiều cao thân ≥ 50cm, chưa cho quả</v>
          </cell>
          <cell r="C250" t="str">
            <v>cây</v>
          </cell>
          <cell r="D250">
            <v>50000</v>
          </cell>
        </row>
        <row r="251">
          <cell r="B251" t="str">
            <v>Thanh long cây đã cho quả</v>
          </cell>
          <cell r="C251" t="str">
            <v>cây</v>
          </cell>
          <cell r="D251">
            <v>400000</v>
          </cell>
        </row>
        <row r="252">
          <cell r="B252" t="str">
            <v>Me, cốc, dâu da, bình bát, sơ ri</v>
          </cell>
        </row>
        <row r="253">
          <cell r="B253" t="str">
            <v>Me cây mới trồng</v>
          </cell>
          <cell r="C253" t="str">
            <v>cây</v>
          </cell>
          <cell r="D253">
            <v>25000</v>
          </cell>
        </row>
        <row r="254">
          <cell r="B254" t="str">
            <v>Me cây có chiều cao thân cây &lt;1m, chưa cho quả</v>
          </cell>
          <cell r="C254" t="str">
            <v>cây</v>
          </cell>
          <cell r="D254">
            <v>50000</v>
          </cell>
        </row>
        <row r="255">
          <cell r="B255" t="str">
            <v>Me cây có chiều cao thân cây ≥ 1m, chưa cho quả</v>
          </cell>
          <cell r="C255" t="str">
            <v>cây</v>
          </cell>
          <cell r="D255">
            <v>70000</v>
          </cell>
        </row>
        <row r="256">
          <cell r="B256" t="str">
            <v>Me cây có đường kính gốc &lt; 15cm, đã cho quả</v>
          </cell>
          <cell r="C256" t="str">
            <v>cây</v>
          </cell>
          <cell r="D256">
            <v>150000</v>
          </cell>
        </row>
        <row r="257">
          <cell r="B257" t="str">
            <v>Me cây có đường kính gốc ≥ 15cm, đã cho quả</v>
          </cell>
          <cell r="C257" t="str">
            <v>cây</v>
          </cell>
          <cell r="D257">
            <v>250000</v>
          </cell>
        </row>
        <row r="258">
          <cell r="B258" t="str">
            <v>Cốc cây mới trồng</v>
          </cell>
          <cell r="C258" t="str">
            <v>cây</v>
          </cell>
          <cell r="D258">
            <v>25000</v>
          </cell>
        </row>
        <row r="259">
          <cell r="B259" t="str">
            <v>Cốc cây có chiều cao thân cây &lt;1m, chưa cho quả</v>
          </cell>
          <cell r="C259" t="str">
            <v>cây</v>
          </cell>
          <cell r="D259">
            <v>50000</v>
          </cell>
        </row>
        <row r="260">
          <cell r="B260" t="str">
            <v>Cốc cây có chiều cao thân cây ≥ 1m, chưa cho quả</v>
          </cell>
          <cell r="C260" t="str">
            <v>cây</v>
          </cell>
          <cell r="D260">
            <v>70000</v>
          </cell>
        </row>
        <row r="261">
          <cell r="B261" t="str">
            <v>Cốc cây có đường kính gốc &lt; 15cm, đã cho quả</v>
          </cell>
          <cell r="C261" t="str">
            <v>cây</v>
          </cell>
          <cell r="D261">
            <v>150000</v>
          </cell>
        </row>
        <row r="262">
          <cell r="B262" t="str">
            <v>Cốc cây có đường kính gốc ≥ 15cm, đã cho quả</v>
          </cell>
          <cell r="C262" t="str">
            <v>cây</v>
          </cell>
          <cell r="D262">
            <v>250000</v>
          </cell>
        </row>
        <row r="263">
          <cell r="B263" t="str">
            <v>Dâu da cây mới trồng</v>
          </cell>
          <cell r="C263" t="str">
            <v>cây</v>
          </cell>
          <cell r="D263">
            <v>25000</v>
          </cell>
        </row>
        <row r="264">
          <cell r="B264" t="str">
            <v>Dâu da cây có chiều cao thân cây &lt;1m, chưa cho quả</v>
          </cell>
          <cell r="C264" t="str">
            <v>cây</v>
          </cell>
          <cell r="D264">
            <v>50000</v>
          </cell>
        </row>
        <row r="265">
          <cell r="B265" t="str">
            <v>Dâu da cây có chiều cao thân cây ≥ 1m, chưa cho quả</v>
          </cell>
          <cell r="C265" t="str">
            <v>cây</v>
          </cell>
          <cell r="D265">
            <v>70000</v>
          </cell>
        </row>
        <row r="266">
          <cell r="B266" t="str">
            <v>Dâu da cây có đường kính gốc &lt; 15cm, đã cho quả</v>
          </cell>
          <cell r="C266" t="str">
            <v>cây</v>
          </cell>
          <cell r="D266">
            <v>150000</v>
          </cell>
        </row>
        <row r="267">
          <cell r="B267" t="str">
            <v>Dâu da cây có đường kính gốc ≥ 15cm, đã cho quả</v>
          </cell>
          <cell r="C267" t="str">
            <v>cây</v>
          </cell>
          <cell r="D267">
            <v>250000</v>
          </cell>
        </row>
        <row r="268">
          <cell r="B268" t="str">
            <v>Bình bát cây mới trồng</v>
          </cell>
          <cell r="C268" t="str">
            <v>cây</v>
          </cell>
          <cell r="D268">
            <v>25000</v>
          </cell>
        </row>
        <row r="269">
          <cell r="B269" t="str">
            <v>Bình bát cây có chiều cao thân cây &lt;1m, chưa cho quả</v>
          </cell>
          <cell r="C269" t="str">
            <v>cây</v>
          </cell>
          <cell r="D269">
            <v>50000</v>
          </cell>
        </row>
        <row r="270">
          <cell r="B270" t="str">
            <v>Bình bát cây có chiều cao thân cây ≥ 1m, chưa cho quả</v>
          </cell>
          <cell r="C270" t="str">
            <v>cây</v>
          </cell>
          <cell r="D270">
            <v>70000</v>
          </cell>
        </row>
        <row r="271">
          <cell r="B271" t="str">
            <v>Bình bát cây có đường kính gốc &lt; 15cm, đã cho quả</v>
          </cell>
          <cell r="C271" t="str">
            <v>cây</v>
          </cell>
          <cell r="D271">
            <v>150000</v>
          </cell>
        </row>
        <row r="272">
          <cell r="B272" t="str">
            <v>Bình bát cây có đường kính gốc ≥ 15cm, đã cho quả</v>
          </cell>
          <cell r="C272" t="str">
            <v>cây</v>
          </cell>
          <cell r="D272">
            <v>250000</v>
          </cell>
        </row>
        <row r="273">
          <cell r="B273" t="str">
            <v>Sơ ri cây mới trồng</v>
          </cell>
          <cell r="C273" t="str">
            <v>cây</v>
          </cell>
          <cell r="D273">
            <v>25000</v>
          </cell>
        </row>
        <row r="274">
          <cell r="B274" t="str">
            <v>Sơ ri cây có chiều cao thân cây &lt;1m, chưa cho quả</v>
          </cell>
          <cell r="C274" t="str">
            <v>cây</v>
          </cell>
          <cell r="D274">
            <v>50000</v>
          </cell>
        </row>
        <row r="275">
          <cell r="B275" t="str">
            <v>Sơ ri cây có chiều cao thân cây ≥ 1m, chưa cho quả</v>
          </cell>
          <cell r="C275" t="str">
            <v>cây</v>
          </cell>
          <cell r="D275">
            <v>70000</v>
          </cell>
        </row>
        <row r="276">
          <cell r="B276" t="str">
            <v>Sơ ri cây có đường kính gốc &lt; 15cm, đã cho quả</v>
          </cell>
          <cell r="C276" t="str">
            <v>cây</v>
          </cell>
          <cell r="D276">
            <v>150000</v>
          </cell>
        </row>
        <row r="277">
          <cell r="B277" t="str">
            <v>Sơ ri cây có đường kính gốc ≥ 15cm, đã cho quả</v>
          </cell>
          <cell r="C277" t="str">
            <v>cây</v>
          </cell>
          <cell r="D277">
            <v>250000</v>
          </cell>
        </row>
        <row r="278">
          <cell r="B278" t="str">
            <v>Bồ quân, chùm ruột, nhàu, thị, sung, trâm, bứa</v>
          </cell>
        </row>
        <row r="279">
          <cell r="B279" t="str">
            <v>Bồ quân cây mới trồng</v>
          </cell>
          <cell r="C279" t="str">
            <v>cây</v>
          </cell>
          <cell r="D279">
            <v>10000</v>
          </cell>
        </row>
        <row r="280">
          <cell r="B280" t="str">
            <v>Bồ quân cây chưa cho quả</v>
          </cell>
          <cell r="C280" t="str">
            <v>cây</v>
          </cell>
          <cell r="D280">
            <v>20000</v>
          </cell>
        </row>
        <row r="281">
          <cell r="B281" t="str">
            <v>Bồ quân cây đã cho quả</v>
          </cell>
          <cell r="C281" t="str">
            <v>cây</v>
          </cell>
          <cell r="D281">
            <v>100000</v>
          </cell>
        </row>
        <row r="282">
          <cell r="B282" t="str">
            <v>Chùm ruột cây mới trồng</v>
          </cell>
          <cell r="C282" t="str">
            <v>cây</v>
          </cell>
          <cell r="D282">
            <v>10000</v>
          </cell>
        </row>
        <row r="283">
          <cell r="B283" t="str">
            <v>Chùm ruột cây chưa cho quả</v>
          </cell>
          <cell r="C283" t="str">
            <v>cây</v>
          </cell>
          <cell r="D283">
            <v>20000</v>
          </cell>
        </row>
        <row r="284">
          <cell r="B284" t="str">
            <v>Chùm ruột cây đã cho quả</v>
          </cell>
          <cell r="C284" t="str">
            <v>cây</v>
          </cell>
          <cell r="D284">
            <v>100000</v>
          </cell>
        </row>
        <row r="285">
          <cell r="B285" t="str">
            <v>Nhàu cây mới trồng</v>
          </cell>
          <cell r="C285" t="str">
            <v>cây</v>
          </cell>
          <cell r="D285">
            <v>10000</v>
          </cell>
        </row>
        <row r="286">
          <cell r="B286" t="str">
            <v>Nhàu cây chưa cho quả</v>
          </cell>
          <cell r="C286" t="str">
            <v>cây</v>
          </cell>
          <cell r="D286">
            <v>20000</v>
          </cell>
        </row>
        <row r="287">
          <cell r="B287" t="str">
            <v>Nhàu cây đã cho quả</v>
          </cell>
          <cell r="C287" t="str">
            <v>cây</v>
          </cell>
          <cell r="D287">
            <v>100000</v>
          </cell>
        </row>
        <row r="288">
          <cell r="B288" t="str">
            <v>Thị cây mới trồng</v>
          </cell>
          <cell r="C288" t="str">
            <v>cây</v>
          </cell>
          <cell r="D288">
            <v>10000</v>
          </cell>
        </row>
        <row r="289">
          <cell r="B289" t="str">
            <v>Thị cây chưa cho quả</v>
          </cell>
          <cell r="C289" t="str">
            <v>cây</v>
          </cell>
          <cell r="D289">
            <v>20000</v>
          </cell>
        </row>
        <row r="290">
          <cell r="B290" t="str">
            <v>Thị cây đã cho quả</v>
          </cell>
          <cell r="C290" t="str">
            <v>cây</v>
          </cell>
          <cell r="D290">
            <v>100000</v>
          </cell>
        </row>
        <row r="291">
          <cell r="B291" t="str">
            <v>Sung cây mới trồng</v>
          </cell>
          <cell r="C291" t="str">
            <v>cây</v>
          </cell>
          <cell r="D291">
            <v>10000</v>
          </cell>
        </row>
        <row r="292">
          <cell r="B292" t="str">
            <v>Sung cây chưa cho quả</v>
          </cell>
          <cell r="C292" t="str">
            <v>cây</v>
          </cell>
          <cell r="D292">
            <v>20000</v>
          </cell>
        </row>
        <row r="293">
          <cell r="B293" t="str">
            <v>Sung cây đã cho quả</v>
          </cell>
          <cell r="C293" t="str">
            <v>cây</v>
          </cell>
          <cell r="D293">
            <v>100000</v>
          </cell>
        </row>
        <row r="294">
          <cell r="B294" t="str">
            <v>Trâm cây mới trồng</v>
          </cell>
          <cell r="C294" t="str">
            <v>cây</v>
          </cell>
          <cell r="D294">
            <v>10000</v>
          </cell>
        </row>
        <row r="295">
          <cell r="B295" t="str">
            <v>Trâm cây chưa cho quả</v>
          </cell>
          <cell r="C295" t="str">
            <v>cây</v>
          </cell>
          <cell r="D295">
            <v>20000</v>
          </cell>
        </row>
        <row r="296">
          <cell r="B296" t="str">
            <v>Trâm cây đã cho quả</v>
          </cell>
          <cell r="C296" t="str">
            <v>cây</v>
          </cell>
          <cell r="D296">
            <v>100000</v>
          </cell>
        </row>
        <row r="297">
          <cell r="B297" t="str">
            <v>Bứa cây mới trồng</v>
          </cell>
          <cell r="C297" t="str">
            <v>cây</v>
          </cell>
          <cell r="D297">
            <v>10000</v>
          </cell>
        </row>
        <row r="298">
          <cell r="B298" t="str">
            <v>Bứa cây chưa cho quả</v>
          </cell>
          <cell r="C298" t="str">
            <v>cây</v>
          </cell>
          <cell r="D298">
            <v>20000</v>
          </cell>
        </row>
        <row r="299">
          <cell r="B299" t="str">
            <v>Bứa cây đã cho quả</v>
          </cell>
          <cell r="C299" t="str">
            <v>cây</v>
          </cell>
          <cell r="D299">
            <v>100000</v>
          </cell>
        </row>
        <row r="300">
          <cell r="B300" t="str">
            <v>Khế, ô ma, vả, chay</v>
          </cell>
        </row>
        <row r="301">
          <cell r="B301" t="str">
            <v>Khế cây mới trồng</v>
          </cell>
          <cell r="C301" t="str">
            <v>cây</v>
          </cell>
          <cell r="D301">
            <v>10000</v>
          </cell>
        </row>
        <row r="302">
          <cell r="B302" t="str">
            <v>Khế cây chưa cho quả</v>
          </cell>
          <cell r="C302" t="str">
            <v>cây</v>
          </cell>
          <cell r="D302">
            <v>30000</v>
          </cell>
        </row>
        <row r="303">
          <cell r="B303" t="str">
            <v>Khế cây đã cho quả</v>
          </cell>
          <cell r="C303" t="str">
            <v>cây</v>
          </cell>
          <cell r="D303">
            <v>80000</v>
          </cell>
        </row>
        <row r="304">
          <cell r="B304" t="str">
            <v>Ô ma cây mới trồng</v>
          </cell>
          <cell r="C304" t="str">
            <v>cây</v>
          </cell>
          <cell r="D304">
            <v>10000</v>
          </cell>
        </row>
        <row r="305">
          <cell r="B305" t="str">
            <v>Ô ma cây chưa cho quả</v>
          </cell>
          <cell r="C305" t="str">
            <v>cây</v>
          </cell>
          <cell r="D305">
            <v>30000</v>
          </cell>
        </row>
        <row r="306">
          <cell r="B306" t="str">
            <v>Ô ma cây đã cho quả</v>
          </cell>
          <cell r="C306" t="str">
            <v>cây</v>
          </cell>
          <cell r="D306">
            <v>80000</v>
          </cell>
        </row>
        <row r="307">
          <cell r="B307" t="str">
            <v>Vả cây mới trồng</v>
          </cell>
          <cell r="C307" t="str">
            <v>cây</v>
          </cell>
          <cell r="D307">
            <v>10000</v>
          </cell>
        </row>
        <row r="308">
          <cell r="B308" t="str">
            <v>Vả cây chưa cho quả</v>
          </cell>
          <cell r="C308" t="str">
            <v>cây</v>
          </cell>
          <cell r="D308">
            <v>30000</v>
          </cell>
        </row>
        <row r="309">
          <cell r="B309" t="str">
            <v>Vả cây đã cho quả</v>
          </cell>
          <cell r="C309" t="str">
            <v>cây</v>
          </cell>
          <cell r="D309">
            <v>80000</v>
          </cell>
        </row>
        <row r="310">
          <cell r="B310" t="str">
            <v>Chay cây mới trồng</v>
          </cell>
          <cell r="C310" t="str">
            <v>cây</v>
          </cell>
          <cell r="D310">
            <v>10000</v>
          </cell>
        </row>
        <row r="311">
          <cell r="B311" t="str">
            <v>Chay cây chưa cho quả</v>
          </cell>
          <cell r="C311" t="str">
            <v>cây</v>
          </cell>
          <cell r="D311">
            <v>30000</v>
          </cell>
        </row>
        <row r="312">
          <cell r="B312" t="str">
            <v>Chay cây đã cho quả</v>
          </cell>
          <cell r="C312" t="str">
            <v>cây</v>
          </cell>
          <cell r="D312">
            <v>80000</v>
          </cell>
        </row>
        <row r="313">
          <cell r="B313" t="str">
            <v>Quất trồng trên đất</v>
          </cell>
        </row>
        <row r="314">
          <cell r="B314" t="str">
            <v>Quất trồng trên đất cây mới trồng</v>
          </cell>
          <cell r="C314" t="str">
            <v>cây</v>
          </cell>
          <cell r="D314">
            <v>10000</v>
          </cell>
        </row>
        <row r="315">
          <cell r="B315" t="str">
            <v>Quất trồng trên đất cây có chiều cao từ 0,5m đến &lt;1m</v>
          </cell>
          <cell r="C315" t="str">
            <v>cây</v>
          </cell>
          <cell r="D315">
            <v>40000</v>
          </cell>
        </row>
        <row r="316">
          <cell r="B316" t="str">
            <v>Quất trồng trên đất cây có chiều cao từ ≥1m đến &lt;2m</v>
          </cell>
          <cell r="C316" t="str">
            <v>cây</v>
          </cell>
          <cell r="D316">
            <v>100000</v>
          </cell>
        </row>
        <row r="317">
          <cell r="B317" t="str">
            <v>Quất trồng trên đất cây có chiều cao ≥ 2m</v>
          </cell>
          <cell r="C317" t="str">
            <v>cây</v>
          </cell>
          <cell r="D317">
            <v>200000</v>
          </cell>
        </row>
        <row r="318">
          <cell r="B318" t="str">
            <v>Dừa các loại (trừ cây dừa nước)</v>
          </cell>
        </row>
        <row r="319">
          <cell r="B319" t="str">
            <v>Dừa cây mới trồng</v>
          </cell>
          <cell r="C319" t="str">
            <v>cây</v>
          </cell>
          <cell r="D319">
            <v>85000</v>
          </cell>
        </row>
        <row r="320">
          <cell r="B320" t="str">
            <v>Dừa cây trồng có chiều cao thân ≥ 0,5m đến &lt;2m, chưa cho quả</v>
          </cell>
          <cell r="C320" t="str">
            <v>cây</v>
          </cell>
          <cell r="D320">
            <v>270000</v>
          </cell>
        </row>
        <row r="321">
          <cell r="B321" t="str">
            <v>Dừa cây có chiều cao thân ≥ 2m, chưa cho quả</v>
          </cell>
          <cell r="C321" t="str">
            <v>cây</v>
          </cell>
          <cell r="D321">
            <v>400000</v>
          </cell>
        </row>
        <row r="322">
          <cell r="B322" t="str">
            <v>Dừa cây đã cho quả</v>
          </cell>
          <cell r="C322" t="str">
            <v>cây</v>
          </cell>
          <cell r="D322">
            <v>900000</v>
          </cell>
        </row>
        <row r="323">
          <cell r="B323" t="str">
            <v>Cau</v>
          </cell>
        </row>
        <row r="324">
          <cell r="B324" t="str">
            <v>Cau cây mới trồng có chiều cao thân &lt; 0,5 m, chưa cho quả</v>
          </cell>
          <cell r="C324" t="str">
            <v>cây</v>
          </cell>
          <cell r="D324">
            <v>40000</v>
          </cell>
        </row>
        <row r="325">
          <cell r="B325" t="str">
            <v>Cau cây trồng có chiều cao thân ≥ 0,5m đến &lt;2m, chưa cho quả</v>
          </cell>
          <cell r="C325" t="str">
            <v>cây</v>
          </cell>
          <cell r="D325">
            <v>80000</v>
          </cell>
        </row>
        <row r="326">
          <cell r="B326" t="str">
            <v>Cau cây có chiều cao thân ≥ 2m, chưa cho quả</v>
          </cell>
          <cell r="C326" t="str">
            <v>cây</v>
          </cell>
          <cell r="D326">
            <v>200000</v>
          </cell>
        </row>
        <row r="327">
          <cell r="B327" t="str">
            <v>Cau cây đã cho quả</v>
          </cell>
          <cell r="C327" t="str">
            <v>cây</v>
          </cell>
          <cell r="D327">
            <v>400000</v>
          </cell>
        </row>
        <row r="328">
          <cell r="B328" t="str">
            <v>Chuối</v>
          </cell>
        </row>
        <row r="329">
          <cell r="B329" t="str">
            <v>Chuối con đến chuối chưa cho quả</v>
          </cell>
          <cell r="C329" t="str">
            <v>cây</v>
          </cell>
          <cell r="D329">
            <v>42000</v>
          </cell>
        </row>
        <row r="330">
          <cell r="B330" t="str">
            <v>Chuối ra hoa (bắp chuối), cho quả</v>
          </cell>
          <cell r="C330" t="str">
            <v>cây</v>
          </cell>
          <cell r="D330">
            <v>162000</v>
          </cell>
        </row>
        <row r="331">
          <cell r="B331" t="str">
            <v>Đu đủ</v>
          </cell>
        </row>
        <row r="332">
          <cell r="B332" t="str">
            <v>Đu đủ mới trồng</v>
          </cell>
          <cell r="C332" t="str">
            <v>cây</v>
          </cell>
          <cell r="D332">
            <v>15000</v>
          </cell>
        </row>
        <row r="333">
          <cell r="B333" t="str">
            <v>Đu đủ chưa cho quả</v>
          </cell>
          <cell r="C333" t="str">
            <v>cây</v>
          </cell>
          <cell r="D333">
            <v>55000</v>
          </cell>
        </row>
        <row r="334">
          <cell r="B334" t="str">
            <v>Đu đủ đã cho quả</v>
          </cell>
          <cell r="C334" t="str">
            <v>cây</v>
          </cell>
          <cell r="D334">
            <v>150000</v>
          </cell>
        </row>
        <row r="335">
          <cell r="B335" t="str">
            <v>Dứa (thơm, khóm)</v>
          </cell>
        </row>
        <row r="336">
          <cell r="B336" t="str">
            <v>Dứa mới trồng</v>
          </cell>
          <cell r="C336" t="str">
            <v>cây</v>
          </cell>
          <cell r="D336">
            <v>5000</v>
          </cell>
        </row>
        <row r="337">
          <cell r="B337" t="str">
            <v>Dứa chưa cho quả</v>
          </cell>
          <cell r="C337" t="str">
            <v>bụi</v>
          </cell>
          <cell r="D337">
            <v>15000</v>
          </cell>
        </row>
        <row r="338">
          <cell r="B338" t="str">
            <v>Dứa đã cho quả</v>
          </cell>
          <cell r="C338" t="str">
            <v>bụi</v>
          </cell>
          <cell r="D338">
            <v>45000</v>
          </cell>
        </row>
        <row r="339">
          <cell r="B339" t="str">
            <v>c) Cây lấy gỗ, củi, lấy nhựa, lấy dầu</v>
          </cell>
        </row>
        <row r="340">
          <cell r="B340" t="str">
            <v>Nhóm cây mọc nhanh (phi lao, bạch đàn, Bời lời, Xoan ta, các loại Thông, các loại keo)</v>
          </cell>
        </row>
        <row r="341">
          <cell r="B341" t="str">
            <v>Phi lao cây mới trồng</v>
          </cell>
          <cell r="C341" t="str">
            <v>cây</v>
          </cell>
          <cell r="D341">
            <v>23000</v>
          </cell>
        </row>
        <row r="342">
          <cell r="B342" t="str">
            <v>Phi lao cây có đường kính gốc ≤ 2cm</v>
          </cell>
          <cell r="C342" t="str">
            <v>cây</v>
          </cell>
          <cell r="D342">
            <v>41000</v>
          </cell>
        </row>
        <row r="343">
          <cell r="B343" t="str">
            <v>Phi lao cây có đường kính gốc &gt; 2cm đến ≤ 4cm</v>
          </cell>
          <cell r="C343" t="str">
            <v>cây</v>
          </cell>
          <cell r="D343">
            <v>64000</v>
          </cell>
        </row>
        <row r="344">
          <cell r="B344" t="str">
            <v>Phi lao cây có đường kính gốc &gt; 4cm đến ≤ 8cm</v>
          </cell>
          <cell r="C344" t="str">
            <v>cây</v>
          </cell>
          <cell r="D344">
            <v>90000</v>
          </cell>
        </row>
        <row r="345">
          <cell r="B345" t="str">
            <v>Phi lao cây có đường kính gốc  &gt; 8cm đến ≤ 12cm</v>
          </cell>
          <cell r="C345" t="str">
            <v>cây</v>
          </cell>
          <cell r="D345">
            <v>136000</v>
          </cell>
        </row>
        <row r="346">
          <cell r="B346" t="str">
            <v>Phi lao cây có đường kính gốc  &gt; 12cm đến ≤ 16cm</v>
          </cell>
          <cell r="C346" t="str">
            <v>cây</v>
          </cell>
          <cell r="D346">
            <v>180000</v>
          </cell>
        </row>
        <row r="347">
          <cell r="B347" t="str">
            <v>Phi lao cây có đường kính gốc  &gt; 16cm đến ≤ 20cm</v>
          </cell>
          <cell r="C347" t="str">
            <v>cây</v>
          </cell>
          <cell r="D347">
            <v>232000</v>
          </cell>
        </row>
        <row r="348">
          <cell r="B348" t="str">
            <v>Bạch đàn cây mới trồng</v>
          </cell>
          <cell r="C348" t="str">
            <v>cây</v>
          </cell>
          <cell r="D348">
            <v>23000</v>
          </cell>
        </row>
        <row r="349">
          <cell r="B349" t="str">
            <v>Bạch đàn cây có đường kính gốc ≤ 2cm</v>
          </cell>
          <cell r="C349" t="str">
            <v>cây</v>
          </cell>
          <cell r="D349">
            <v>41000</v>
          </cell>
        </row>
        <row r="350">
          <cell r="B350" t="str">
            <v>Bạch đàn cây có đường kính gốc &gt; 2cm đến ≤ 4cm</v>
          </cell>
          <cell r="C350" t="str">
            <v>cây</v>
          </cell>
          <cell r="D350">
            <v>64000</v>
          </cell>
        </row>
        <row r="351">
          <cell r="B351" t="str">
            <v>Bạch đàn cây có đường kính gốc &gt; 4cm đến ≤ 8cm</v>
          </cell>
          <cell r="C351" t="str">
            <v>cây</v>
          </cell>
          <cell r="D351">
            <v>90000</v>
          </cell>
        </row>
        <row r="352">
          <cell r="B352" t="str">
            <v>Bạch đàn cây có đường kính gốc &gt; 8cm đến ≤ 12cm</v>
          </cell>
          <cell r="C352" t="str">
            <v>cây</v>
          </cell>
          <cell r="D352">
            <v>136000</v>
          </cell>
        </row>
        <row r="353">
          <cell r="B353" t="str">
            <v>Bạch đàn cây có đường kính gốc &gt; 12cm đến ≤ 16cm</v>
          </cell>
          <cell r="C353" t="str">
            <v>cây</v>
          </cell>
          <cell r="D353">
            <v>180000</v>
          </cell>
        </row>
        <row r="354">
          <cell r="B354" t="str">
            <v>Bạch đàn cây có đường kính gốc &gt; 16cm đến ≤ 20cm</v>
          </cell>
          <cell r="C354" t="str">
            <v>cây</v>
          </cell>
          <cell r="D354">
            <v>232000</v>
          </cell>
        </row>
        <row r="355">
          <cell r="B355" t="str">
            <v>Bời lời cây mới trồng</v>
          </cell>
          <cell r="C355" t="str">
            <v>cây</v>
          </cell>
          <cell r="D355">
            <v>23000</v>
          </cell>
        </row>
        <row r="356">
          <cell r="B356" t="str">
            <v>Bời lời cây có đường kính gốc ≤ 2cm</v>
          </cell>
          <cell r="C356" t="str">
            <v>cây</v>
          </cell>
          <cell r="D356">
            <v>41000</v>
          </cell>
        </row>
        <row r="357">
          <cell r="B357" t="str">
            <v>Bời lời cây có đường kính gốc &gt; 2cm đến ≤ 4cm</v>
          </cell>
          <cell r="C357" t="str">
            <v>cây</v>
          </cell>
          <cell r="D357">
            <v>64000</v>
          </cell>
        </row>
        <row r="358">
          <cell r="B358" t="str">
            <v>Bời lời cây có đường kính gốc &gt; 4cm đến ≤ 8cm</v>
          </cell>
          <cell r="C358" t="str">
            <v>cây</v>
          </cell>
          <cell r="D358">
            <v>90000</v>
          </cell>
        </row>
        <row r="359">
          <cell r="B359" t="str">
            <v>Bời lời cây có đường kính gốc &gt; 8cm đến ≤ 12cm</v>
          </cell>
          <cell r="C359" t="str">
            <v>cây</v>
          </cell>
          <cell r="D359">
            <v>136000</v>
          </cell>
        </row>
        <row r="360">
          <cell r="B360" t="str">
            <v>Bời lời cây có đường kính gốc &gt; 12cm đến ≤ 16cm</v>
          </cell>
          <cell r="C360" t="str">
            <v>cây</v>
          </cell>
          <cell r="D360">
            <v>180000</v>
          </cell>
        </row>
        <row r="361">
          <cell r="B361" t="str">
            <v>Bời lời cây có đường kính gốc &gt; 16cm đến ≤ 20cm</v>
          </cell>
          <cell r="C361" t="str">
            <v>cây</v>
          </cell>
          <cell r="D361">
            <v>232000</v>
          </cell>
        </row>
        <row r="362">
          <cell r="B362" t="str">
            <v>Xoan ta cây mới trồng</v>
          </cell>
          <cell r="C362" t="str">
            <v>cây</v>
          </cell>
          <cell r="D362">
            <v>23000</v>
          </cell>
        </row>
        <row r="363">
          <cell r="B363" t="str">
            <v>Xoan ta cây có đường kính gốc ≤ 2cm</v>
          </cell>
          <cell r="C363" t="str">
            <v>cây</v>
          </cell>
          <cell r="D363">
            <v>41000</v>
          </cell>
        </row>
        <row r="364">
          <cell r="B364" t="str">
            <v>Xoan ta cây có đường kính gốc &gt; 2cm đến ≤ 4cm</v>
          </cell>
          <cell r="C364" t="str">
            <v>cây</v>
          </cell>
          <cell r="D364">
            <v>64000</v>
          </cell>
        </row>
        <row r="365">
          <cell r="B365" t="str">
            <v>Xoan ta cây có đường kính gốc &gt; 4cm đến ≤ 8cm</v>
          </cell>
          <cell r="C365" t="str">
            <v>cây</v>
          </cell>
          <cell r="D365">
            <v>90000</v>
          </cell>
        </row>
        <row r="366">
          <cell r="B366" t="str">
            <v>Xoan ta cây có đường kính gốc &gt; 8cm đến ≤ 12cm</v>
          </cell>
          <cell r="C366" t="str">
            <v>cây</v>
          </cell>
          <cell r="D366">
            <v>136000</v>
          </cell>
        </row>
        <row r="367">
          <cell r="B367" t="str">
            <v>Xoan ta cây có đường kính gốc &gt; 12cm đến ≤ 16cm</v>
          </cell>
          <cell r="C367" t="str">
            <v>cây</v>
          </cell>
          <cell r="D367">
            <v>180000</v>
          </cell>
        </row>
        <row r="368">
          <cell r="B368" t="str">
            <v>Xoan ta cây có đường kính gốc &gt; 16cm đến ≤ 20cm</v>
          </cell>
          <cell r="C368" t="str">
            <v>cây</v>
          </cell>
          <cell r="D368">
            <v>232000</v>
          </cell>
        </row>
        <row r="369">
          <cell r="B369" t="str">
            <v>Thông cây mới trồng</v>
          </cell>
          <cell r="C369" t="str">
            <v>cây</v>
          </cell>
          <cell r="D369">
            <v>23000</v>
          </cell>
        </row>
        <row r="370">
          <cell r="B370" t="str">
            <v>Thông cây có đường kính gốc ≤ 2cm</v>
          </cell>
          <cell r="C370" t="str">
            <v>cây</v>
          </cell>
          <cell r="D370">
            <v>41000</v>
          </cell>
        </row>
        <row r="371">
          <cell r="B371" t="str">
            <v>Thông cây có đường kính gốc &gt; 2cm đến ≤ 4cm</v>
          </cell>
          <cell r="C371" t="str">
            <v>cây</v>
          </cell>
          <cell r="D371">
            <v>64000</v>
          </cell>
        </row>
        <row r="372">
          <cell r="B372" t="str">
            <v>Thông cây có đường kính gốc &gt; 4cm đến ≤ 8cm</v>
          </cell>
          <cell r="C372" t="str">
            <v>cây</v>
          </cell>
          <cell r="D372">
            <v>90000</v>
          </cell>
        </row>
        <row r="373">
          <cell r="B373" t="str">
            <v>Thông cây có đường kính gốc &gt; 8cm đến ≤ 12cm</v>
          </cell>
          <cell r="C373" t="str">
            <v>cây</v>
          </cell>
          <cell r="D373">
            <v>136000</v>
          </cell>
        </row>
        <row r="374">
          <cell r="B374" t="str">
            <v>Thông cây có đường kính gốc &gt; 12cm đến ≤ 16cm</v>
          </cell>
          <cell r="C374" t="str">
            <v>cây</v>
          </cell>
          <cell r="D374">
            <v>180000</v>
          </cell>
        </row>
        <row r="375">
          <cell r="B375" t="str">
            <v>Thông cây có đường kính gốc &gt; 16cm đến ≤ 20cm</v>
          </cell>
          <cell r="C375" t="str">
            <v>cây</v>
          </cell>
          <cell r="D375">
            <v>232000</v>
          </cell>
        </row>
        <row r="376">
          <cell r="B376" t="str">
            <v>Keo cây mới trồng</v>
          </cell>
          <cell r="C376" t="str">
            <v>cây</v>
          </cell>
          <cell r="D376">
            <v>23000</v>
          </cell>
        </row>
        <row r="377">
          <cell r="B377" t="str">
            <v>Keo cây có đường kính gốc ≤ 2cm</v>
          </cell>
          <cell r="C377" t="str">
            <v>cây</v>
          </cell>
          <cell r="D377">
            <v>41000</v>
          </cell>
        </row>
        <row r="378">
          <cell r="B378" t="str">
            <v>Keo cây có đường kính gốc &gt; 2cm đến ≤ 4cm</v>
          </cell>
          <cell r="C378" t="str">
            <v>cây</v>
          </cell>
          <cell r="D378">
            <v>64000</v>
          </cell>
        </row>
        <row r="379">
          <cell r="B379" t="str">
            <v>Keo cây có đường kính gốc &gt; 4cm đến ≤ 8cm</v>
          </cell>
          <cell r="C379" t="str">
            <v>cây</v>
          </cell>
          <cell r="D379">
            <v>90000</v>
          </cell>
        </row>
        <row r="380">
          <cell r="B380" t="str">
            <v>Keo cây có đường kính gốc &gt; 8cm đến ≤ 12cm</v>
          </cell>
          <cell r="C380" t="str">
            <v>cây</v>
          </cell>
          <cell r="D380">
            <v>136000</v>
          </cell>
        </row>
        <row r="381">
          <cell r="B381" t="str">
            <v>Keo cây có đường kính gốc &gt; 12cm đến ≤ 16cm</v>
          </cell>
          <cell r="C381" t="str">
            <v>cây</v>
          </cell>
          <cell r="D381">
            <v>180000</v>
          </cell>
        </row>
        <row r="382">
          <cell r="B382" t="str">
            <v>Keo cây có đường kính gốc &gt; 16cm đến ≤ 20cm</v>
          </cell>
          <cell r="C382" t="str">
            <v>cây</v>
          </cell>
          <cell r="D382">
            <v>232000</v>
          </cell>
        </row>
        <row r="383">
          <cell r="B383" t="str">
            <v>Nhóm cây lấy gỗ (Lim xanh, lim xẹt, dầu rái, sao đen, xà cừ, chò đen, chò chỉ, lát hoa, trám trắng, muồng đen, long não)</v>
          </cell>
        </row>
        <row r="384">
          <cell r="B384" t="str">
            <v>Lim cây mới trồng</v>
          </cell>
          <cell r="C384" t="str">
            <v>cây</v>
          </cell>
          <cell r="D384">
            <v>57000</v>
          </cell>
        </row>
        <row r="385">
          <cell r="B385" t="str">
            <v>Lim cây có đường kính gốc ≤ 2cm</v>
          </cell>
          <cell r="C385" t="str">
            <v>cây</v>
          </cell>
          <cell r="D385">
            <v>92000</v>
          </cell>
        </row>
        <row r="386">
          <cell r="B386" t="str">
            <v>Lim cây có đường kính gốc &gt; 2cm đến ≤ 4cm</v>
          </cell>
          <cell r="C386" t="str">
            <v>cây</v>
          </cell>
          <cell r="D386">
            <v>133000</v>
          </cell>
        </row>
        <row r="387">
          <cell r="B387" t="str">
            <v>Lim cây có đường kính gốc &gt; 4cm đến ≤ 8cm</v>
          </cell>
          <cell r="C387" t="str">
            <v>cây</v>
          </cell>
          <cell r="D387">
            <v>232000</v>
          </cell>
        </row>
        <row r="388">
          <cell r="B388" t="str">
            <v>Lim cây có đường kính gốc &gt; 8cm đến ≤ 12cm</v>
          </cell>
          <cell r="C388" t="str">
            <v>cây</v>
          </cell>
          <cell r="D388">
            <v>420000</v>
          </cell>
        </row>
        <row r="389">
          <cell r="B389" t="str">
            <v>Lim cây có đường kính gốc &gt; 12cm đến ≤ 16cm</v>
          </cell>
          <cell r="C389" t="str">
            <v>cây</v>
          </cell>
          <cell r="D389">
            <v>652000</v>
          </cell>
        </row>
        <row r="390">
          <cell r="B390" t="str">
            <v>Lim cây có đường kính gốc &gt; 16cm đến ≤ 20cm</v>
          </cell>
          <cell r="C390" t="str">
            <v>cây</v>
          </cell>
          <cell r="D390">
            <v>1008000</v>
          </cell>
        </row>
        <row r="391">
          <cell r="B391" t="str">
            <v>Dầu rái cây mới trồng</v>
          </cell>
          <cell r="C391" t="str">
            <v>cây</v>
          </cell>
          <cell r="D391">
            <v>57000</v>
          </cell>
        </row>
        <row r="392">
          <cell r="B392" t="str">
            <v>Dầu rái cây có đường kính gốc ≤ 2cm</v>
          </cell>
          <cell r="C392" t="str">
            <v>cây</v>
          </cell>
          <cell r="D392">
            <v>92000</v>
          </cell>
        </row>
        <row r="393">
          <cell r="B393" t="str">
            <v>Dầu rái cây có đường kính gốc &gt; 2cm đến ≤ 4cm</v>
          </cell>
          <cell r="C393" t="str">
            <v>cây</v>
          </cell>
          <cell r="D393">
            <v>133000</v>
          </cell>
        </row>
        <row r="394">
          <cell r="B394" t="str">
            <v>Dầu rái cây có đường kính gốc &gt; 4cm đến ≤ 8cm</v>
          </cell>
          <cell r="C394" t="str">
            <v>cây</v>
          </cell>
          <cell r="D394">
            <v>232000</v>
          </cell>
        </row>
        <row r="395">
          <cell r="B395" t="str">
            <v>Dầu rái cây có đường kính gốc &gt; 8cm đến ≤ 12cm</v>
          </cell>
          <cell r="C395" t="str">
            <v>cây</v>
          </cell>
          <cell r="D395">
            <v>420000</v>
          </cell>
        </row>
        <row r="396">
          <cell r="B396" t="str">
            <v>Dầu rái cây có đường kính gốc &gt; 12cm đến ≤ 16cm</v>
          </cell>
          <cell r="C396" t="str">
            <v>cây</v>
          </cell>
          <cell r="D396">
            <v>652000</v>
          </cell>
        </row>
        <row r="397">
          <cell r="B397" t="str">
            <v>Dầu rái cây có đường kính gốc &gt; 16cm đến ≤ 20cm</v>
          </cell>
          <cell r="C397" t="str">
            <v>cây</v>
          </cell>
          <cell r="D397">
            <v>1008000</v>
          </cell>
        </row>
        <row r="398">
          <cell r="B398" t="str">
            <v>Trám trắng cây mới trồng</v>
          </cell>
          <cell r="C398" t="str">
            <v>cây</v>
          </cell>
          <cell r="D398">
            <v>57000</v>
          </cell>
        </row>
        <row r="399">
          <cell r="B399" t="str">
            <v>Trám trắng cây có đường kính gốc ≤ 2cm</v>
          </cell>
          <cell r="C399" t="str">
            <v>cây</v>
          </cell>
          <cell r="D399">
            <v>92000</v>
          </cell>
        </row>
        <row r="400">
          <cell r="B400" t="str">
            <v>Trám trắng cây có đường kính gốc &gt; 2cm đến ≤ 4cm</v>
          </cell>
          <cell r="C400" t="str">
            <v>cây</v>
          </cell>
          <cell r="D400">
            <v>133000</v>
          </cell>
        </row>
        <row r="401">
          <cell r="B401" t="str">
            <v>Trám trắng cây có đường kính gốc &gt; 4cm đến ≤ 8cm</v>
          </cell>
          <cell r="C401" t="str">
            <v>cây</v>
          </cell>
          <cell r="D401">
            <v>232000</v>
          </cell>
        </row>
        <row r="402">
          <cell r="B402" t="str">
            <v>Trám trắng cây có đường kính gốc &gt; 8cm đến ≤ 12cm</v>
          </cell>
          <cell r="C402" t="str">
            <v>cây</v>
          </cell>
          <cell r="D402">
            <v>420000</v>
          </cell>
        </row>
        <row r="403">
          <cell r="B403" t="str">
            <v>Trám trắng cây có đường kính gốc &gt; 12cm đến ≤ 16cm</v>
          </cell>
          <cell r="C403" t="str">
            <v>cây</v>
          </cell>
          <cell r="D403">
            <v>652000</v>
          </cell>
        </row>
        <row r="404">
          <cell r="B404" t="str">
            <v>Trám trắng cây có đường kính gốc &gt; 16cm đến ≤ 20cm</v>
          </cell>
          <cell r="C404" t="str">
            <v>cây</v>
          </cell>
          <cell r="D404">
            <v>1008000</v>
          </cell>
        </row>
        <row r="405">
          <cell r="B405" t="str">
            <v>Chò cây mới trồng</v>
          </cell>
          <cell r="C405" t="str">
            <v>cây</v>
          </cell>
          <cell r="D405">
            <v>57000</v>
          </cell>
        </row>
        <row r="406">
          <cell r="B406" t="str">
            <v>Chò cây có đường kính gốc ≤ 2cm</v>
          </cell>
          <cell r="C406" t="str">
            <v>cây</v>
          </cell>
          <cell r="D406">
            <v>92000</v>
          </cell>
        </row>
        <row r="407">
          <cell r="B407" t="str">
            <v>Chò cây có đường kính gốc &gt; 2cm đến ≤ 4cm</v>
          </cell>
          <cell r="C407" t="str">
            <v>cây</v>
          </cell>
          <cell r="D407">
            <v>133000</v>
          </cell>
        </row>
        <row r="408">
          <cell r="B408" t="str">
            <v>Chò cây có đường kính gốc &gt; 4cm đến ≤ 8cm</v>
          </cell>
          <cell r="C408" t="str">
            <v>cây</v>
          </cell>
          <cell r="D408">
            <v>232000</v>
          </cell>
        </row>
        <row r="409">
          <cell r="B409" t="str">
            <v>Chò cây có đường kính gốc &gt; 8cm đến ≤ 12cm</v>
          </cell>
          <cell r="C409" t="str">
            <v>cây</v>
          </cell>
          <cell r="D409">
            <v>420000</v>
          </cell>
        </row>
        <row r="410">
          <cell r="B410" t="str">
            <v>Chò cây có đường kính gốc &gt; 12cm đến ≤ 16cm</v>
          </cell>
          <cell r="C410" t="str">
            <v>cây</v>
          </cell>
          <cell r="D410">
            <v>652000</v>
          </cell>
        </row>
        <row r="411">
          <cell r="B411" t="str">
            <v>Chò cây có đường kính gốc &gt; 16cm đến ≤ 20cm</v>
          </cell>
          <cell r="C411" t="str">
            <v>cây</v>
          </cell>
          <cell r="D411">
            <v>1008000</v>
          </cell>
        </row>
        <row r="412">
          <cell r="B412" t="str">
            <v>Lát hoa cây mới trồng</v>
          </cell>
          <cell r="C412" t="str">
            <v>cây</v>
          </cell>
          <cell r="D412">
            <v>57000</v>
          </cell>
        </row>
        <row r="413">
          <cell r="B413" t="str">
            <v>Lát hoa cây có đường kính gốc ≤ 2cm</v>
          </cell>
          <cell r="C413" t="str">
            <v>cây</v>
          </cell>
          <cell r="D413">
            <v>92000</v>
          </cell>
        </row>
        <row r="414">
          <cell r="B414" t="str">
            <v>Lát hoa cây có đường kính gốc &gt; 2cm đến ≤ 4cm</v>
          </cell>
          <cell r="C414" t="str">
            <v>cây</v>
          </cell>
          <cell r="D414">
            <v>133000</v>
          </cell>
        </row>
        <row r="415">
          <cell r="B415" t="str">
            <v>Lát hoa cây có đường kính gốc &gt; 4cm đến ≤ 8cm</v>
          </cell>
          <cell r="C415" t="str">
            <v>cây</v>
          </cell>
          <cell r="D415">
            <v>232000</v>
          </cell>
        </row>
        <row r="416">
          <cell r="B416" t="str">
            <v>Lát hoa cây có đường kính gốc &gt; 8cm đến ≤ 12cm</v>
          </cell>
          <cell r="C416" t="str">
            <v>cây</v>
          </cell>
          <cell r="D416">
            <v>420000</v>
          </cell>
        </row>
        <row r="417">
          <cell r="B417" t="str">
            <v>Lát hoa cây có đường kính gốc &gt; 12cm đến ≤ 16cm</v>
          </cell>
          <cell r="C417" t="str">
            <v>cây</v>
          </cell>
          <cell r="D417">
            <v>652000</v>
          </cell>
        </row>
        <row r="418">
          <cell r="B418" t="str">
            <v>Lát hoa cây có đường kính gốc &gt; 16cm đến ≤ 20cm</v>
          </cell>
          <cell r="C418" t="str">
            <v>cây</v>
          </cell>
          <cell r="D418">
            <v>1008000</v>
          </cell>
        </row>
        <row r="419">
          <cell r="B419" t="str">
            <v>Xà cừ cây mới trồng</v>
          </cell>
          <cell r="C419" t="str">
            <v>cây</v>
          </cell>
          <cell r="D419">
            <v>57000</v>
          </cell>
        </row>
        <row r="420">
          <cell r="B420" t="str">
            <v>Xà cừ cây có đường kính gốc ≤ 2cm</v>
          </cell>
          <cell r="C420" t="str">
            <v>cây</v>
          </cell>
          <cell r="D420">
            <v>92000</v>
          </cell>
        </row>
        <row r="421">
          <cell r="B421" t="str">
            <v>Xà cừ cây có đường kính gốc &gt; 2cm đến ≤ 4cm</v>
          </cell>
          <cell r="C421" t="str">
            <v>cây</v>
          </cell>
          <cell r="D421">
            <v>133000</v>
          </cell>
        </row>
        <row r="422">
          <cell r="B422" t="str">
            <v>Xà cừ cây có đường kính gốc &gt; 4cm đến ≤ 8cm</v>
          </cell>
          <cell r="C422" t="str">
            <v>cây</v>
          </cell>
          <cell r="D422">
            <v>232000</v>
          </cell>
        </row>
        <row r="423">
          <cell r="B423" t="str">
            <v>Xà cừ cây có đường kính gốc &gt; 8cm đến ≤ 12cm</v>
          </cell>
          <cell r="C423" t="str">
            <v>cây</v>
          </cell>
          <cell r="D423">
            <v>420000</v>
          </cell>
        </row>
        <row r="424">
          <cell r="B424" t="str">
            <v>Xà cừ cây có đường kính gốc &gt; 12cm đến ≤ 16cm</v>
          </cell>
          <cell r="C424" t="str">
            <v>cây</v>
          </cell>
          <cell r="D424">
            <v>652000</v>
          </cell>
        </row>
        <row r="425">
          <cell r="B425" t="str">
            <v>Xà cừ cây có đường kính gốc &gt; 16cm đến ≤ 20cm</v>
          </cell>
          <cell r="C425" t="str">
            <v>cây</v>
          </cell>
          <cell r="D425">
            <v>1008000</v>
          </cell>
        </row>
        <row r="426">
          <cell r="B426" t="str">
            <v>Sao đen cây mới trồng</v>
          </cell>
          <cell r="C426" t="str">
            <v>cây</v>
          </cell>
          <cell r="D426">
            <v>57000</v>
          </cell>
        </row>
        <row r="427">
          <cell r="B427" t="str">
            <v>Sao đen cây có đường kính gốc ≤ 2cm</v>
          </cell>
          <cell r="C427" t="str">
            <v>cây</v>
          </cell>
          <cell r="D427">
            <v>92000</v>
          </cell>
        </row>
        <row r="428">
          <cell r="B428" t="str">
            <v>Sao đen cây có đường kính gốc &gt; 2cm đến ≤ 4cm</v>
          </cell>
          <cell r="C428" t="str">
            <v>cây</v>
          </cell>
          <cell r="D428">
            <v>133000</v>
          </cell>
        </row>
        <row r="429">
          <cell r="B429" t="str">
            <v>Sao đen cây có đường kính gốc &gt; 4cm đến ≤ 8cm</v>
          </cell>
          <cell r="C429" t="str">
            <v>cây</v>
          </cell>
          <cell r="D429">
            <v>232000</v>
          </cell>
        </row>
        <row r="430">
          <cell r="B430" t="str">
            <v>Sao đen cây có đường kính gốc &gt; 8cm đến ≤ 12cm</v>
          </cell>
          <cell r="C430" t="str">
            <v>cây</v>
          </cell>
          <cell r="D430">
            <v>420000</v>
          </cell>
        </row>
        <row r="431">
          <cell r="B431" t="str">
            <v>Sao đen cây có đường kính gốc &gt; 12cm đến ≤ 16cm</v>
          </cell>
          <cell r="C431" t="str">
            <v>cây</v>
          </cell>
          <cell r="D431">
            <v>652000</v>
          </cell>
        </row>
        <row r="432">
          <cell r="B432" t="str">
            <v>Sao đen cây có đường kính gốc &gt; 16cm đến ≤ 20cm</v>
          </cell>
          <cell r="C432" t="str">
            <v>cây</v>
          </cell>
          <cell r="D432">
            <v>1008000</v>
          </cell>
        </row>
        <row r="433">
          <cell r="B433" t="str">
            <v>Long não cây mới trồng</v>
          </cell>
          <cell r="C433" t="str">
            <v>cây</v>
          </cell>
          <cell r="D433">
            <v>57000</v>
          </cell>
        </row>
        <row r="434">
          <cell r="B434" t="str">
            <v>Long não cây có đường kính gốc ≤ 2cm</v>
          </cell>
          <cell r="C434" t="str">
            <v>cây</v>
          </cell>
          <cell r="D434">
            <v>92000</v>
          </cell>
        </row>
        <row r="435">
          <cell r="B435" t="str">
            <v>Long não cây có đường kính gốc &gt; 2cm đến ≤ 4cm</v>
          </cell>
          <cell r="C435" t="str">
            <v>cây</v>
          </cell>
          <cell r="D435">
            <v>133000</v>
          </cell>
        </row>
        <row r="436">
          <cell r="B436" t="str">
            <v>Long não cây có đường kính gốc &gt; 4cm đến ≤ 8cm</v>
          </cell>
          <cell r="C436" t="str">
            <v>cây</v>
          </cell>
          <cell r="D436">
            <v>232000</v>
          </cell>
        </row>
        <row r="437">
          <cell r="B437" t="str">
            <v>Long não cây có đường kính gốc &gt; 8cm đến ≤ 12cm</v>
          </cell>
          <cell r="C437" t="str">
            <v>cây</v>
          </cell>
          <cell r="D437">
            <v>420000</v>
          </cell>
        </row>
        <row r="438">
          <cell r="B438" t="str">
            <v>Long não cây có đường kính gốc &gt; 12cm đến ≤ 16cm</v>
          </cell>
          <cell r="C438" t="str">
            <v>cây</v>
          </cell>
          <cell r="D438">
            <v>652000</v>
          </cell>
        </row>
        <row r="439">
          <cell r="B439" t="str">
            <v>Long não cây có đường kính gốc &gt; 16cm đến ≤ 20cm</v>
          </cell>
          <cell r="C439" t="str">
            <v>cây</v>
          </cell>
          <cell r="D439">
            <v>1008000</v>
          </cell>
        </row>
        <row r="440">
          <cell r="B440" t="str">
            <v>Cây quế</v>
          </cell>
        </row>
        <row r="441">
          <cell r="B441" t="str">
            <v>Quế cây mới trồng</v>
          </cell>
          <cell r="C441" t="str">
            <v>cây</v>
          </cell>
          <cell r="D441">
            <v>24000</v>
          </cell>
        </row>
        <row r="442">
          <cell r="B442" t="str">
            <v>Quế cây có đường kính gốc ≤ 2cm</v>
          </cell>
          <cell r="C442" t="str">
            <v>cây</v>
          </cell>
          <cell r="D442">
            <v>41000</v>
          </cell>
        </row>
        <row r="443">
          <cell r="B443" t="str">
            <v>Quế cây có đường kính gốc &gt; 2cm đến ≤ 4cm</v>
          </cell>
          <cell r="C443" t="str">
            <v>cây</v>
          </cell>
          <cell r="D443">
            <v>82000</v>
          </cell>
        </row>
        <row r="444">
          <cell r="B444" t="str">
            <v>Quế cây có đường kính gốc &gt; 4cm đến ≤ 8cm</v>
          </cell>
          <cell r="C444" t="str">
            <v>cây</v>
          </cell>
          <cell r="D444">
            <v>137000</v>
          </cell>
        </row>
        <row r="445">
          <cell r="B445" t="str">
            <v>Quế cây có đường kính gốc &gt; 8cm đến ≤ 10cm</v>
          </cell>
          <cell r="C445" t="str">
            <v>cây</v>
          </cell>
          <cell r="D445">
            <v>244000</v>
          </cell>
        </row>
        <row r="446">
          <cell r="B446" t="str">
            <v>Quế cây có đường kính gốc &gt; 10cm đến ≤ 12cm</v>
          </cell>
          <cell r="C446" t="str">
            <v>cây</v>
          </cell>
          <cell r="D446">
            <v>384000</v>
          </cell>
        </row>
        <row r="447">
          <cell r="B447" t="str">
            <v>Quế cây có đường kính gốc &gt; 12cm đến ≤ 15cm</v>
          </cell>
          <cell r="C447" t="str">
            <v>cây</v>
          </cell>
          <cell r="D447">
            <v>603000</v>
          </cell>
        </row>
        <row r="448">
          <cell r="B448" t="str">
            <v>Quế cây có đường kính gốc &gt; 15cm</v>
          </cell>
          <cell r="C448" t="str">
            <v>cây</v>
          </cell>
          <cell r="D448">
            <v>754000</v>
          </cell>
        </row>
        <row r="449">
          <cell r="B449" t="str">
            <v>Cây huỳnh đàn, Gió bầu</v>
          </cell>
        </row>
        <row r="450">
          <cell r="B450" t="str">
            <v>Huỳnh đàn cây mới trồng</v>
          </cell>
          <cell r="C450" t="str">
            <v>cây</v>
          </cell>
          <cell r="D450">
            <v>71000</v>
          </cell>
        </row>
        <row r="451">
          <cell r="B451" t="str">
            <v>Huỳnh đàn cây có đường kính gốc ≤ 2cm</v>
          </cell>
          <cell r="C451" t="str">
            <v>cây</v>
          </cell>
          <cell r="D451">
            <v>159000</v>
          </cell>
        </row>
        <row r="452">
          <cell r="B452" t="str">
            <v>Huỳnh đàn đỏ cây có đường kính gốc &gt; 2cm đến ≤ 4cm</v>
          </cell>
          <cell r="C452" t="str">
            <v>cây</v>
          </cell>
          <cell r="D452">
            <v>277000</v>
          </cell>
        </row>
        <row r="453">
          <cell r="B453" t="str">
            <v>Huỳnh đàn đỏ cây có đường kính gốc &gt; 4cm đến ≤ 8cm</v>
          </cell>
          <cell r="C453" t="str">
            <v>cây</v>
          </cell>
          <cell r="D453">
            <v>507000</v>
          </cell>
        </row>
        <row r="454">
          <cell r="B454" t="str">
            <v>Huỳnh đàn đỏ cây có đường kính gốc &gt; 8cm đến ≤ 12cm</v>
          </cell>
          <cell r="C454" t="str">
            <v>cây</v>
          </cell>
          <cell r="D454">
            <v>798000</v>
          </cell>
        </row>
        <row r="455">
          <cell r="B455" t="str">
            <v>Huỳnh đàn đỏ cây có đường kính gốc &gt; 12cm đến ≤ 16cm</v>
          </cell>
          <cell r="C455" t="str">
            <v>cây</v>
          </cell>
          <cell r="D455">
            <v>1252000</v>
          </cell>
        </row>
        <row r="456">
          <cell r="B456" t="str">
            <v>Huỳnh đàn đỏ cây có đường kính gốc &gt; 16cm đến ≤ 20cm</v>
          </cell>
          <cell r="C456" t="str">
            <v>cây</v>
          </cell>
          <cell r="D456">
            <v>1962000</v>
          </cell>
        </row>
        <row r="457">
          <cell r="B457" t="str">
            <v>Gió bầu cây mới trồng</v>
          </cell>
          <cell r="C457" t="str">
            <v>cây</v>
          </cell>
          <cell r="D457">
            <v>71000</v>
          </cell>
        </row>
        <row r="458">
          <cell r="B458" t="str">
            <v>Gió bầu cây có đường kính gốc ≤ 2cm</v>
          </cell>
          <cell r="C458" t="str">
            <v>cây</v>
          </cell>
          <cell r="D458">
            <v>159000</v>
          </cell>
        </row>
        <row r="459">
          <cell r="B459" t="str">
            <v>Gió bầu cây có đường kính gốc &gt; 2cm đến ≤ 4cm</v>
          </cell>
          <cell r="C459" t="str">
            <v>cây</v>
          </cell>
          <cell r="D459">
            <v>277000</v>
          </cell>
        </row>
        <row r="460">
          <cell r="B460" t="str">
            <v>Gió bầu cây có đường kính gốc &gt; 4cm đến ≤ 8cm</v>
          </cell>
          <cell r="C460" t="str">
            <v>cây</v>
          </cell>
          <cell r="D460">
            <v>507000</v>
          </cell>
        </row>
        <row r="461">
          <cell r="B461" t="str">
            <v>Gió bầu cây có đường kính gốc &gt; 8cm đến ≤ 12cm</v>
          </cell>
          <cell r="C461" t="str">
            <v>cây</v>
          </cell>
          <cell r="D461">
            <v>798000</v>
          </cell>
        </row>
        <row r="462">
          <cell r="B462" t="str">
            <v>Gió bầu cây có đường kính gốc &gt; 12cm đến ≤ 16cm</v>
          </cell>
          <cell r="C462" t="str">
            <v>cây</v>
          </cell>
          <cell r="D462">
            <v>1252000</v>
          </cell>
        </row>
        <row r="463">
          <cell r="B463" t="str">
            <v>Gió bầu cây có đường kính gốc &gt; 16cm đến ≤ 20cm</v>
          </cell>
          <cell r="C463" t="str">
            <v>cây</v>
          </cell>
          <cell r="D463">
            <v>1962000</v>
          </cell>
        </row>
        <row r="464">
          <cell r="B464" t="str">
            <v>Đước đôi, Bầu chua</v>
          </cell>
        </row>
        <row r="465">
          <cell r="B465" t="str">
            <v>Đước đuôi cây mới trồng</v>
          </cell>
          <cell r="C465" t="str">
            <v>cây</v>
          </cell>
          <cell r="D465">
            <v>43000</v>
          </cell>
        </row>
        <row r="466">
          <cell r="B466" t="str">
            <v>Đước đôi cây trồng năm thứ nhất</v>
          </cell>
          <cell r="C466" t="str">
            <v>cây</v>
          </cell>
          <cell r="D466">
            <v>58000</v>
          </cell>
        </row>
        <row r="467">
          <cell r="B467" t="str">
            <v>Đước đôi cây trồng năm thứ hai</v>
          </cell>
          <cell r="C467" t="str">
            <v>cây</v>
          </cell>
          <cell r="D467">
            <v>73000</v>
          </cell>
        </row>
        <row r="468">
          <cell r="B468" t="str">
            <v>Đước đôi cây trồng năm thứ ba</v>
          </cell>
          <cell r="C468" t="str">
            <v>cây</v>
          </cell>
          <cell r="D468">
            <v>90000</v>
          </cell>
        </row>
        <row r="469">
          <cell r="B469" t="str">
            <v>Đước đôi cây trồng trên ba năm</v>
          </cell>
          <cell r="C469" t="str">
            <v>cây</v>
          </cell>
          <cell r="D469">
            <v>110000</v>
          </cell>
        </row>
        <row r="470">
          <cell r="B470" t="str">
            <v>Bầu chua cây mới trồng</v>
          </cell>
          <cell r="C470" t="str">
            <v>cây</v>
          </cell>
          <cell r="D470">
            <v>43000</v>
          </cell>
        </row>
        <row r="471">
          <cell r="B471" t="str">
            <v>Bầu chua cây trồng năm thứ nhất</v>
          </cell>
          <cell r="C471" t="str">
            <v>cây</v>
          </cell>
          <cell r="D471">
            <v>58000</v>
          </cell>
        </row>
        <row r="472">
          <cell r="B472" t="str">
            <v>Bầu chua cây trồng năm thứ hai</v>
          </cell>
          <cell r="C472" t="str">
            <v>cây</v>
          </cell>
          <cell r="D472">
            <v>73000</v>
          </cell>
        </row>
        <row r="473">
          <cell r="B473" t="str">
            <v>Bầu chua cây trồng năm thứ ba</v>
          </cell>
          <cell r="C473" t="str">
            <v>cây</v>
          </cell>
          <cell r="D473">
            <v>90000</v>
          </cell>
        </row>
        <row r="474">
          <cell r="B474" t="str">
            <v>Bầu chua cây trồng trên ba năm</v>
          </cell>
          <cell r="C474" t="str">
            <v>cây</v>
          </cell>
          <cell r="D474">
            <v>110000</v>
          </cell>
        </row>
        <row r="475">
          <cell r="B475" t="str">
            <v>Dừa nước</v>
          </cell>
        </row>
        <row r="476">
          <cell r="B476" t="str">
            <v>Dừa nước cây mới trồng</v>
          </cell>
          <cell r="C476" t="str">
            <v>cây</v>
          </cell>
          <cell r="D476">
            <v>49000</v>
          </cell>
        </row>
        <row r="477">
          <cell r="B477" t="str">
            <v>Dừa nước cây trồng năm thứ nhất</v>
          </cell>
          <cell r="C477" t="str">
            <v>cây</v>
          </cell>
          <cell r="D477">
            <v>65000</v>
          </cell>
        </row>
        <row r="478">
          <cell r="B478" t="str">
            <v>Dừa nước cây trồng năm thứ hai</v>
          </cell>
          <cell r="C478" t="str">
            <v>cây</v>
          </cell>
          <cell r="D478">
            <v>82000</v>
          </cell>
        </row>
        <row r="479">
          <cell r="B479" t="str">
            <v>Dừa nước cây trồng năm thứ ba</v>
          </cell>
          <cell r="C479" t="str">
            <v>cây</v>
          </cell>
          <cell r="D479">
            <v>100000</v>
          </cell>
        </row>
        <row r="480">
          <cell r="B480" t="str">
            <v>Dừa nước cây trồng trên ba năm</v>
          </cell>
          <cell r="C480" t="str">
            <v>cây</v>
          </cell>
          <cell r="D480">
            <v>123000</v>
          </cell>
        </row>
        <row r="481">
          <cell r="B481" t="str">
            <v>Nhóm cây họ tre, trúc</v>
          </cell>
        </row>
        <row r="482">
          <cell r="B482" t="str">
            <v>* Tre chuyên lấy măng:</v>
          </cell>
        </row>
        <row r="483">
          <cell r="B483" t="str">
            <v>Tre chuyên lấy măng cây mới trồng</v>
          </cell>
          <cell r="C483" t="str">
            <v>cây</v>
          </cell>
          <cell r="D483">
            <v>35000</v>
          </cell>
        </row>
        <row r="484">
          <cell r="B484" t="str">
            <v>Tre chuyên lấy măng chưa cho măng</v>
          </cell>
          <cell r="C484" t="str">
            <v>cây</v>
          </cell>
          <cell r="D484">
            <v>100000</v>
          </cell>
        </row>
        <row r="485">
          <cell r="B485" t="str">
            <v>Tre chuyên lấy măng đã cho măng</v>
          </cell>
          <cell r="C485" t="str">
            <v>cây</v>
          </cell>
          <cell r="D485">
            <v>200000</v>
          </cell>
        </row>
        <row r="486">
          <cell r="B486" t="str">
            <v>Măng tre</v>
          </cell>
          <cell r="C486" t="str">
            <v>măng</v>
          </cell>
          <cell r="D486">
            <v>15000</v>
          </cell>
        </row>
        <row r="487">
          <cell r="B487" t="str">
            <v>* Tre thường:</v>
          </cell>
        </row>
        <row r="488">
          <cell r="B488" t="str">
            <v>Tre thường cây mới trồng</v>
          </cell>
          <cell r="C488" t="str">
            <v>cây</v>
          </cell>
          <cell r="D488">
            <v>30000</v>
          </cell>
        </row>
        <row r="489">
          <cell r="B489" t="str">
            <v>Tre thường cây xanh chưa già</v>
          </cell>
          <cell r="C489" t="str">
            <v>cây</v>
          </cell>
          <cell r="D489">
            <v>50000</v>
          </cell>
        </row>
        <row r="490">
          <cell r="B490" t="str">
            <v>Tre thường cây già sử dụng được</v>
          </cell>
          <cell r="C490" t="str">
            <v>cây</v>
          </cell>
          <cell r="D490">
            <v>100000</v>
          </cell>
        </row>
        <row r="491">
          <cell r="B491" t="str">
            <v>Tre gai</v>
          </cell>
        </row>
        <row r="492">
          <cell r="B492" t="str">
            <v>Tre gai cây mới trồng</v>
          </cell>
          <cell r="C492" t="str">
            <v>cây</v>
          </cell>
          <cell r="D492">
            <v>30000</v>
          </cell>
        </row>
        <row r="493">
          <cell r="B493" t="str">
            <v>Tre gai cây xanh chưa già</v>
          </cell>
          <cell r="C493" t="str">
            <v>cây</v>
          </cell>
          <cell r="D493">
            <v>40000</v>
          </cell>
        </row>
        <row r="494">
          <cell r="B494" t="str">
            <v>Tre gai cây già sử dụng được</v>
          </cell>
          <cell r="C494" t="str">
            <v>cây</v>
          </cell>
          <cell r="D494">
            <v>60000</v>
          </cell>
        </row>
        <row r="495">
          <cell r="B495" t="str">
            <v>Trúc, nứa, lồ ô, luồng và các loại cây tương ứng</v>
          </cell>
        </row>
        <row r="496">
          <cell r="B496" t="str">
            <v>Trúc cây mới trồng</v>
          </cell>
          <cell r="C496" t="str">
            <v>cây</v>
          </cell>
          <cell r="D496">
            <v>5000</v>
          </cell>
        </row>
        <row r="497">
          <cell r="B497" t="str">
            <v>Trúc cây xanh chưa già</v>
          </cell>
          <cell r="C497" t="str">
            <v>cây</v>
          </cell>
          <cell r="D497">
            <v>20000</v>
          </cell>
        </row>
        <row r="498">
          <cell r="B498" t="str">
            <v>Trúc cây già sử dụng được</v>
          </cell>
          <cell r="C498" t="str">
            <v>cây</v>
          </cell>
          <cell r="D498">
            <v>30000</v>
          </cell>
        </row>
        <row r="499">
          <cell r="B499" t="str">
            <v>Cây trôm</v>
          </cell>
        </row>
        <row r="500">
          <cell r="B500" t="str">
            <v>Trôm cây mới trồng &lt; 01 năm tuổi</v>
          </cell>
          <cell r="C500" t="str">
            <v>cây</v>
          </cell>
          <cell r="D500">
            <v>25000</v>
          </cell>
        </row>
        <row r="501">
          <cell r="B501" t="str">
            <v>Trôm cây ≥ 01 năm tuổi đến &lt; 02 năm tuổi</v>
          </cell>
          <cell r="C501" t="str">
            <v>cây</v>
          </cell>
          <cell r="D501">
            <v>120000</v>
          </cell>
        </row>
        <row r="502">
          <cell r="B502" t="str">
            <v>Trôm cây ≥ 02 năm tuổi đến &lt; 05 năm tuổi</v>
          </cell>
          <cell r="C502" t="str">
            <v>cây</v>
          </cell>
          <cell r="D502">
            <v>150000</v>
          </cell>
        </row>
        <row r="503">
          <cell r="B503" t="str">
            <v>Trôm cây ≥ 05 năm tuổi đến &lt; 10 năm tuổi</v>
          </cell>
          <cell r="C503" t="str">
            <v>cây</v>
          </cell>
          <cell r="D503">
            <v>300000</v>
          </cell>
        </row>
        <row r="504">
          <cell r="B504" t="str">
            <v>Trôm cây ≥ 10 năm tuổi đến &lt; 15 năm tuổi</v>
          </cell>
          <cell r="C504" t="str">
            <v>cây</v>
          </cell>
          <cell r="D504">
            <v>470000</v>
          </cell>
        </row>
        <row r="505">
          <cell r="B505" t="str">
            <v>Trôm cây ≥ 15 năm tuổi (cây già cỗi, hỗ trợ công chặt)</v>
          </cell>
          <cell r="C505" t="str">
            <v>cây</v>
          </cell>
          <cell r="D505">
            <v>140000</v>
          </cell>
        </row>
        <row r="506">
          <cell r="B506" t="str">
            <v>Cây mây</v>
          </cell>
        </row>
        <row r="507">
          <cell r="B507" t="str">
            <v>Mây cây mới trồng (năm đầu tiên)</v>
          </cell>
          <cell r="C507" t="str">
            <v>cây</v>
          </cell>
          <cell r="D507">
            <v>15000</v>
          </cell>
        </row>
        <row r="508">
          <cell r="B508" t="str">
            <v>Mây cây trong giai đoạn xây dựng cơ bản (03 năm chăm sóc)</v>
          </cell>
          <cell r="C508" t="str">
            <v>cây</v>
          </cell>
          <cell r="D508">
            <v>50000</v>
          </cell>
        </row>
        <row r="509">
          <cell r="B509" t="str">
            <v>Mây cây cho khai thác thương phẩm</v>
          </cell>
          <cell r="C509" t="str">
            <v>cây</v>
          </cell>
          <cell r="D509">
            <v>80000</v>
          </cell>
        </row>
        <row r="510">
          <cell r="B510" t="str">
            <v>Nhóm các loại cây tạp thân gỗ lấy củi (gòn, chim chim, trứng cá, cây bàng, bồ đề, si, móng bò, hoa sữa, muồng vàng, muồng đen, sấu, tùng kim, bằng lăng, phượng, viết, lộc vừng, cây lá vối, bòng tây, dúi, mù u)</v>
          </cell>
        </row>
        <row r="511">
          <cell r="B511" t="str">
            <v>Gòn cây có đường kính gốc &lt; 1cm</v>
          </cell>
          <cell r="C511" t="str">
            <v>cây</v>
          </cell>
          <cell r="D511">
            <v>8000</v>
          </cell>
        </row>
        <row r="512">
          <cell r="B512" t="str">
            <v>Gòn cây có đường kính gốc ≥ 1cm đến &lt; 3cm</v>
          </cell>
          <cell r="C512" t="str">
            <v>cây</v>
          </cell>
          <cell r="D512">
            <v>10000</v>
          </cell>
        </row>
        <row r="513">
          <cell r="B513" t="str">
            <v>Gòn cây có đường kính gốc ≥ 3cm đến &lt; 7cm</v>
          </cell>
          <cell r="C513" t="str">
            <v>cây</v>
          </cell>
          <cell r="D513">
            <v>15000</v>
          </cell>
        </row>
        <row r="514">
          <cell r="B514" t="str">
            <v>Gòn cây có đường kính gốc ≥ 7cm đến &lt; 10cm</v>
          </cell>
          <cell r="C514" t="str">
            <v>cây</v>
          </cell>
          <cell r="D514">
            <v>25000</v>
          </cell>
        </row>
        <row r="515">
          <cell r="B515" t="str">
            <v>Gòn cây có đường kính gốc ≥ 10cm đến &lt; 30cm</v>
          </cell>
          <cell r="C515" t="str">
            <v>cây</v>
          </cell>
          <cell r="D515">
            <v>50000</v>
          </cell>
        </row>
        <row r="516">
          <cell r="B516" t="str">
            <v>Gòn cây có đường kính gốc ≥ 30cm đến &lt; 50cm</v>
          </cell>
          <cell r="C516" t="str">
            <v>cây</v>
          </cell>
          <cell r="D516">
            <v>100000</v>
          </cell>
        </row>
        <row r="517">
          <cell r="B517" t="str">
            <v>Gòn cây có đường kính gốc ≥ 50cm</v>
          </cell>
          <cell r="C517" t="str">
            <v>cây</v>
          </cell>
          <cell r="D517">
            <v>150000</v>
          </cell>
        </row>
        <row r="518">
          <cell r="B518" t="str">
            <v>Chim chim cây có đường kính gốc &lt; 1cm</v>
          </cell>
          <cell r="C518" t="str">
            <v>cây</v>
          </cell>
          <cell r="D518">
            <v>8000</v>
          </cell>
        </row>
        <row r="519">
          <cell r="B519" t="str">
            <v>Chim chim cây có đường kính gốc ≥ 1cm đến &lt; 3cm</v>
          </cell>
          <cell r="C519" t="str">
            <v>cây</v>
          </cell>
          <cell r="D519">
            <v>10000</v>
          </cell>
        </row>
        <row r="520">
          <cell r="B520" t="str">
            <v>Chim chim cây có đường kính gốc ≥ 3cm đến &lt; 7cm</v>
          </cell>
          <cell r="C520" t="str">
            <v>cây</v>
          </cell>
          <cell r="D520">
            <v>15000</v>
          </cell>
        </row>
        <row r="521">
          <cell r="B521" t="str">
            <v>Chim chim cây có đường kính gốc ≥ 7cm đến &lt; 10cm</v>
          </cell>
          <cell r="C521" t="str">
            <v>cây</v>
          </cell>
          <cell r="D521">
            <v>25000</v>
          </cell>
        </row>
        <row r="522">
          <cell r="B522" t="str">
            <v>Chim chim cây có đường kính gốc ≥ 10cm đến &lt; 30cm</v>
          </cell>
          <cell r="C522" t="str">
            <v>cây</v>
          </cell>
          <cell r="D522">
            <v>50000</v>
          </cell>
        </row>
        <row r="523">
          <cell r="B523" t="str">
            <v>Chim chim cây có đường kính gốc ≥ 30cm đến &lt; 50cm</v>
          </cell>
          <cell r="C523" t="str">
            <v>cây</v>
          </cell>
          <cell r="D523">
            <v>100000</v>
          </cell>
        </row>
        <row r="524">
          <cell r="B524" t="str">
            <v>Chim chim cây có đường kính gốc ≥ 50cm</v>
          </cell>
          <cell r="C524" t="str">
            <v>cây</v>
          </cell>
          <cell r="D524">
            <v>150000</v>
          </cell>
        </row>
        <row r="525">
          <cell r="B525" t="str">
            <v>Trứng cá cây có đường kính gốc &lt; 1cm</v>
          </cell>
          <cell r="C525" t="str">
            <v>cây</v>
          </cell>
          <cell r="D525">
            <v>8000</v>
          </cell>
        </row>
        <row r="526">
          <cell r="B526" t="str">
            <v>Trứng cá cây có đường kính gốc ≥ 1cm đến &lt; 3cm</v>
          </cell>
          <cell r="C526" t="str">
            <v>cây</v>
          </cell>
          <cell r="D526">
            <v>10000</v>
          </cell>
        </row>
        <row r="527">
          <cell r="B527" t="str">
            <v>Trứng cá cây có đường kính gốc ≥ 3cm đến &lt; 7cm</v>
          </cell>
          <cell r="C527" t="str">
            <v>cây</v>
          </cell>
          <cell r="D527">
            <v>15000</v>
          </cell>
        </row>
        <row r="528">
          <cell r="B528" t="str">
            <v>Trứng cá cây có đường kính gốc ≥ 7cm đến &lt; 10cm</v>
          </cell>
          <cell r="C528" t="str">
            <v>cây</v>
          </cell>
          <cell r="D528">
            <v>25000</v>
          </cell>
        </row>
        <row r="529">
          <cell r="B529" t="str">
            <v>Trứng cá cây có đường kính gốc ≥ 10cm đến &lt; 30cm</v>
          </cell>
          <cell r="C529" t="str">
            <v>cây</v>
          </cell>
          <cell r="D529">
            <v>50000</v>
          </cell>
        </row>
        <row r="530">
          <cell r="B530" t="str">
            <v>Trứng cá cây có đường kính gốc ≥ 30cm đến &lt; 50cm</v>
          </cell>
          <cell r="C530" t="str">
            <v>cây</v>
          </cell>
          <cell r="D530">
            <v>100000</v>
          </cell>
        </row>
        <row r="531">
          <cell r="B531" t="str">
            <v>Trứng cá cây có đường kính gốc ≥ 50cm</v>
          </cell>
          <cell r="C531" t="str">
            <v>cây</v>
          </cell>
          <cell r="D531">
            <v>150000</v>
          </cell>
        </row>
        <row r="532">
          <cell r="B532" t="str">
            <v>Bàng cây có đường kính gốc &lt; 1cm</v>
          </cell>
          <cell r="C532" t="str">
            <v>cây</v>
          </cell>
          <cell r="D532">
            <v>8000</v>
          </cell>
        </row>
        <row r="533">
          <cell r="B533" t="str">
            <v>Bàng cây có đường kính gốc ≥ 1cm đến &lt; 3cm</v>
          </cell>
          <cell r="C533" t="str">
            <v>cây</v>
          </cell>
          <cell r="D533">
            <v>10000</v>
          </cell>
        </row>
        <row r="534">
          <cell r="B534" t="str">
            <v>Bàng cây có đường kính gốc ≥ 3cm đến &lt; 7cm</v>
          </cell>
          <cell r="C534" t="str">
            <v>cây</v>
          </cell>
          <cell r="D534">
            <v>15000</v>
          </cell>
        </row>
        <row r="535">
          <cell r="B535" t="str">
            <v>Bàng cây có đường kính gốc ≥ 7cm đến &lt; 10cm</v>
          </cell>
          <cell r="C535" t="str">
            <v>cây</v>
          </cell>
          <cell r="D535">
            <v>25000</v>
          </cell>
        </row>
        <row r="536">
          <cell r="B536" t="str">
            <v>Bàng cây có đường kính gốc ≥ 10cm đến &lt; 30cm</v>
          </cell>
          <cell r="C536" t="str">
            <v>cây</v>
          </cell>
          <cell r="D536">
            <v>50000</v>
          </cell>
        </row>
        <row r="537">
          <cell r="B537" t="str">
            <v>Bàng cây có đường kính gốc ≥ 30cm đến &lt; 50cm</v>
          </cell>
          <cell r="C537" t="str">
            <v>cây</v>
          </cell>
          <cell r="D537">
            <v>100000</v>
          </cell>
        </row>
        <row r="538">
          <cell r="B538" t="str">
            <v>Bàng cây có đường kính gốc ≥ 50cm</v>
          </cell>
          <cell r="C538" t="str">
            <v>cây</v>
          </cell>
          <cell r="D538">
            <v>150000</v>
          </cell>
        </row>
        <row r="539">
          <cell r="B539" t="str">
            <v>Bồ đề cây có đường kính gốc &lt; 1cm</v>
          </cell>
          <cell r="C539" t="str">
            <v>cây</v>
          </cell>
          <cell r="D539">
            <v>8000</v>
          </cell>
        </row>
        <row r="540">
          <cell r="B540" t="str">
            <v>Bồ đề cây có đường kính gốc ≥ 1cm đến &lt; 3cm</v>
          </cell>
          <cell r="C540" t="str">
            <v>cây</v>
          </cell>
          <cell r="D540">
            <v>10000</v>
          </cell>
        </row>
        <row r="541">
          <cell r="B541" t="str">
            <v>Bồ đề cây có đường kính gốc ≥ 3cm đến &lt; 7cm</v>
          </cell>
          <cell r="C541" t="str">
            <v>cây</v>
          </cell>
          <cell r="D541">
            <v>15000</v>
          </cell>
        </row>
        <row r="542">
          <cell r="B542" t="str">
            <v>Bồ đề cây có đường kính gốc ≥ 7cm đến &lt; 10cm</v>
          </cell>
          <cell r="C542" t="str">
            <v>cây</v>
          </cell>
          <cell r="D542">
            <v>25000</v>
          </cell>
        </row>
        <row r="543">
          <cell r="B543" t="str">
            <v>Bồ đề cây có đường kính gốc ≥ 10cm đến &lt; 30cm</v>
          </cell>
          <cell r="C543" t="str">
            <v>cây</v>
          </cell>
          <cell r="D543">
            <v>50000</v>
          </cell>
        </row>
        <row r="544">
          <cell r="B544" t="str">
            <v>Bồ đề cây có đường kính gốc ≥ 30cm đến &lt; 50cm</v>
          </cell>
          <cell r="C544" t="str">
            <v>cây</v>
          </cell>
          <cell r="D544">
            <v>100000</v>
          </cell>
        </row>
        <row r="545">
          <cell r="B545" t="str">
            <v>Bồ đề cây có đường kính gốc ≥ 50cm</v>
          </cell>
          <cell r="C545" t="str">
            <v>cây</v>
          </cell>
          <cell r="D545">
            <v>150000</v>
          </cell>
        </row>
        <row r="546">
          <cell r="B546" t="str">
            <v>Si cây có đường kính gốc &lt; 1cm</v>
          </cell>
          <cell r="C546" t="str">
            <v>cây</v>
          </cell>
          <cell r="D546">
            <v>8000</v>
          </cell>
        </row>
        <row r="547">
          <cell r="B547" t="str">
            <v>Si cây có đường kính gốc ≥ 1cm đến &lt; 3cm</v>
          </cell>
          <cell r="C547" t="str">
            <v>cây</v>
          </cell>
          <cell r="D547">
            <v>10000</v>
          </cell>
        </row>
        <row r="548">
          <cell r="B548" t="str">
            <v>Si cây có đường kính gốc ≥ 3cm đến &lt; 7cm</v>
          </cell>
          <cell r="C548" t="str">
            <v>cây</v>
          </cell>
          <cell r="D548">
            <v>15000</v>
          </cell>
        </row>
        <row r="549">
          <cell r="B549" t="str">
            <v>Si cây có đường kính gốc ≥ 7cm đến &lt; 10cm</v>
          </cell>
          <cell r="C549" t="str">
            <v>cây</v>
          </cell>
          <cell r="D549">
            <v>25000</v>
          </cell>
        </row>
        <row r="550">
          <cell r="B550" t="str">
            <v>Si cây có đường kính gốc ≥ 10cm đến &lt; 30cm</v>
          </cell>
          <cell r="C550" t="str">
            <v>cây</v>
          </cell>
          <cell r="D550">
            <v>50000</v>
          </cell>
        </row>
        <row r="551">
          <cell r="B551" t="str">
            <v>Si cây có đường kính gốc ≥ 30cm đến &lt; 50cm</v>
          </cell>
          <cell r="C551" t="str">
            <v>cây</v>
          </cell>
          <cell r="D551">
            <v>100000</v>
          </cell>
        </row>
        <row r="552">
          <cell r="B552" t="str">
            <v>Si cây có đường kính gốc ≥ 50cm</v>
          </cell>
          <cell r="C552" t="str">
            <v>cây</v>
          </cell>
          <cell r="D552">
            <v>150000</v>
          </cell>
        </row>
        <row r="553">
          <cell r="B553" t="str">
            <v>Móng bò cây có đường kính gốc &lt; 1cm</v>
          </cell>
          <cell r="C553" t="str">
            <v>cây</v>
          </cell>
          <cell r="D553">
            <v>8000</v>
          </cell>
        </row>
        <row r="554">
          <cell r="B554" t="str">
            <v>Móng bò cây có đường kính gốc ≥ 1cm đến &lt; 3cm</v>
          </cell>
          <cell r="C554" t="str">
            <v>cây</v>
          </cell>
          <cell r="D554">
            <v>10000</v>
          </cell>
        </row>
        <row r="555">
          <cell r="B555" t="str">
            <v>Móng bò cây có đường kính gốc ≥ 3cm đến &lt; 7cm</v>
          </cell>
          <cell r="C555" t="str">
            <v>cây</v>
          </cell>
          <cell r="D555">
            <v>15000</v>
          </cell>
        </row>
        <row r="556">
          <cell r="B556" t="str">
            <v>Móng bò cây có đường kính gốc ≥ 7cm đến &lt; 10cm</v>
          </cell>
          <cell r="C556" t="str">
            <v>cây</v>
          </cell>
          <cell r="D556">
            <v>25000</v>
          </cell>
        </row>
        <row r="557">
          <cell r="B557" t="str">
            <v>Móng bò cây có đường kính gốc ≥ 10cm đến &lt; 30cm</v>
          </cell>
          <cell r="C557" t="str">
            <v>cây</v>
          </cell>
          <cell r="D557">
            <v>50000</v>
          </cell>
        </row>
        <row r="558">
          <cell r="B558" t="str">
            <v>Móng bò cây có đường kính gốc ≥ 30cm đến &lt; 50cm</v>
          </cell>
          <cell r="C558" t="str">
            <v>cây</v>
          </cell>
          <cell r="D558">
            <v>100000</v>
          </cell>
        </row>
        <row r="559">
          <cell r="B559" t="str">
            <v>Móng bò cây có đường kính gốc ≥ 50cm</v>
          </cell>
          <cell r="C559" t="str">
            <v>cây</v>
          </cell>
          <cell r="D559">
            <v>150000</v>
          </cell>
        </row>
        <row r="560">
          <cell r="B560" t="str">
            <v>Hoa sữa cây có đường kính gốc &lt; 1cm</v>
          </cell>
          <cell r="C560" t="str">
            <v>cây</v>
          </cell>
          <cell r="D560">
            <v>8000</v>
          </cell>
        </row>
        <row r="561">
          <cell r="B561" t="str">
            <v>Hoa sữa cây có đường kính gốc ≥ 1cm đến &lt; 3cm</v>
          </cell>
          <cell r="C561" t="str">
            <v>cây</v>
          </cell>
          <cell r="D561">
            <v>10000</v>
          </cell>
        </row>
        <row r="562">
          <cell r="B562" t="str">
            <v>Hoa sữa cây có đường kính gốc ≥ 3cm đến &lt; 7cm</v>
          </cell>
          <cell r="C562" t="str">
            <v>cây</v>
          </cell>
          <cell r="D562">
            <v>15000</v>
          </cell>
        </row>
        <row r="563">
          <cell r="B563" t="str">
            <v>Hoa sữa cây có đường kính gốc ≥ 7cm đến &lt; 10cm</v>
          </cell>
          <cell r="C563" t="str">
            <v>cây</v>
          </cell>
          <cell r="D563">
            <v>25000</v>
          </cell>
        </row>
        <row r="564">
          <cell r="B564" t="str">
            <v>Hoa sữa cây có đường kính gốc ≥ 10cm đến &lt; 30cm</v>
          </cell>
          <cell r="C564" t="str">
            <v>cây</v>
          </cell>
          <cell r="D564">
            <v>50000</v>
          </cell>
        </row>
        <row r="565">
          <cell r="B565" t="str">
            <v>Hoa sữa cây có đường kính gốc ≥ 30cm đến &lt; 50cm</v>
          </cell>
          <cell r="C565" t="str">
            <v>cây</v>
          </cell>
          <cell r="D565">
            <v>100000</v>
          </cell>
        </row>
        <row r="566">
          <cell r="B566" t="str">
            <v>Hoa sữa cây có đường kính gốc ≥ 50cm</v>
          </cell>
          <cell r="C566" t="str">
            <v>cây</v>
          </cell>
          <cell r="D566">
            <v>150000</v>
          </cell>
        </row>
        <row r="567">
          <cell r="B567" t="str">
            <v>Muồng cây có đường kính gốc &lt; 1cm</v>
          </cell>
          <cell r="C567" t="str">
            <v>cây</v>
          </cell>
          <cell r="D567">
            <v>8000</v>
          </cell>
        </row>
        <row r="568">
          <cell r="B568" t="str">
            <v>Muồng cây có đường kính gốc ≥ 1cm đến &lt; 3cm</v>
          </cell>
          <cell r="C568" t="str">
            <v>cây</v>
          </cell>
          <cell r="D568">
            <v>10000</v>
          </cell>
        </row>
        <row r="569">
          <cell r="B569" t="str">
            <v>Muồng cây có đường kính gốc ≥ 3cm đến &lt; 7cm</v>
          </cell>
          <cell r="C569" t="str">
            <v>cây</v>
          </cell>
          <cell r="D569">
            <v>15000</v>
          </cell>
        </row>
        <row r="570">
          <cell r="B570" t="str">
            <v>Muồng cây có đường kính gốc ≥ 7cm đến &lt; 10cm</v>
          </cell>
          <cell r="C570" t="str">
            <v>cây</v>
          </cell>
          <cell r="D570">
            <v>25000</v>
          </cell>
        </row>
        <row r="571">
          <cell r="B571" t="str">
            <v>Muồng cây có đường kính gốc ≥ 10cm đến &lt; 30cm</v>
          </cell>
          <cell r="C571" t="str">
            <v>cây</v>
          </cell>
          <cell r="D571">
            <v>50000</v>
          </cell>
        </row>
        <row r="572">
          <cell r="B572" t="str">
            <v>Muồng cây có đường kính gốc ≥ 30cm đến &lt; 50cm</v>
          </cell>
          <cell r="C572" t="str">
            <v>cây</v>
          </cell>
          <cell r="D572">
            <v>100000</v>
          </cell>
        </row>
        <row r="573">
          <cell r="B573" t="str">
            <v>Muồng cây có đường kính gốc ≥ 50cm</v>
          </cell>
          <cell r="C573" t="str">
            <v>cây</v>
          </cell>
          <cell r="D573">
            <v>150000</v>
          </cell>
        </row>
        <row r="574">
          <cell r="B574" t="str">
            <v>Bằng lăng cây có đường kính gốc &lt; 1cm</v>
          </cell>
          <cell r="C574" t="str">
            <v>cây</v>
          </cell>
          <cell r="D574">
            <v>8000</v>
          </cell>
        </row>
        <row r="575">
          <cell r="B575" t="str">
            <v>Bằng lăng cây có đường kính gốc ≥ 1cm đến &lt; 3cm</v>
          </cell>
          <cell r="C575" t="str">
            <v>cây</v>
          </cell>
          <cell r="D575">
            <v>10000</v>
          </cell>
        </row>
        <row r="576">
          <cell r="B576" t="str">
            <v>Bằng lăng cây có đường kính gốc ≥ 3cm đến &lt; 7cm</v>
          </cell>
          <cell r="C576" t="str">
            <v>cây</v>
          </cell>
          <cell r="D576">
            <v>15000</v>
          </cell>
        </row>
        <row r="577">
          <cell r="B577" t="str">
            <v>Bằng lăng cây có đường kính gốc ≥ 7cm đến &lt; 10cm</v>
          </cell>
          <cell r="C577" t="str">
            <v>cây</v>
          </cell>
          <cell r="D577">
            <v>25000</v>
          </cell>
        </row>
        <row r="578">
          <cell r="B578" t="str">
            <v>Bằng lăng cây có đường kính gốc ≥ 10cm đến &lt; 30cm</v>
          </cell>
          <cell r="C578" t="str">
            <v>cây</v>
          </cell>
          <cell r="D578">
            <v>50000</v>
          </cell>
        </row>
        <row r="579">
          <cell r="B579" t="str">
            <v>Bằng lăng cây có đường kính gốc ≥ 30cm đến &lt; 50cm</v>
          </cell>
          <cell r="C579" t="str">
            <v>cây</v>
          </cell>
          <cell r="D579">
            <v>100000</v>
          </cell>
        </row>
        <row r="580">
          <cell r="B580" t="str">
            <v>Bằng lăng cây có đường kính gốc ≥ 50cm</v>
          </cell>
          <cell r="C580" t="str">
            <v>cây</v>
          </cell>
          <cell r="D580">
            <v>150000</v>
          </cell>
        </row>
        <row r="581">
          <cell r="B581" t="str">
            <v>Sấu cây có đường kính gốc &lt; 1cm</v>
          </cell>
          <cell r="C581" t="str">
            <v>cây</v>
          </cell>
          <cell r="D581">
            <v>8000</v>
          </cell>
        </row>
        <row r="582">
          <cell r="B582" t="str">
            <v>Sấu cây có đường kính gốc ≥ 1cm đến &lt; 3cm</v>
          </cell>
          <cell r="C582" t="str">
            <v>cây</v>
          </cell>
          <cell r="D582">
            <v>10000</v>
          </cell>
        </row>
        <row r="583">
          <cell r="B583" t="str">
            <v>Sấu cây có đường kính gốc ≥ 3cm đến &lt; 7cm</v>
          </cell>
          <cell r="C583" t="str">
            <v>cây</v>
          </cell>
          <cell r="D583">
            <v>15000</v>
          </cell>
        </row>
        <row r="584">
          <cell r="B584" t="str">
            <v>Sấu cây có đường kính gốc ≥ 7cm đến &lt; 10cm</v>
          </cell>
          <cell r="C584" t="str">
            <v>cây</v>
          </cell>
          <cell r="D584">
            <v>25000</v>
          </cell>
        </row>
        <row r="585">
          <cell r="B585" t="str">
            <v>Sấu cây có đường kính gốc ≥ 10cm đến &lt; 30cm</v>
          </cell>
          <cell r="C585" t="str">
            <v>cây</v>
          </cell>
          <cell r="D585">
            <v>50000</v>
          </cell>
        </row>
        <row r="586">
          <cell r="B586" t="str">
            <v>Sấu cây có đường kính gốc ≥ 30cm đến &lt; 50cm</v>
          </cell>
          <cell r="C586" t="str">
            <v>cây</v>
          </cell>
          <cell r="D586">
            <v>100000</v>
          </cell>
        </row>
        <row r="587">
          <cell r="B587" t="str">
            <v>Sấu cây có đường kính gốc ≥ 50cm</v>
          </cell>
          <cell r="C587" t="str">
            <v>cây</v>
          </cell>
          <cell r="D587">
            <v>150000</v>
          </cell>
        </row>
        <row r="588">
          <cell r="B588" t="str">
            <v>Phượng cây có đường kính gốc &lt; 1cm</v>
          </cell>
          <cell r="C588" t="str">
            <v>cây</v>
          </cell>
          <cell r="D588">
            <v>8000</v>
          </cell>
        </row>
        <row r="589">
          <cell r="B589" t="str">
            <v>Phượng cây có đường kính gốc ≥ 1cm đến &lt; 3cm</v>
          </cell>
          <cell r="C589" t="str">
            <v>cây</v>
          </cell>
          <cell r="D589">
            <v>10000</v>
          </cell>
        </row>
        <row r="590">
          <cell r="B590" t="str">
            <v>Phượng cây có đường kính gốc ≥ 3cm đến &lt; 7cm</v>
          </cell>
          <cell r="C590" t="str">
            <v>cây</v>
          </cell>
          <cell r="D590">
            <v>15000</v>
          </cell>
        </row>
        <row r="591">
          <cell r="B591" t="str">
            <v>Phượng cây có đường kính gốc ≥ 7cm đến &lt; 10cm</v>
          </cell>
          <cell r="C591" t="str">
            <v>cây</v>
          </cell>
          <cell r="D591">
            <v>25000</v>
          </cell>
        </row>
        <row r="592">
          <cell r="B592" t="str">
            <v>Phượng cây có đường kính gốc ≥ 10cm đến &lt; 30cm</v>
          </cell>
          <cell r="C592" t="str">
            <v>cây</v>
          </cell>
          <cell r="D592">
            <v>50000</v>
          </cell>
        </row>
        <row r="593">
          <cell r="B593" t="str">
            <v>Phượng cây có đường kính gốc ≥ 30cm đến &lt; 50cm</v>
          </cell>
          <cell r="C593" t="str">
            <v>cây</v>
          </cell>
          <cell r="D593">
            <v>100000</v>
          </cell>
        </row>
        <row r="594">
          <cell r="B594" t="str">
            <v>Phượng cây có đường kính gốc ≥ 50cm</v>
          </cell>
          <cell r="C594" t="str">
            <v>cây</v>
          </cell>
          <cell r="D594">
            <v>150000</v>
          </cell>
        </row>
        <row r="595">
          <cell r="B595" t="str">
            <v>Lộc vừng cây có đường kính gốc &lt; 1cm</v>
          </cell>
          <cell r="C595" t="str">
            <v>cây</v>
          </cell>
          <cell r="D595">
            <v>8000</v>
          </cell>
        </row>
        <row r="596">
          <cell r="B596" t="str">
            <v>Lộc vừng cây có đường kính gốc ≥ 1cm đến &lt; 3cm</v>
          </cell>
          <cell r="C596" t="str">
            <v>cây</v>
          </cell>
          <cell r="D596">
            <v>10000</v>
          </cell>
        </row>
        <row r="597">
          <cell r="B597" t="str">
            <v>Lộc vừng cây có đường kính gốc ≥ 3cm đến &lt; 7cm</v>
          </cell>
          <cell r="C597" t="str">
            <v>cây</v>
          </cell>
          <cell r="D597">
            <v>15000</v>
          </cell>
        </row>
        <row r="598">
          <cell r="B598" t="str">
            <v>Lộc vừng cây có đường kính gốc ≥ 7cm đến &lt; 10cm</v>
          </cell>
          <cell r="C598" t="str">
            <v>cây</v>
          </cell>
          <cell r="D598">
            <v>25000</v>
          </cell>
        </row>
        <row r="599">
          <cell r="B599" t="str">
            <v>Lộc vừng cây có đường kính gốc ≥ 10cm đến &lt; 30cm</v>
          </cell>
          <cell r="C599" t="str">
            <v>cây</v>
          </cell>
          <cell r="D599">
            <v>50000</v>
          </cell>
        </row>
        <row r="600">
          <cell r="B600" t="str">
            <v>Lộc vừng cây có đường kính gốc ≥ 30cm đến &lt; 50cm</v>
          </cell>
          <cell r="C600" t="str">
            <v>cây</v>
          </cell>
          <cell r="D600">
            <v>100000</v>
          </cell>
        </row>
        <row r="601">
          <cell r="B601" t="str">
            <v>Lộc vừng cây có đường kính gốc ≥ 50cm</v>
          </cell>
          <cell r="C601" t="str">
            <v>cây</v>
          </cell>
          <cell r="D601">
            <v>150000</v>
          </cell>
        </row>
        <row r="602">
          <cell r="B602" t="str">
            <v>Lồng mức cây có đường kính gốc &lt; 1cm</v>
          </cell>
          <cell r="C602" t="str">
            <v>cây</v>
          </cell>
          <cell r="D602">
            <v>8000</v>
          </cell>
        </row>
        <row r="603">
          <cell r="B603" t="str">
            <v>Lồng mức cây có đường kính gốc ≥ 1cm đến &lt; 3cm</v>
          </cell>
          <cell r="C603" t="str">
            <v>cây</v>
          </cell>
          <cell r="D603">
            <v>10000</v>
          </cell>
        </row>
        <row r="604">
          <cell r="B604" t="str">
            <v>Lồng mức cây có đường kính gốc ≥ 3cm đến &lt; 7cm</v>
          </cell>
          <cell r="C604" t="str">
            <v>cây</v>
          </cell>
          <cell r="D604">
            <v>15000</v>
          </cell>
        </row>
        <row r="605">
          <cell r="B605" t="str">
            <v>Lồng mức cây có đường kính gốc ≥ 7cm đến &lt; 10cm</v>
          </cell>
          <cell r="C605" t="str">
            <v>cây</v>
          </cell>
          <cell r="D605">
            <v>25000</v>
          </cell>
        </row>
        <row r="606">
          <cell r="B606" t="str">
            <v>Lồng mức cây có đường kính gốc ≥ 10cm đến &lt; 30cm</v>
          </cell>
          <cell r="C606" t="str">
            <v>cây</v>
          </cell>
          <cell r="D606">
            <v>50000</v>
          </cell>
        </row>
        <row r="607">
          <cell r="B607" t="str">
            <v>Lồng mức cây có đường kính gốc ≥ 30cm đến &lt; 50cm</v>
          </cell>
          <cell r="C607" t="str">
            <v>cây</v>
          </cell>
          <cell r="D607">
            <v>100000</v>
          </cell>
        </row>
        <row r="608">
          <cell r="B608" t="str">
            <v>Lồng mức cây có đường kính gốc ≥ 50cm</v>
          </cell>
          <cell r="C608" t="str">
            <v>cây</v>
          </cell>
          <cell r="D608">
            <v>150000</v>
          </cell>
        </row>
        <row r="609">
          <cell r="B609" t="str">
            <v>Cây lá vối có đường kính gốc &lt; 1cm</v>
          </cell>
          <cell r="C609" t="str">
            <v>cây</v>
          </cell>
          <cell r="D609">
            <v>8000</v>
          </cell>
        </row>
        <row r="610">
          <cell r="B610" t="str">
            <v>Cây lá vối có đường kính gốc ≥ 1cm đến &lt; 3cm</v>
          </cell>
          <cell r="C610" t="str">
            <v>cây</v>
          </cell>
          <cell r="D610">
            <v>10000</v>
          </cell>
        </row>
        <row r="611">
          <cell r="B611" t="str">
            <v>Cây lá vối có đường kính gốc ≥ 3cm đến &lt; 7cm</v>
          </cell>
          <cell r="C611" t="str">
            <v>cây</v>
          </cell>
          <cell r="D611">
            <v>15000</v>
          </cell>
        </row>
        <row r="612">
          <cell r="B612" t="str">
            <v>Cây lá vối có đường kính gốc ≥ 7cm đến &lt; 10cm</v>
          </cell>
          <cell r="C612" t="str">
            <v>cây</v>
          </cell>
          <cell r="D612">
            <v>25000</v>
          </cell>
        </row>
        <row r="613">
          <cell r="B613" t="str">
            <v>Cây lá vối có đường kính gốc ≥ 10cm đến &lt; 30cm</v>
          </cell>
          <cell r="C613" t="str">
            <v>cây</v>
          </cell>
          <cell r="D613">
            <v>50000</v>
          </cell>
        </row>
        <row r="614">
          <cell r="B614" t="str">
            <v>Cây lá vối có đường kính gốc ≥ 30cm đến &lt; 50cm</v>
          </cell>
          <cell r="C614" t="str">
            <v>cây</v>
          </cell>
          <cell r="D614">
            <v>100000</v>
          </cell>
        </row>
        <row r="615">
          <cell r="B615" t="str">
            <v>Cây lá vối có đường kính gốc ≥ 50cm</v>
          </cell>
          <cell r="C615" t="str">
            <v>cây</v>
          </cell>
          <cell r="D615">
            <v>150000</v>
          </cell>
        </row>
        <row r="616">
          <cell r="B616" t="str">
            <v>Dúi có đường kính gốc &lt; 1cm</v>
          </cell>
          <cell r="C616" t="str">
            <v>cây</v>
          </cell>
          <cell r="D616">
            <v>8000</v>
          </cell>
        </row>
        <row r="617">
          <cell r="B617" t="str">
            <v>Dúi có đường kính gốc ≥ 1cm đến &lt; 3cm</v>
          </cell>
          <cell r="C617" t="str">
            <v>cây</v>
          </cell>
          <cell r="D617">
            <v>10000</v>
          </cell>
        </row>
        <row r="618">
          <cell r="B618" t="str">
            <v>Dúi có đường kính gốc ≥ 3cm đến &lt; 7cm</v>
          </cell>
          <cell r="C618" t="str">
            <v>cây</v>
          </cell>
          <cell r="D618">
            <v>15000</v>
          </cell>
        </row>
        <row r="619">
          <cell r="B619" t="str">
            <v>Dúi có đường kính gốc ≥ 7cm đến &lt; 10cm</v>
          </cell>
          <cell r="C619" t="str">
            <v>cây</v>
          </cell>
          <cell r="D619">
            <v>25000</v>
          </cell>
        </row>
        <row r="620">
          <cell r="B620" t="str">
            <v>Dúi có đường kính gốc ≥ 10cm đến &lt; 30cm</v>
          </cell>
          <cell r="C620" t="str">
            <v>cây</v>
          </cell>
          <cell r="D620">
            <v>50000</v>
          </cell>
        </row>
        <row r="621">
          <cell r="B621" t="str">
            <v>Dúi có đường kính gốc ≥ 30cm đến &lt; 50cm</v>
          </cell>
          <cell r="C621" t="str">
            <v>cây</v>
          </cell>
          <cell r="D621">
            <v>100000</v>
          </cell>
        </row>
        <row r="622">
          <cell r="B622" t="str">
            <v>Dúi có đường kính gốc ≥ 50cm</v>
          </cell>
          <cell r="C622" t="str">
            <v>cây</v>
          </cell>
          <cell r="D622">
            <v>150000</v>
          </cell>
        </row>
        <row r="623">
          <cell r="B623" t="str">
            <v>Mù u có đường kính gốc &lt; 1cm</v>
          </cell>
          <cell r="C623" t="str">
            <v>cây</v>
          </cell>
          <cell r="D623">
            <v>8000</v>
          </cell>
        </row>
        <row r="624">
          <cell r="B624" t="str">
            <v>Mù u có đường kính gốc ≥ 1cm đến &lt; 3cm</v>
          </cell>
          <cell r="C624" t="str">
            <v>cây</v>
          </cell>
          <cell r="D624">
            <v>10000</v>
          </cell>
        </row>
        <row r="625">
          <cell r="B625" t="str">
            <v>Mù u có đường kính gốc ≥ 3cm đến &lt; 7cm</v>
          </cell>
          <cell r="C625" t="str">
            <v>cây</v>
          </cell>
          <cell r="D625">
            <v>15000</v>
          </cell>
        </row>
        <row r="626">
          <cell r="B626" t="str">
            <v>Mù u có đường kính gốc ≥ 7cm đến &lt; 10cm</v>
          </cell>
          <cell r="C626" t="str">
            <v>cây</v>
          </cell>
          <cell r="D626">
            <v>25000</v>
          </cell>
        </row>
        <row r="627">
          <cell r="B627" t="str">
            <v>Mù u có đường kính gốc ≥ 10cm đến &lt; 30cm</v>
          </cell>
          <cell r="C627" t="str">
            <v>cây</v>
          </cell>
          <cell r="D627">
            <v>50000</v>
          </cell>
        </row>
        <row r="628">
          <cell r="B628" t="str">
            <v>Mù u có đường kính gốc ≥ 30cm đến &lt; 50cm</v>
          </cell>
          <cell r="C628" t="str">
            <v>cây</v>
          </cell>
          <cell r="D628">
            <v>100000</v>
          </cell>
        </row>
        <row r="629">
          <cell r="B629" t="str">
            <v>Mù u có đường kính gốc ≥ 50cm</v>
          </cell>
          <cell r="C629" t="str">
            <v>cây</v>
          </cell>
          <cell r="D629">
            <v>150000</v>
          </cell>
        </row>
        <row r="630">
          <cell r="B630" t="str">
            <v>Bòng tây có đường kính gốc &lt; 1cm</v>
          </cell>
          <cell r="C630" t="str">
            <v>cây</v>
          </cell>
          <cell r="D630">
            <v>8000</v>
          </cell>
        </row>
        <row r="631">
          <cell r="B631" t="str">
            <v>Bòng tây có đường kính gốc ≥ 1cm đến &lt; 3cm</v>
          </cell>
          <cell r="C631" t="str">
            <v>cây</v>
          </cell>
          <cell r="D631">
            <v>10000</v>
          </cell>
        </row>
        <row r="632">
          <cell r="B632" t="str">
            <v>Bòng tây có đường kính gốc ≥ 3cm đến &lt; 7cm</v>
          </cell>
          <cell r="C632" t="str">
            <v>cây</v>
          </cell>
          <cell r="D632">
            <v>15000</v>
          </cell>
        </row>
        <row r="633">
          <cell r="B633" t="str">
            <v>Bòng tây có đường kính gốc ≥ 7cm đến &lt; 10cm</v>
          </cell>
          <cell r="C633" t="str">
            <v>cây</v>
          </cell>
          <cell r="D633">
            <v>25000</v>
          </cell>
        </row>
        <row r="634">
          <cell r="B634" t="str">
            <v>Bòng tây có đường kính gốc ≥ 10cm đến &lt; 30cm</v>
          </cell>
          <cell r="C634" t="str">
            <v>cây</v>
          </cell>
          <cell r="D634">
            <v>50000</v>
          </cell>
        </row>
        <row r="635">
          <cell r="B635" t="str">
            <v>Bòng tây có đường kính gốc ≥ 30cm đến &lt; 50cm</v>
          </cell>
          <cell r="C635" t="str">
            <v>cây</v>
          </cell>
          <cell r="D635">
            <v>100000</v>
          </cell>
        </row>
        <row r="636">
          <cell r="B636" t="str">
            <v>Bòng tây có đường kính gốc ≥ 50cm</v>
          </cell>
          <cell r="C636" t="str">
            <v>cây</v>
          </cell>
          <cell r="D636">
            <v>150000</v>
          </cell>
        </row>
        <row r="638">
          <cell r="B638" t="str">
            <v>Loại cây</v>
          </cell>
          <cell r="C638" t="str">
            <v>ĐVT</v>
          </cell>
          <cell r="D638" t="str">
            <v>Đơn giá</v>
          </cell>
        </row>
        <row r="639">
          <cell r="B639" t="str">
            <v>Cây hoa các loại</v>
          </cell>
        </row>
        <row r="640">
          <cell r="B640" t="str">
            <v>Hoa Lay ơn</v>
          </cell>
          <cell r="C640" t="str">
            <v>m²</v>
          </cell>
          <cell r="D640">
            <v>25900</v>
          </cell>
        </row>
        <row r="641">
          <cell r="B641" t="str">
            <v>Hoa Huệ</v>
          </cell>
          <cell r="C641" t="str">
            <v>m²</v>
          </cell>
          <cell r="D641">
            <v>25900</v>
          </cell>
        </row>
        <row r="642">
          <cell r="B642" t="str">
            <v>Hoa cúc</v>
          </cell>
          <cell r="C642" t="str">
            <v>m²</v>
          </cell>
          <cell r="D642">
            <v>50000</v>
          </cell>
        </row>
        <row r="643">
          <cell r="B643" t="str">
            <v>Hoa hồng</v>
          </cell>
          <cell r="C643" t="str">
            <v>m²</v>
          </cell>
          <cell r="D643">
            <v>18300</v>
          </cell>
        </row>
        <row r="644">
          <cell r="B644" t="str">
            <v>Hoa sen</v>
          </cell>
          <cell r="C644" t="str">
            <v>m²</v>
          </cell>
          <cell r="D644">
            <v>11500</v>
          </cell>
        </row>
        <row r="645">
          <cell r="B645" t="str">
            <v>Hoa giấy, ngâu, nguyệt quế, bông trang, hoàng anh, dâm bụt, ngọc anh, đuôi chồn,...</v>
          </cell>
        </row>
        <row r="646">
          <cell r="B646" t="str">
            <v>Hoa giấy cây mới trồng có chiều cao &lt;0,3 m</v>
          </cell>
          <cell r="C646" t="str">
            <v>cây</v>
          </cell>
          <cell r="D646">
            <v>5000</v>
          </cell>
        </row>
        <row r="647">
          <cell r="B647" t="str">
            <v>Hoa giấy cây có chiều cao ≥0,3 m đến &lt;0,5 m</v>
          </cell>
          <cell r="C647" t="str">
            <v>cây</v>
          </cell>
          <cell r="D647">
            <v>40000</v>
          </cell>
        </row>
        <row r="648">
          <cell r="B648" t="str">
            <v>Hoa giấy cây có chiều cao ≥0,5 m</v>
          </cell>
          <cell r="C648" t="str">
            <v>cây</v>
          </cell>
          <cell r="D648">
            <v>70000</v>
          </cell>
        </row>
        <row r="649">
          <cell r="B649" t="str">
            <v>Hoa ngâu cây mới trồng có chiều cao &lt;0,3 m</v>
          </cell>
          <cell r="C649" t="str">
            <v>cây</v>
          </cell>
          <cell r="D649">
            <v>5000</v>
          </cell>
        </row>
        <row r="650">
          <cell r="B650" t="str">
            <v>Hoa ngâu cây có chiều cao ≥0,3 m đến &lt;0,5 m</v>
          </cell>
          <cell r="C650" t="str">
            <v>cây</v>
          </cell>
          <cell r="D650">
            <v>40000</v>
          </cell>
        </row>
        <row r="651">
          <cell r="B651" t="str">
            <v>Hoa ngâu cây có chiều cao ≥0,5 m</v>
          </cell>
          <cell r="C651" t="str">
            <v>cây</v>
          </cell>
          <cell r="D651">
            <v>70000</v>
          </cell>
        </row>
        <row r="652">
          <cell r="B652" t="str">
            <v>Hoa nguyệt quế cây mới trồng có chiều cao &lt;0,3 m</v>
          </cell>
          <cell r="C652" t="str">
            <v>cây</v>
          </cell>
          <cell r="D652">
            <v>5000</v>
          </cell>
        </row>
        <row r="653">
          <cell r="B653" t="str">
            <v>Hoa nguyệt quế cây có chiều cao ≥0,3 m đến &lt;0,5 m</v>
          </cell>
          <cell r="C653" t="str">
            <v>cây</v>
          </cell>
          <cell r="D653">
            <v>40000</v>
          </cell>
        </row>
        <row r="654">
          <cell r="B654" t="str">
            <v>Hoa nguyệt quế cây có chiều cao ≥0,5 m</v>
          </cell>
          <cell r="C654" t="str">
            <v>cây</v>
          </cell>
          <cell r="D654">
            <v>70000</v>
          </cell>
        </row>
        <row r="655">
          <cell r="B655" t="str">
            <v>Bông trang cây mới trồng có chiều cao &lt;0,3 m</v>
          </cell>
          <cell r="C655" t="str">
            <v>cây</v>
          </cell>
          <cell r="D655">
            <v>5000</v>
          </cell>
        </row>
        <row r="656">
          <cell r="B656" t="str">
            <v>Bông trang cây có chiều cao ≥0,3 m đến &lt;0,5 m</v>
          </cell>
          <cell r="C656" t="str">
            <v>cây</v>
          </cell>
          <cell r="D656">
            <v>40000</v>
          </cell>
        </row>
        <row r="657">
          <cell r="B657" t="str">
            <v>Bông trang cây có chiều cao ≥0,5 m</v>
          </cell>
          <cell r="C657" t="str">
            <v>cây</v>
          </cell>
          <cell r="D657">
            <v>70000</v>
          </cell>
        </row>
        <row r="658">
          <cell r="B658" t="str">
            <v>Hoàng anh cây mới trồng có chiều cao &lt;0,3 m</v>
          </cell>
          <cell r="C658" t="str">
            <v>cây</v>
          </cell>
          <cell r="D658">
            <v>5000</v>
          </cell>
        </row>
        <row r="659">
          <cell r="B659" t="str">
            <v>Hoàng anh cây có chiều cao ≥0,3 m đến &lt;0,5 m</v>
          </cell>
          <cell r="C659" t="str">
            <v>cây</v>
          </cell>
          <cell r="D659">
            <v>40000</v>
          </cell>
        </row>
        <row r="660">
          <cell r="B660" t="str">
            <v>Hoàng anh cây có chiều cao ≥0,5 m</v>
          </cell>
          <cell r="C660" t="str">
            <v>cây</v>
          </cell>
          <cell r="D660">
            <v>70000</v>
          </cell>
        </row>
        <row r="661">
          <cell r="B661" t="str">
            <v>Dâm bụt cây mới trồng có chiều cao &lt;0,3 m</v>
          </cell>
          <cell r="C661" t="str">
            <v>cây</v>
          </cell>
          <cell r="D661">
            <v>5000</v>
          </cell>
        </row>
        <row r="662">
          <cell r="B662" t="str">
            <v>Dâm bụt cây có chiều cao ≥0,3 m đến &lt;0,5 m</v>
          </cell>
          <cell r="C662" t="str">
            <v>cây</v>
          </cell>
          <cell r="D662">
            <v>40000</v>
          </cell>
        </row>
        <row r="663">
          <cell r="B663" t="str">
            <v>Dâm bụt cây có chiều cao ≥0,5 m</v>
          </cell>
          <cell r="C663" t="str">
            <v>cây</v>
          </cell>
          <cell r="D663">
            <v>70000</v>
          </cell>
        </row>
        <row r="664">
          <cell r="B664" t="str">
            <v>Ngọc anh cây mới trồng có chiều cao &lt;0,3 m</v>
          </cell>
          <cell r="C664" t="str">
            <v>cây</v>
          </cell>
          <cell r="D664">
            <v>5000</v>
          </cell>
        </row>
        <row r="665">
          <cell r="B665" t="str">
            <v>Ngọc anh cây có chiều cao ≥0,3 m đến &lt;0,5 m</v>
          </cell>
          <cell r="C665" t="str">
            <v>cây</v>
          </cell>
          <cell r="D665">
            <v>40000</v>
          </cell>
        </row>
        <row r="666">
          <cell r="B666" t="str">
            <v>Ngọc anh cây có chiều cao ≥0,5 m</v>
          </cell>
          <cell r="C666" t="str">
            <v>cây</v>
          </cell>
          <cell r="D666">
            <v>70000</v>
          </cell>
        </row>
        <row r="667">
          <cell r="B667" t="str">
            <v>Đuôi chồn cây mới trồng có chiều cao &lt;0,3 m</v>
          </cell>
          <cell r="C667" t="str">
            <v>cây</v>
          </cell>
          <cell r="D667">
            <v>5000</v>
          </cell>
        </row>
        <row r="668">
          <cell r="B668" t="str">
            <v>Đuôi chồn cây có chiều cao ≥0,3 m đến &lt;0,5 m</v>
          </cell>
          <cell r="C668" t="str">
            <v>cây</v>
          </cell>
          <cell r="D668">
            <v>40000</v>
          </cell>
        </row>
        <row r="669">
          <cell r="B669" t="str">
            <v>Đuôi chồn cây có chiều cao ≥0,5 m</v>
          </cell>
          <cell r="C669" t="str">
            <v>cây</v>
          </cell>
          <cell r="D669">
            <v>70000</v>
          </cell>
        </row>
        <row r="670">
          <cell r="B670" t="str">
            <v>Cây hoa leo giàn (Lan dây leo, dạ hương, xác pháo, hoa giấy leo dàn, hoa tigôn,...)</v>
          </cell>
        </row>
        <row r="671">
          <cell r="B671" t="str">
            <v>Lan dây leo cây mới trồng</v>
          </cell>
          <cell r="C671" t="str">
            <v>cây</v>
          </cell>
          <cell r="D671">
            <v>20000</v>
          </cell>
        </row>
        <row r="672">
          <cell r="B672" t="str">
            <v>Lan dây leo cây đã leo giàn có chiều cao &lt;5 m</v>
          </cell>
          <cell r="C672" t="str">
            <v>cây</v>
          </cell>
          <cell r="D672">
            <v>120000</v>
          </cell>
        </row>
        <row r="673">
          <cell r="B673" t="str">
            <v>Lan dây leo cây đã leo giàn có chiều cao ≥ 5 m</v>
          </cell>
          <cell r="C673" t="str">
            <v>cây</v>
          </cell>
          <cell r="D673">
            <v>250000</v>
          </cell>
        </row>
        <row r="674">
          <cell r="B674" t="str">
            <v>Dạ hương cây mới trồng</v>
          </cell>
          <cell r="C674" t="str">
            <v>cây</v>
          </cell>
          <cell r="D674">
            <v>20000</v>
          </cell>
        </row>
        <row r="675">
          <cell r="B675" t="str">
            <v>Dạ hương cây đã leo giàn có chiều cao &lt;5 m</v>
          </cell>
          <cell r="C675" t="str">
            <v>cây</v>
          </cell>
          <cell r="D675">
            <v>120000</v>
          </cell>
        </row>
        <row r="676">
          <cell r="B676" t="str">
            <v>Dạ hương cây đã leo giàn có chiều cao ≥ 5 m</v>
          </cell>
          <cell r="C676" t="str">
            <v>cây</v>
          </cell>
          <cell r="D676">
            <v>250000</v>
          </cell>
        </row>
        <row r="677">
          <cell r="B677" t="str">
            <v>Xác pháo cây mới trồng</v>
          </cell>
          <cell r="C677" t="str">
            <v>cây</v>
          </cell>
          <cell r="D677">
            <v>20000</v>
          </cell>
        </row>
        <row r="678">
          <cell r="B678" t="str">
            <v>Xác pháo cây đã leo giàn có chiều cao &lt;5 m</v>
          </cell>
          <cell r="C678" t="str">
            <v>cây</v>
          </cell>
          <cell r="D678">
            <v>120000</v>
          </cell>
        </row>
        <row r="679">
          <cell r="B679" t="str">
            <v>Xác pháo cây đã leo giàn có chiều cao ≥ 5 m</v>
          </cell>
          <cell r="C679" t="str">
            <v>cây</v>
          </cell>
          <cell r="D679">
            <v>250000</v>
          </cell>
        </row>
        <row r="680">
          <cell r="B680" t="str">
            <v>Hoa giấy leo giàn cây mới trồng</v>
          </cell>
          <cell r="C680" t="str">
            <v>cây</v>
          </cell>
          <cell r="D680">
            <v>20000</v>
          </cell>
        </row>
        <row r="681">
          <cell r="B681" t="str">
            <v>Hoa giấy leo giàn cây đã leo giàn có chiều cao &lt;5 m</v>
          </cell>
          <cell r="C681" t="str">
            <v>cây</v>
          </cell>
          <cell r="D681">
            <v>120000</v>
          </cell>
        </row>
        <row r="682">
          <cell r="B682" t="str">
            <v>Hoa giấy leo giàn cây đã leo giàn có chiều cao ≥ 5 m</v>
          </cell>
          <cell r="C682" t="str">
            <v>cây</v>
          </cell>
          <cell r="D682">
            <v>250000</v>
          </cell>
        </row>
        <row r="683">
          <cell r="B683" t="str">
            <v>Hoa tigôn cây mới trồng</v>
          </cell>
          <cell r="C683" t="str">
            <v>cây</v>
          </cell>
          <cell r="D683">
            <v>20000</v>
          </cell>
        </row>
        <row r="684">
          <cell r="B684" t="str">
            <v>Hoa tigôn cây đã leo giàn có chiều cao &lt;5 m</v>
          </cell>
          <cell r="C684" t="str">
            <v>cây</v>
          </cell>
          <cell r="D684">
            <v>120000</v>
          </cell>
        </row>
        <row r="685">
          <cell r="B685" t="str">
            <v>Hoa tigôn cây đã leo giàn có chiều cao ≥ 5 m</v>
          </cell>
          <cell r="C685" t="str">
            <v>cây</v>
          </cell>
          <cell r="D685">
            <v>250000</v>
          </cell>
        </row>
        <row r="686">
          <cell r="B686" t="str">
            <v>Cây lá cảnh (trầu, lá vối, vạn tuế, tường vi, trường sinh, thần tài, chùm chày, xương rồng, chuối cảnh, chuối quạt, thiết mộc lan, huyết dụ, cau bụi, dừa cảnh, cây trạng nguyên, đại tướng quân, thủy trúc,...)</v>
          </cell>
        </row>
        <row r="687">
          <cell r="B687" t="str">
            <v>Cây lá cảnh</v>
          </cell>
          <cell r="C687" t="str">
            <v>cây</v>
          </cell>
          <cell r="D687">
            <v>50000</v>
          </cell>
        </row>
        <row r="688">
          <cell r="B688" t="str">
            <v>Chuối cảnh</v>
          </cell>
          <cell r="C688" t="str">
            <v>cây</v>
          </cell>
          <cell r="D688">
            <v>50000</v>
          </cell>
        </row>
        <row r="689">
          <cell r="B689" t="str">
            <v>Chuối quạt</v>
          </cell>
          <cell r="C689" t="str">
            <v>cây</v>
          </cell>
          <cell r="D689">
            <v>50000</v>
          </cell>
        </row>
        <row r="690">
          <cell r="B690" t="str">
            <v>Thiết mộc lan</v>
          </cell>
          <cell r="C690" t="str">
            <v>cây</v>
          </cell>
          <cell r="D690">
            <v>50000</v>
          </cell>
        </row>
        <row r="691">
          <cell r="B691" t="str">
            <v>Huyết dụ</v>
          </cell>
          <cell r="C691" t="str">
            <v>cây</v>
          </cell>
          <cell r="D691">
            <v>50000</v>
          </cell>
        </row>
        <row r="692">
          <cell r="B692" t="str">
            <v>Cau bụi</v>
          </cell>
          <cell r="C692" t="str">
            <v>cây</v>
          </cell>
          <cell r="D692">
            <v>50000</v>
          </cell>
        </row>
        <row r="693">
          <cell r="B693" t="str">
            <v>Dừa cảnh</v>
          </cell>
          <cell r="C693" t="str">
            <v>cây</v>
          </cell>
          <cell r="D693">
            <v>50000</v>
          </cell>
        </row>
        <row r="694">
          <cell r="B694" t="str">
            <v>Trạng nguyên</v>
          </cell>
          <cell r="C694" t="str">
            <v>cây</v>
          </cell>
          <cell r="D694">
            <v>50000</v>
          </cell>
        </row>
        <row r="695">
          <cell r="B695" t="str">
            <v>Đại tướng quân</v>
          </cell>
          <cell r="C695" t="str">
            <v>cây</v>
          </cell>
          <cell r="D695">
            <v>50000</v>
          </cell>
        </row>
        <row r="696">
          <cell r="B696" t="str">
            <v>Thủy trúc</v>
          </cell>
          <cell r="C696" t="str">
            <v>cây</v>
          </cell>
          <cell r="D696">
            <v>50000</v>
          </cell>
        </row>
        <row r="697">
          <cell r="B697" t="str">
            <v>Cỏ voi</v>
          </cell>
          <cell r="C697" t="str">
            <v>m²</v>
          </cell>
          <cell r="D697">
            <v>3400</v>
          </cell>
        </row>
        <row r="698">
          <cell r="B698" t="str">
            <v>Cỏ sữa</v>
          </cell>
          <cell r="C698" t="str">
            <v>m²</v>
          </cell>
          <cell r="D698">
            <v>3400</v>
          </cell>
        </row>
        <row r="699">
          <cell r="B699" t="str">
            <v>Cỏ sả</v>
          </cell>
          <cell r="C699" t="str">
            <v>m²</v>
          </cell>
          <cell r="D699">
            <v>3400</v>
          </cell>
        </row>
        <row r="700">
          <cell r="B700" t="str">
            <v>Ngô sinh khối</v>
          </cell>
          <cell r="C700" t="str">
            <v>m²</v>
          </cell>
          <cell r="D700">
            <v>4000</v>
          </cell>
        </row>
        <row r="701">
          <cell r="B701" t="str">
            <v>Cây hằng năm</v>
          </cell>
        </row>
        <row r="702">
          <cell r="B702" t="str">
            <v>Lúa</v>
          </cell>
          <cell r="C702" t="str">
            <v>m²</v>
          </cell>
          <cell r="D702">
            <v>4100</v>
          </cell>
        </row>
        <row r="703">
          <cell r="B703" t="str">
            <v>Ngô</v>
          </cell>
          <cell r="C703" t="str">
            <v>m²</v>
          </cell>
          <cell r="D703">
            <v>3600</v>
          </cell>
        </row>
        <row r="704">
          <cell r="B704" t="str">
            <v>Cây khoai lang lấy củ</v>
          </cell>
          <cell r="C704" t="str">
            <v>m²</v>
          </cell>
          <cell r="D704">
            <v>4300</v>
          </cell>
        </row>
        <row r="705">
          <cell r="B705" t="str">
            <v>Cây lạc</v>
          </cell>
          <cell r="C705" t="str">
            <v>m²</v>
          </cell>
          <cell r="D705">
            <v>5500</v>
          </cell>
        </row>
        <row r="706">
          <cell r="B706" t="str">
            <v>Măng tây</v>
          </cell>
          <cell r="C706" t="str">
            <v>m²</v>
          </cell>
          <cell r="D706">
            <v>19800</v>
          </cell>
        </row>
        <row r="707">
          <cell r="B707" t="str">
            <v>Hành tím</v>
          </cell>
          <cell r="C707" t="str">
            <v>m²</v>
          </cell>
          <cell r="D707">
            <v>19700</v>
          </cell>
        </row>
        <row r="708">
          <cell r="B708" t="str">
            <v>Ớt</v>
          </cell>
          <cell r="C708" t="str">
            <v>m²</v>
          </cell>
          <cell r="D708">
            <v>10200</v>
          </cell>
        </row>
        <row r="709">
          <cell r="B709" t="str">
            <v>Tỏi</v>
          </cell>
          <cell r="C709" t="str">
            <v>m²</v>
          </cell>
          <cell r="D709">
            <v>22400</v>
          </cell>
        </row>
        <row r="710">
          <cell r="B710" t="str">
            <v>Đậu xanh</v>
          </cell>
          <cell r="C710" t="str">
            <v>m²</v>
          </cell>
          <cell r="D710">
            <v>2400</v>
          </cell>
        </row>
        <row r="711">
          <cell r="B711" t="str">
            <v>Đậu nành</v>
          </cell>
          <cell r="C711" t="str">
            <v>m²</v>
          </cell>
          <cell r="D711">
            <v>3000</v>
          </cell>
        </row>
        <row r="712">
          <cell r="B712" t="str">
            <v>Cây vừng (mè)</v>
          </cell>
          <cell r="C712" t="str">
            <v>m²</v>
          </cell>
          <cell r="D712">
            <v>2600</v>
          </cell>
        </row>
        <row r="713">
          <cell r="B713" t="str">
            <v>Dưa hấu</v>
          </cell>
          <cell r="C713" t="str">
            <v>m²</v>
          </cell>
          <cell r="D713">
            <v>11800</v>
          </cell>
        </row>
        <row r="714">
          <cell r="B714" t="str">
            <v>Su su</v>
          </cell>
          <cell r="C714" t="str">
            <v>m²</v>
          </cell>
          <cell r="D714">
            <v>16000</v>
          </cell>
        </row>
        <row r="715">
          <cell r="B715" t="str">
            <v>Dưa lưới, dưa vàng</v>
          </cell>
          <cell r="C715" t="str">
            <v>m²</v>
          </cell>
          <cell r="D715">
            <v>15300</v>
          </cell>
        </row>
        <row r="716">
          <cell r="B716" t="str">
            <v>Kiệu</v>
          </cell>
          <cell r="C716" t="str">
            <v>m²</v>
          </cell>
          <cell r="D716">
            <v>10400</v>
          </cell>
        </row>
        <row r="717">
          <cell r="B717" t="str">
            <v>Nén</v>
          </cell>
          <cell r="C717" t="str">
            <v>m²</v>
          </cell>
          <cell r="D717">
            <v>15300</v>
          </cell>
        </row>
        <row r="718">
          <cell r="B718" t="str">
            <v>Rau cải</v>
          </cell>
          <cell r="C718" t="str">
            <v>m²</v>
          </cell>
          <cell r="D718">
            <v>4700</v>
          </cell>
        </row>
        <row r="719">
          <cell r="B719" t="str">
            <v>Rau dền</v>
          </cell>
          <cell r="C719" t="str">
            <v>m²</v>
          </cell>
          <cell r="D719">
            <v>5200</v>
          </cell>
        </row>
        <row r="720">
          <cell r="B720" t="str">
            <v>Rau mồng tơi</v>
          </cell>
          <cell r="C720" t="str">
            <v>m²</v>
          </cell>
          <cell r="D720">
            <v>5800</v>
          </cell>
        </row>
        <row r="721">
          <cell r="B721" t="str">
            <v>Bắp cải, súp lơ, cải thảo</v>
          </cell>
          <cell r="C721" t="str">
            <v>m²</v>
          </cell>
          <cell r="D721">
            <v>5000</v>
          </cell>
        </row>
        <row r="722">
          <cell r="B722" t="str">
            <v>Su hào</v>
          </cell>
          <cell r="C722" t="str">
            <v>m²</v>
          </cell>
          <cell r="D722">
            <v>5500</v>
          </cell>
        </row>
        <row r="723">
          <cell r="B723" t="str">
            <v>Hành lá</v>
          </cell>
          <cell r="C723" t="str">
            <v>m²</v>
          </cell>
          <cell r="D723">
            <v>7500</v>
          </cell>
        </row>
        <row r="724">
          <cell r="B724" t="str">
            <v>Cà chua</v>
          </cell>
          <cell r="C724" t="str">
            <v>m²</v>
          </cell>
          <cell r="D724">
            <v>7600</v>
          </cell>
        </row>
        <row r="725">
          <cell r="B725" t="str">
            <v>Dưa chuột</v>
          </cell>
          <cell r="C725" t="str">
            <v>m²</v>
          </cell>
          <cell r="D725">
            <v>7600</v>
          </cell>
        </row>
        <row r="726">
          <cell r="B726" t="str">
            <v>Mướp đắng</v>
          </cell>
          <cell r="C726" t="str">
            <v>m²</v>
          </cell>
          <cell r="D726">
            <v>9400</v>
          </cell>
        </row>
        <row r="727">
          <cell r="B727" t="str">
            <v>Bí xanh</v>
          </cell>
          <cell r="C727" t="str">
            <v>m²</v>
          </cell>
          <cell r="D727">
            <v>9100</v>
          </cell>
        </row>
        <row r="728">
          <cell r="B728" t="str">
            <v>Đậu quả</v>
          </cell>
          <cell r="C728" t="str">
            <v>m²</v>
          </cell>
          <cell r="D728">
            <v>7400</v>
          </cell>
        </row>
        <row r="729">
          <cell r="B729" t="str">
            <v>Đậu tương rau</v>
          </cell>
          <cell r="C729" t="str">
            <v>m²</v>
          </cell>
          <cell r="D729">
            <v>7400</v>
          </cell>
        </row>
        <row r="730">
          <cell r="B730" t="str">
            <v>Gừng</v>
          </cell>
          <cell r="C730" t="str">
            <v>m²</v>
          </cell>
          <cell r="D730">
            <v>14200</v>
          </cell>
        </row>
        <row r="731">
          <cell r="B731" t="str">
            <v>Nghệ</v>
          </cell>
          <cell r="C731" t="str">
            <v>m²</v>
          </cell>
          <cell r="D731">
            <v>14200</v>
          </cell>
        </row>
        <row r="732">
          <cell r="B732" t="str">
            <v>Cây Sắn (Mỳ)</v>
          </cell>
          <cell r="C732" t="str">
            <v>m²</v>
          </cell>
          <cell r="D732">
            <v>5800</v>
          </cell>
        </row>
        <row r="733">
          <cell r="B733" t="str">
            <v>Mía</v>
          </cell>
          <cell r="C733" t="str">
            <v>m²</v>
          </cell>
          <cell r="D733">
            <v>14300</v>
          </cell>
        </row>
      </sheetData>
      <sheetData sheetId="6" refreshError="1"/>
      <sheetData sheetId="7" refreshError="1"/>
      <sheetData sheetId="8"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cây cối"/>
      <sheetName val="hỗ trợ"/>
      <sheetName val="TONG HOP TUNG NGUOI"/>
      <sheetName val="đất vi phạm"/>
      <sheetName val="Sheet1"/>
    </sheetNames>
    <sheetDataSet>
      <sheetData sheetId="0"/>
      <sheetData sheetId="1"/>
      <sheetData sheetId="2">
        <row r="11">
          <cell r="K11">
            <v>68000</v>
          </cell>
        </row>
      </sheetData>
      <sheetData sheetId="3"/>
      <sheetData sheetId="4"/>
      <sheetData sheetId="5"/>
      <sheetData sheetId="6"/>
      <sheetData sheetId="7"/>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aisan1"/>
      <sheetName val="cây cối"/>
      <sheetName val="giá cây"/>
      <sheetName val="hỗ trợ"/>
      <sheetName val="TONG HOP TUNG NGUOI"/>
      <sheetName val="Sheet1"/>
    </sheetNames>
    <sheetDataSet>
      <sheetData sheetId="0" refreshError="1"/>
      <sheetData sheetId="1" refreshError="1"/>
      <sheetData sheetId="2" refreshError="1"/>
      <sheetData sheetId="3" refreshError="1"/>
      <sheetData sheetId="4" refreshError="1"/>
      <sheetData sheetId="5" refreshError="1">
        <row r="3">
          <cell r="B3" t="str">
            <v>Cây Cao su</v>
          </cell>
          <cell r="C3">
            <v>0</v>
          </cell>
          <cell r="D3">
            <v>0</v>
          </cell>
        </row>
        <row r="4">
          <cell r="B4" t="str">
            <v>Cây Cao su năm thứ nhất</v>
          </cell>
          <cell r="C4" t="str">
            <v>cây</v>
          </cell>
          <cell r="D4">
            <v>40000</v>
          </cell>
        </row>
        <row r="5">
          <cell r="B5" t="str">
            <v>Cây Cao su năm thứ hai</v>
          </cell>
          <cell r="C5" t="str">
            <v>cây</v>
          </cell>
          <cell r="D5">
            <v>50000</v>
          </cell>
        </row>
        <row r="6">
          <cell r="B6" t="str">
            <v>Cây Cao su năm thứ ba</v>
          </cell>
          <cell r="C6" t="str">
            <v>cây</v>
          </cell>
          <cell r="D6">
            <v>70000</v>
          </cell>
        </row>
        <row r="7">
          <cell r="B7" t="str">
            <v>Cây Cao su năm thứ tư</v>
          </cell>
          <cell r="C7" t="str">
            <v>cây</v>
          </cell>
          <cell r="D7">
            <v>120000</v>
          </cell>
        </row>
        <row r="8">
          <cell r="B8" t="str">
            <v>Cây Cao su năm thứ năm</v>
          </cell>
          <cell r="C8" t="str">
            <v>cây</v>
          </cell>
          <cell r="D8">
            <v>180000</v>
          </cell>
        </row>
        <row r="9">
          <cell r="B9" t="str">
            <v>Cây Cao su năm thứ sáu</v>
          </cell>
          <cell r="C9" t="str">
            <v>cây</v>
          </cell>
          <cell r="D9">
            <v>250000</v>
          </cell>
        </row>
        <row r="10">
          <cell r="B10" t="str">
            <v>Cây Cao su năm thứ bảy</v>
          </cell>
          <cell r="C10" t="str">
            <v>cây</v>
          </cell>
          <cell r="D10">
            <v>350000</v>
          </cell>
        </row>
        <row r="11">
          <cell r="B11" t="str">
            <v>Cây Cao su năm thứ tám trở đi</v>
          </cell>
          <cell r="C11" t="str">
            <v>cây</v>
          </cell>
          <cell r="D11">
            <v>600000</v>
          </cell>
        </row>
        <row r="12">
          <cell r="B12" t="str">
            <v>Điều (đào) trồng hạt</v>
          </cell>
          <cell r="C12">
            <v>0</v>
          </cell>
          <cell r="D12">
            <v>0</v>
          </cell>
        </row>
        <row r="13">
          <cell r="B13" t="str">
            <v>Điều (đào) trồng hạt cây mới trồng</v>
          </cell>
          <cell r="C13" t="str">
            <v>cây</v>
          </cell>
          <cell r="D13">
            <v>10000</v>
          </cell>
        </row>
        <row r="14">
          <cell r="B14" t="str">
            <v>Điều (đào) trồng hạt cây chưa cho quả, có chiều cao thân &lt; 2m</v>
          </cell>
          <cell r="C14" t="str">
            <v>cây</v>
          </cell>
          <cell r="D14">
            <v>50000</v>
          </cell>
        </row>
        <row r="15">
          <cell r="B15" t="str">
            <v>Điều (đào) trồng hạt cây chưa cho quả, có chiều cao thân ≥ 2m</v>
          </cell>
          <cell r="C15" t="str">
            <v>cây</v>
          </cell>
          <cell r="D15">
            <v>150000</v>
          </cell>
        </row>
        <row r="16">
          <cell r="B16" t="str">
            <v>Điều (đào) trồng hạt cây đã cho quả</v>
          </cell>
          <cell r="C16" t="str">
            <v>cây</v>
          </cell>
          <cell r="D16">
            <v>500000</v>
          </cell>
        </row>
        <row r="17">
          <cell r="B17" t="str">
            <v>Điều (đào) ghép</v>
          </cell>
          <cell r="C17">
            <v>0</v>
          </cell>
          <cell r="D17">
            <v>0</v>
          </cell>
        </row>
        <row r="18">
          <cell r="B18" t="str">
            <v>Điều (đào) ghép cây mới trồng</v>
          </cell>
          <cell r="C18" t="str">
            <v>cây</v>
          </cell>
          <cell r="D18">
            <v>25000</v>
          </cell>
        </row>
        <row r="19">
          <cell r="B19" t="str">
            <v>Điều (đào) ghép cây chưa cho quả, có chiều cao thân &lt; 2m</v>
          </cell>
          <cell r="C19" t="str">
            <v>cây</v>
          </cell>
          <cell r="D19">
            <v>80000</v>
          </cell>
        </row>
        <row r="20">
          <cell r="B20" t="str">
            <v>Điều (đào) ghép cây chưa cho quả, có chiều cao thân ≥ 2m</v>
          </cell>
          <cell r="C20" t="str">
            <v>cây</v>
          </cell>
          <cell r="D20">
            <v>200000</v>
          </cell>
        </row>
        <row r="21">
          <cell r="B21" t="str">
            <v>Điều (đào) ghép cây đã cho quả</v>
          </cell>
          <cell r="C21" t="str">
            <v>cây</v>
          </cell>
          <cell r="D21">
            <v>500000</v>
          </cell>
        </row>
        <row r="22">
          <cell r="B22" t="str">
            <v>Cà phê, ca cao</v>
          </cell>
          <cell r="C22">
            <v>0</v>
          </cell>
          <cell r="D22">
            <v>0</v>
          </cell>
        </row>
        <row r="23">
          <cell r="B23" t="str">
            <v>Cà phê cây mới trồng</v>
          </cell>
          <cell r="C23" t="str">
            <v>cây</v>
          </cell>
          <cell r="D23">
            <v>15000</v>
          </cell>
        </row>
        <row r="24">
          <cell r="B24" t="str">
            <v>Cà phê cây chưa cho quả</v>
          </cell>
          <cell r="C24" t="str">
            <v>cây</v>
          </cell>
          <cell r="D24">
            <v>80000</v>
          </cell>
        </row>
        <row r="25">
          <cell r="B25" t="str">
            <v>Cà phê cây đã cho quả</v>
          </cell>
          <cell r="C25" t="str">
            <v>cây</v>
          </cell>
          <cell r="D25">
            <v>170000</v>
          </cell>
        </row>
        <row r="26">
          <cell r="B26" t="str">
            <v>Ca cao cây mới trồng</v>
          </cell>
          <cell r="C26" t="str">
            <v>cây</v>
          </cell>
          <cell r="D26">
            <v>15000</v>
          </cell>
        </row>
        <row r="27">
          <cell r="B27" t="str">
            <v>Ca cao cây chưa cho quả</v>
          </cell>
          <cell r="C27" t="str">
            <v>cây</v>
          </cell>
          <cell r="D27">
            <v>80000</v>
          </cell>
        </row>
        <row r="28">
          <cell r="B28" t="str">
            <v>Ca cao cây đã cho quả</v>
          </cell>
          <cell r="C28" t="str">
            <v>cây</v>
          </cell>
          <cell r="D28">
            <v>170000</v>
          </cell>
        </row>
        <row r="29">
          <cell r="B29" t="str">
            <v>Cây dâu tằm</v>
          </cell>
          <cell r="C29" t="str">
            <v>cây</v>
          </cell>
          <cell r="D29">
            <v>15000</v>
          </cell>
        </row>
        <row r="30">
          <cell r="B30" t="str">
            <v>Cây bồ kết</v>
          </cell>
          <cell r="C30">
            <v>0</v>
          </cell>
          <cell r="D30">
            <v>0</v>
          </cell>
        </row>
        <row r="31">
          <cell r="B31" t="str">
            <v>Bồ kết cây mới trồng</v>
          </cell>
          <cell r="C31" t="str">
            <v>cây</v>
          </cell>
          <cell r="D31">
            <v>10000</v>
          </cell>
        </row>
        <row r="32">
          <cell r="B32" t="str">
            <v>Bồ kết cây có chiều cao thân &lt; 1m chưa cho quả</v>
          </cell>
          <cell r="C32" t="str">
            <v>cây</v>
          </cell>
          <cell r="D32">
            <v>20000</v>
          </cell>
        </row>
        <row r="33">
          <cell r="B33" t="str">
            <v>Bồ kết cây có chiều cao thân ≥ 1m chưa cho quả</v>
          </cell>
          <cell r="C33" t="str">
            <v>cây</v>
          </cell>
          <cell r="D33">
            <v>50000</v>
          </cell>
        </row>
        <row r="34">
          <cell r="B34" t="str">
            <v>Bồ kết cây đang cho quả, có đường kính gốc &lt; 30cm</v>
          </cell>
          <cell r="C34" t="str">
            <v>cây</v>
          </cell>
          <cell r="D34">
            <v>120000</v>
          </cell>
        </row>
        <row r="35">
          <cell r="B35" t="str">
            <v>Bồ kết cây đã cho quả, có đường kính gốc ≥ 30cm</v>
          </cell>
          <cell r="C35" t="str">
            <v>cây</v>
          </cell>
          <cell r="D35">
            <v>170000</v>
          </cell>
        </row>
        <row r="36">
          <cell r="B36" t="str">
            <v>Cây chè giâm hom</v>
          </cell>
          <cell r="C36">
            <v>0</v>
          </cell>
          <cell r="D36">
            <v>0</v>
          </cell>
        </row>
        <row r="37">
          <cell r="B37" t="str">
            <v>Chè giâm hom cây mới trồng</v>
          </cell>
          <cell r="C37" t="str">
            <v>cây</v>
          </cell>
          <cell r="D37">
            <v>15000</v>
          </cell>
        </row>
        <row r="38">
          <cell r="B38" t="str">
            <v>Chè giâm hom cây có đường kính gốc &lt; 5cm</v>
          </cell>
          <cell r="C38" t="str">
            <v>cây</v>
          </cell>
          <cell r="D38">
            <v>30000</v>
          </cell>
        </row>
        <row r="39">
          <cell r="B39" t="str">
            <v>Chè giâm hom cây có đường kính gốc ≥ 5cm đến &lt; 10cm</v>
          </cell>
          <cell r="C39" t="str">
            <v>cây</v>
          </cell>
          <cell r="D39">
            <v>80000</v>
          </cell>
        </row>
        <row r="40">
          <cell r="B40" t="str">
            <v>Chè giâm hom cây có đường kính gốc ≥ 10cm</v>
          </cell>
          <cell r="C40" t="str">
            <v>cây</v>
          </cell>
          <cell r="D40">
            <v>120000</v>
          </cell>
        </row>
        <row r="41">
          <cell r="B41" t="str">
            <v>Hồ tiêu không cọc</v>
          </cell>
          <cell r="C41">
            <v>0</v>
          </cell>
          <cell r="D41">
            <v>0</v>
          </cell>
        </row>
        <row r="42">
          <cell r="B42" t="str">
            <v>Hồ tiêu không cọc cây mới trồng</v>
          </cell>
          <cell r="C42" t="str">
            <v>cây</v>
          </cell>
          <cell r="D42">
            <v>40000</v>
          </cell>
        </row>
        <row r="43">
          <cell r="B43" t="str">
            <v>Hồ tiêu không cọc cây chưa cho quả</v>
          </cell>
          <cell r="C43" t="str">
            <v>cây</v>
          </cell>
          <cell r="D43">
            <v>80000</v>
          </cell>
        </row>
        <row r="44">
          <cell r="B44" t="str">
            <v>Hồ tiêu không cọc cây đã cho quả</v>
          </cell>
          <cell r="C44" t="str">
            <v>cây</v>
          </cell>
          <cell r="D44">
            <v>220000</v>
          </cell>
        </row>
        <row r="45">
          <cell r="B45" t="str">
            <v>Hồ tiêu có cọc leo (cọc gỗ hoặc bê tông)</v>
          </cell>
          <cell r="C45">
            <v>0</v>
          </cell>
          <cell r="D45">
            <v>0</v>
          </cell>
        </row>
        <row r="46">
          <cell r="B46" t="str">
            <v>Hồ tiêu có cọc leo (cọc gỗ hoặc bê tông) cây mới trồng chưa leo cọc</v>
          </cell>
          <cell r="C46" t="str">
            <v>cây</v>
          </cell>
          <cell r="D46">
            <v>40000</v>
          </cell>
        </row>
        <row r="47">
          <cell r="B47" t="str">
            <v>Hồ tiêu có cọc leo (cọc gỗ hoặc bê tông) cây chưa cho quả</v>
          </cell>
          <cell r="C47" t="str">
            <v>cây</v>
          </cell>
          <cell r="D47">
            <v>150000</v>
          </cell>
        </row>
        <row r="48">
          <cell r="B48" t="str">
            <v>Hồ tiêu có cọc leo (cọc gỗ hoặc bê tông) cây đã cho quả</v>
          </cell>
          <cell r="C48" t="str">
            <v>cây</v>
          </cell>
          <cell r="D48">
            <v>600000</v>
          </cell>
        </row>
        <row r="49">
          <cell r="B49" t="str">
            <v>b) Cây ăn quả</v>
          </cell>
          <cell r="C49">
            <v>0</v>
          </cell>
          <cell r="D49">
            <v>0</v>
          </cell>
        </row>
        <row r="50">
          <cell r="B50" t="str">
            <v>Xoài, nhãn, chôm chôm</v>
          </cell>
          <cell r="C50">
            <v>0</v>
          </cell>
          <cell r="D50">
            <v>0</v>
          </cell>
        </row>
        <row r="51">
          <cell r="B51" t="str">
            <v>Xoài trồng hạt, cây mới trồng</v>
          </cell>
          <cell r="C51" t="str">
            <v>cây</v>
          </cell>
          <cell r="D51">
            <v>20000</v>
          </cell>
        </row>
        <row r="52">
          <cell r="B52" t="str">
            <v>Xoài trồng hạt, cây chưa cho quả</v>
          </cell>
          <cell r="C52" t="str">
            <v>cây</v>
          </cell>
          <cell r="D52">
            <v>100000</v>
          </cell>
        </row>
        <row r="53">
          <cell r="B53" t="str">
            <v>Xoài  trồng hạt, cây có đường kính gốc &lt; 20cm, đã cho quả</v>
          </cell>
          <cell r="C53" t="str">
            <v>cây</v>
          </cell>
          <cell r="D53">
            <v>250000</v>
          </cell>
        </row>
        <row r="54">
          <cell r="B54" t="str">
            <v>Xoài  trồng hạt, cây có đường kính gốc ≥ 20cm đến &lt; 45cm, đã cho quả</v>
          </cell>
          <cell r="C54" t="str">
            <v>cây</v>
          </cell>
          <cell r="D54">
            <v>350000</v>
          </cell>
        </row>
        <row r="55">
          <cell r="B55" t="str">
            <v>Xoài trồng hạt, cây có đường kính gốc ≥ 45cm, đã cho quả</v>
          </cell>
          <cell r="C55" t="str">
            <v>cây</v>
          </cell>
          <cell r="D55">
            <v>500000</v>
          </cell>
        </row>
        <row r="56">
          <cell r="B56" t="str">
            <v>Xoài ghép, cây mới trồng</v>
          </cell>
          <cell r="C56" t="str">
            <v>cây</v>
          </cell>
          <cell r="D56">
            <v>50000</v>
          </cell>
        </row>
        <row r="57">
          <cell r="B57" t="str">
            <v>Xoài ghép, cây chưa cho quả</v>
          </cell>
          <cell r="C57" t="str">
            <v>cây</v>
          </cell>
          <cell r="D57">
            <v>150000</v>
          </cell>
        </row>
        <row r="58">
          <cell r="B58" t="str">
            <v>Xoài ghép, cây có đường kính gốc &lt; 20cm, đã cho quả</v>
          </cell>
          <cell r="C58" t="str">
            <v>cây</v>
          </cell>
          <cell r="D58">
            <v>450000</v>
          </cell>
        </row>
        <row r="59">
          <cell r="B59" t="str">
            <v>Xoài ghép, cây có đường kính gốc ≥ 20cm đến &lt; 45cm, đã cho quả</v>
          </cell>
          <cell r="C59" t="str">
            <v>cây</v>
          </cell>
          <cell r="D59">
            <v>800000</v>
          </cell>
        </row>
        <row r="60">
          <cell r="B60" t="str">
            <v>Xoài ghép, cây có đường kính gốc ≥ 45cm, đã cho quả</v>
          </cell>
          <cell r="C60" t="str">
            <v>cây</v>
          </cell>
          <cell r="D60">
            <v>1350000</v>
          </cell>
        </row>
        <row r="61">
          <cell r="B61" t="str">
            <v>Nhãn trồng hạt, cây mới trồng</v>
          </cell>
          <cell r="C61" t="str">
            <v>cây</v>
          </cell>
          <cell r="D61">
            <v>20000</v>
          </cell>
        </row>
        <row r="62">
          <cell r="B62" t="str">
            <v>Nhãn trồng hạt, cây chưa cho quả</v>
          </cell>
          <cell r="C62" t="str">
            <v>cây</v>
          </cell>
          <cell r="D62">
            <v>100000</v>
          </cell>
        </row>
        <row r="63">
          <cell r="B63" t="str">
            <v>Nhãn trồng hạt, cây có đường kính gốc &lt; 20cm, đã cho quả</v>
          </cell>
          <cell r="C63" t="str">
            <v>cây</v>
          </cell>
          <cell r="D63">
            <v>250000</v>
          </cell>
        </row>
        <row r="64">
          <cell r="B64" t="str">
            <v>Nhãn trồng hạt, cây có đường kính gốc ≥ 20cm đến &lt; 45cm, đã cho quả</v>
          </cell>
          <cell r="C64" t="str">
            <v>cây</v>
          </cell>
          <cell r="D64">
            <v>350000</v>
          </cell>
        </row>
        <row r="65">
          <cell r="B65" t="str">
            <v>Nhãn trồng hạt, cây có đường kính gốc ≥ 45cm, đã cho quả</v>
          </cell>
          <cell r="C65" t="str">
            <v>cây</v>
          </cell>
          <cell r="D65">
            <v>500000</v>
          </cell>
        </row>
        <row r="66">
          <cell r="B66" t="str">
            <v>Nhãn ghép, cây mới trồng</v>
          </cell>
          <cell r="C66" t="str">
            <v>cây</v>
          </cell>
          <cell r="D66">
            <v>50000</v>
          </cell>
        </row>
        <row r="67">
          <cell r="B67" t="str">
            <v>Nhãn ghép, cây chưa cho quả</v>
          </cell>
          <cell r="C67" t="str">
            <v>cây</v>
          </cell>
          <cell r="D67">
            <v>150000</v>
          </cell>
        </row>
        <row r="68">
          <cell r="B68" t="str">
            <v>Nhãn ghép, cây có đường kính gốc &lt; 20cm, đã cho quả</v>
          </cell>
          <cell r="C68" t="str">
            <v>cây</v>
          </cell>
          <cell r="D68">
            <v>450000</v>
          </cell>
        </row>
        <row r="69">
          <cell r="B69" t="str">
            <v>Nhãn ghép, cây có đường kính gốc ≥ 20cm đến &lt; 45cm, đã cho quả</v>
          </cell>
          <cell r="C69" t="str">
            <v>cây</v>
          </cell>
          <cell r="D69">
            <v>800000</v>
          </cell>
        </row>
        <row r="70">
          <cell r="B70" t="str">
            <v>Nhãn ghép, cây có đường kính gốc ≥ 45cm, đã cho quả</v>
          </cell>
          <cell r="C70" t="str">
            <v>cây</v>
          </cell>
          <cell r="D70">
            <v>1350000</v>
          </cell>
        </row>
        <row r="71">
          <cell r="B71" t="str">
            <v>Chôm chôm trồng hạt, cây mới trồng</v>
          </cell>
          <cell r="C71" t="str">
            <v>cây</v>
          </cell>
          <cell r="D71">
            <v>20000</v>
          </cell>
        </row>
        <row r="72">
          <cell r="B72" t="str">
            <v>Chôm chôm trồng hạt, cây chưa cho quả</v>
          </cell>
          <cell r="C72" t="str">
            <v>cây</v>
          </cell>
          <cell r="D72">
            <v>100000</v>
          </cell>
        </row>
        <row r="73">
          <cell r="B73" t="str">
            <v>Chôm chôm trồng hạt, cây có đường kính gốc &lt; 20cm, đã cho quả</v>
          </cell>
          <cell r="C73" t="str">
            <v>cây</v>
          </cell>
          <cell r="D73">
            <v>250000</v>
          </cell>
        </row>
        <row r="74">
          <cell r="B74" t="str">
            <v>Chôm chôm trồng hạt, cây có đường kính gốc ≥ 20cm đến &lt; 45cm, đã cho quả</v>
          </cell>
          <cell r="C74" t="str">
            <v>cây</v>
          </cell>
          <cell r="D74">
            <v>350000</v>
          </cell>
        </row>
        <row r="75">
          <cell r="B75" t="str">
            <v>Chôm chôm trồng hạt, cây có đường kính gốc ≥ 45cm, đã cho quả</v>
          </cell>
          <cell r="C75" t="str">
            <v>cây</v>
          </cell>
          <cell r="D75">
            <v>500000</v>
          </cell>
        </row>
        <row r="76">
          <cell r="B76" t="str">
            <v>Chôm chôm ghép, cây mới trồng</v>
          </cell>
          <cell r="C76" t="str">
            <v>cây</v>
          </cell>
          <cell r="D76">
            <v>50000</v>
          </cell>
        </row>
        <row r="77">
          <cell r="B77" t="str">
            <v>Chôm chôm ghép, cây chưa cho quả</v>
          </cell>
          <cell r="C77" t="str">
            <v>cây</v>
          </cell>
          <cell r="D77">
            <v>150000</v>
          </cell>
        </row>
        <row r="78">
          <cell r="B78" t="str">
            <v>Chôm chôm ghép, cây có đường kính gốc &lt; 20cm, đã cho quả</v>
          </cell>
          <cell r="C78" t="str">
            <v>cây</v>
          </cell>
          <cell r="D78">
            <v>450000</v>
          </cell>
        </row>
        <row r="79">
          <cell r="B79" t="str">
            <v>Chôm chôm ghép, cây có đường kính gốc ≥ 20cm đến &lt; 45cm, đã cho quả</v>
          </cell>
          <cell r="C79" t="str">
            <v>cây</v>
          </cell>
          <cell r="D79">
            <v>800000</v>
          </cell>
        </row>
        <row r="80">
          <cell r="B80" t="str">
            <v>Chôm chôm ghép, cây có đường kính gốc ≥ 45cm, đã cho quả</v>
          </cell>
          <cell r="C80" t="str">
            <v>cây</v>
          </cell>
          <cell r="D80">
            <v>1350000</v>
          </cell>
        </row>
        <row r="81">
          <cell r="B81" t="str">
            <v>Cam, quýt, bưởi</v>
          </cell>
          <cell r="C81">
            <v>0</v>
          </cell>
          <cell r="D81">
            <v>0</v>
          </cell>
        </row>
        <row r="82">
          <cell r="B82" t="str">
            <v>Cam trồng hạt cây mới trồng</v>
          </cell>
          <cell r="C82" t="str">
            <v>cây</v>
          </cell>
          <cell r="D82">
            <v>20000</v>
          </cell>
        </row>
        <row r="83">
          <cell r="B83" t="str">
            <v>Cam trồng hạt cây chưa cho quả</v>
          </cell>
          <cell r="C83" t="str">
            <v>cây</v>
          </cell>
          <cell r="D83">
            <v>100000</v>
          </cell>
        </row>
        <row r="84">
          <cell r="B84" t="str">
            <v>Cam trồng hạt cây có đường kính gốc &lt; 15cm, đã cho quả</v>
          </cell>
          <cell r="C84" t="str">
            <v>cây</v>
          </cell>
          <cell r="D84">
            <v>250000</v>
          </cell>
        </row>
        <row r="85">
          <cell r="B85" t="str">
            <v>Cam trồng hạt cây có đường kính gốc ≥ 15cm, đã cho quả</v>
          </cell>
          <cell r="C85" t="str">
            <v>cây</v>
          </cell>
          <cell r="D85">
            <v>350000</v>
          </cell>
        </row>
        <row r="86">
          <cell r="B86" t="str">
            <v>Cam ghép cây mới trồng</v>
          </cell>
          <cell r="C86" t="str">
            <v>cây</v>
          </cell>
          <cell r="D86">
            <v>70000</v>
          </cell>
        </row>
        <row r="87">
          <cell r="B87" t="str">
            <v>Cam ghép cây chưa cho quả</v>
          </cell>
          <cell r="C87" t="str">
            <v>cây</v>
          </cell>
          <cell r="D87">
            <v>150000</v>
          </cell>
        </row>
        <row r="88">
          <cell r="B88" t="str">
            <v>Cam ghép cây có đường kính gốc &lt; 15cm, đã cho quả</v>
          </cell>
          <cell r="C88" t="str">
            <v>cây</v>
          </cell>
          <cell r="D88">
            <v>350000</v>
          </cell>
        </row>
        <row r="89">
          <cell r="B89" t="str">
            <v>Cam ghép cây có đường kính gốc ≥ 15cm, đã cho quả</v>
          </cell>
          <cell r="C89" t="str">
            <v>cây</v>
          </cell>
          <cell r="D89">
            <v>450000</v>
          </cell>
        </row>
        <row r="90">
          <cell r="B90" t="str">
            <v>Quýt trồng hạt cây mới trồng</v>
          </cell>
          <cell r="C90" t="str">
            <v>cây</v>
          </cell>
          <cell r="D90">
            <v>20000</v>
          </cell>
        </row>
        <row r="91">
          <cell r="B91" t="str">
            <v>Quýt trồng hạt cây chưa cho quả</v>
          </cell>
          <cell r="C91" t="str">
            <v>cây</v>
          </cell>
          <cell r="D91">
            <v>100000</v>
          </cell>
        </row>
        <row r="92">
          <cell r="B92" t="str">
            <v>Quýt trồng hạt cây có đường kính gốc &lt; 15cm, đã cho quả</v>
          </cell>
          <cell r="C92" t="str">
            <v>cây</v>
          </cell>
          <cell r="D92">
            <v>250000</v>
          </cell>
        </row>
        <row r="93">
          <cell r="B93" t="str">
            <v>Quýt trồng hạt cây có đường kính gốc ≥ 15cm, đã cho quả</v>
          </cell>
          <cell r="C93" t="str">
            <v>cây</v>
          </cell>
          <cell r="D93">
            <v>350000</v>
          </cell>
        </row>
        <row r="94">
          <cell r="B94" t="str">
            <v>Quýt ghép cây mới trồng</v>
          </cell>
          <cell r="C94" t="str">
            <v>cây</v>
          </cell>
          <cell r="D94">
            <v>70000</v>
          </cell>
        </row>
        <row r="95">
          <cell r="B95" t="str">
            <v>Quýt ghép cây chưa cho quả</v>
          </cell>
          <cell r="C95" t="str">
            <v>cây</v>
          </cell>
          <cell r="D95">
            <v>150000</v>
          </cell>
        </row>
        <row r="96">
          <cell r="B96" t="str">
            <v>Quýt ghép cây có đường kính gốc &lt; 15cm, đã cho quả</v>
          </cell>
          <cell r="C96" t="str">
            <v>cây</v>
          </cell>
          <cell r="D96">
            <v>350000</v>
          </cell>
        </row>
        <row r="97">
          <cell r="B97" t="str">
            <v>Quýt ghép cây có đường kính gốc ≥ 15cm, đã cho quả</v>
          </cell>
          <cell r="C97" t="str">
            <v>cây</v>
          </cell>
          <cell r="D97">
            <v>450000</v>
          </cell>
        </row>
        <row r="98">
          <cell r="B98" t="str">
            <v>Bưởi trồng hạt cây mới trồng</v>
          </cell>
          <cell r="C98" t="str">
            <v>cây</v>
          </cell>
          <cell r="D98">
            <v>20000</v>
          </cell>
        </row>
        <row r="99">
          <cell r="B99" t="str">
            <v>Bưởi trồng hạt cây chưa cho quả</v>
          </cell>
          <cell r="C99" t="str">
            <v>cây</v>
          </cell>
          <cell r="D99">
            <v>100000</v>
          </cell>
        </row>
        <row r="100">
          <cell r="B100" t="str">
            <v>Bưởi trồng hạt cây có đường kính gốc &lt; 15cm, đã cho quả</v>
          </cell>
          <cell r="C100" t="str">
            <v>cây</v>
          </cell>
          <cell r="D100">
            <v>250000</v>
          </cell>
        </row>
        <row r="101">
          <cell r="B101" t="str">
            <v>Bưởi trồng hạt cây có đường kính gốc ≥ 15cm, đã cho quả</v>
          </cell>
          <cell r="C101" t="str">
            <v>cây</v>
          </cell>
          <cell r="D101">
            <v>350000</v>
          </cell>
        </row>
        <row r="102">
          <cell r="B102" t="str">
            <v>Bưởi ghép cây mới trồng</v>
          </cell>
          <cell r="C102" t="str">
            <v>cây</v>
          </cell>
          <cell r="D102">
            <v>70000</v>
          </cell>
        </row>
        <row r="103">
          <cell r="B103" t="str">
            <v>Bưởi ghép cây chưa cho quả</v>
          </cell>
          <cell r="C103" t="str">
            <v>cây</v>
          </cell>
          <cell r="D103">
            <v>150000</v>
          </cell>
        </row>
        <row r="104">
          <cell r="B104" t="str">
            <v>Bưởi ghép cây có đường kính gốc &lt; 15cm, đã cho quả</v>
          </cell>
          <cell r="C104" t="str">
            <v>cây</v>
          </cell>
          <cell r="D104">
            <v>350000</v>
          </cell>
        </row>
        <row r="105">
          <cell r="B105" t="str">
            <v>Bưởi ghép cây có đường kính gốc ≥ 15cm, đã cho quả</v>
          </cell>
          <cell r="C105" t="str">
            <v>cây</v>
          </cell>
          <cell r="D105">
            <v>450000</v>
          </cell>
        </row>
        <row r="106">
          <cell r="B106" t="str">
            <v>Mít</v>
          </cell>
          <cell r="C106">
            <v>0</v>
          </cell>
          <cell r="D106">
            <v>0</v>
          </cell>
        </row>
        <row r="107">
          <cell r="B107" t="str">
            <v>Mít trồng hạt cây mới trồng</v>
          </cell>
          <cell r="C107" t="str">
            <v>cây</v>
          </cell>
          <cell r="D107">
            <v>20000</v>
          </cell>
        </row>
        <row r="108">
          <cell r="B108" t="str">
            <v>Mít trồng hạt cây có chiều cao thân cây &lt; 1m, chưa cho quả</v>
          </cell>
          <cell r="C108" t="str">
            <v>cây</v>
          </cell>
          <cell r="D108">
            <v>50000</v>
          </cell>
        </row>
        <row r="109">
          <cell r="B109" t="str">
            <v>Mít trồng hạt cây có chiều cao thân cây ≥ 1 m, chưa cho quả</v>
          </cell>
          <cell r="C109" t="str">
            <v>cây</v>
          </cell>
          <cell r="D109">
            <v>150000</v>
          </cell>
        </row>
        <row r="110">
          <cell r="B110" t="str">
            <v>Mít trồng hạt cây có đường kính gốc &lt; 20cm, đã cho quả</v>
          </cell>
          <cell r="C110" t="str">
            <v>cây</v>
          </cell>
          <cell r="D110">
            <v>300000</v>
          </cell>
        </row>
        <row r="111">
          <cell r="B111" t="str">
            <v>Mít trồng hạt cây có đường kính gốc ≥ 20cm đến &lt; 30 cm, đã cho quả</v>
          </cell>
          <cell r="C111" t="str">
            <v>cây</v>
          </cell>
          <cell r="D111">
            <v>450000</v>
          </cell>
        </row>
        <row r="112">
          <cell r="B112" t="str">
            <v>Mít trồng hạt cây có đường kính gốc ≥ 30cm đến &lt; 45cm, đã cho quả</v>
          </cell>
          <cell r="C112" t="str">
            <v>cây</v>
          </cell>
          <cell r="D112">
            <v>1100000</v>
          </cell>
        </row>
        <row r="113">
          <cell r="B113" t="str">
            <v>Mít trồng hạt cây có đường kính gốc ≥ 45 cm, đã cho quả</v>
          </cell>
          <cell r="C113" t="str">
            <v>cây</v>
          </cell>
          <cell r="D113">
            <v>1800000</v>
          </cell>
        </row>
        <row r="114">
          <cell r="B114" t="str">
            <v>Mít ghép cây mới trồng</v>
          </cell>
          <cell r="C114" t="str">
            <v>cây</v>
          </cell>
          <cell r="D114">
            <v>60000</v>
          </cell>
        </row>
        <row r="115">
          <cell r="B115" t="str">
            <v>Mít ghép cây có chiều cao thân cây &lt; 1m, chưa cho quả</v>
          </cell>
          <cell r="C115" t="str">
            <v>cây</v>
          </cell>
          <cell r="D115">
            <v>100000</v>
          </cell>
        </row>
        <row r="116">
          <cell r="B116" t="str">
            <v>Mít ghép cây có chiều cao thân cây ≥ 1 m, chưa cho quả</v>
          </cell>
          <cell r="C116" t="str">
            <v>cây</v>
          </cell>
          <cell r="D116">
            <v>200000</v>
          </cell>
        </row>
        <row r="117">
          <cell r="B117" t="str">
            <v>Mít ghép cây có đường kính gốc &lt; 20cm, đã cho quả</v>
          </cell>
          <cell r="C117" t="str">
            <v>cây</v>
          </cell>
          <cell r="D117">
            <v>350000</v>
          </cell>
        </row>
        <row r="118">
          <cell r="B118" t="str">
            <v>Mít ghép cây có đường kính gốc ≥ 20cm đến &lt; 30 cm, đã cho quả</v>
          </cell>
          <cell r="C118" t="str">
            <v>cây</v>
          </cell>
          <cell r="D118">
            <v>550000</v>
          </cell>
        </row>
        <row r="119">
          <cell r="B119" t="str">
            <v>Mít ghép cây có đường kính gốc ≥ 30cm đến &lt; 45cm, đã cho quả</v>
          </cell>
          <cell r="C119" t="str">
            <v>cây</v>
          </cell>
          <cell r="D119">
            <v>1250000</v>
          </cell>
        </row>
        <row r="120">
          <cell r="B120" t="str">
            <v>Mít ghép cây có đường kính gốc ≥ 45 cm, đã cho quả</v>
          </cell>
          <cell r="C120" t="str">
            <v>cây</v>
          </cell>
          <cell r="D120">
            <v>2100000</v>
          </cell>
        </row>
        <row r="121">
          <cell r="B121" t="str">
            <v>Sapôchê</v>
          </cell>
          <cell r="C121">
            <v>0</v>
          </cell>
          <cell r="D121">
            <v>0</v>
          </cell>
        </row>
        <row r="122">
          <cell r="B122" t="str">
            <v>Sapôchê trồng hạt cây mới trồng</v>
          </cell>
          <cell r="C122" t="str">
            <v>cây</v>
          </cell>
          <cell r="D122">
            <v>25000</v>
          </cell>
        </row>
        <row r="123">
          <cell r="B123" t="str">
            <v>Sapôchê trồng hạt cây có chiều cao thân cây &lt; 1m, chưa cho quả</v>
          </cell>
          <cell r="C123" t="str">
            <v>cây</v>
          </cell>
          <cell r="D123">
            <v>50000</v>
          </cell>
        </row>
        <row r="124">
          <cell r="B124" t="str">
            <v>Sapôchê trồng hạt cây có chiều cao thân cây ≥ 1 m, chưa cho quả</v>
          </cell>
          <cell r="C124" t="str">
            <v>cây</v>
          </cell>
          <cell r="D124">
            <v>80000</v>
          </cell>
        </row>
        <row r="125">
          <cell r="B125" t="str">
            <v>Sapôchê trồng hạt cây có đường kính gốc &lt; 10cm, đã cho quả</v>
          </cell>
          <cell r="C125" t="str">
            <v>cây</v>
          </cell>
          <cell r="D125">
            <v>150000</v>
          </cell>
        </row>
        <row r="126">
          <cell r="B126" t="str">
            <v>Sapôchê trồng hạt cây có đường kính gốc ≥ 10cm, đã cho quả</v>
          </cell>
          <cell r="C126" t="str">
            <v>cây</v>
          </cell>
          <cell r="D126">
            <v>200000</v>
          </cell>
        </row>
        <row r="127">
          <cell r="B127" t="str">
            <v>Sapôchê ghép cây mới trồng</v>
          </cell>
          <cell r="C127" t="str">
            <v>cây</v>
          </cell>
          <cell r="D127">
            <v>50000</v>
          </cell>
        </row>
        <row r="128">
          <cell r="B128" t="str">
            <v>Sapôchê ghép cây có chiều cao thân cây &lt; 1m, chưa cho quả</v>
          </cell>
          <cell r="C128" t="str">
            <v>cây</v>
          </cell>
          <cell r="D128">
            <v>80000</v>
          </cell>
        </row>
        <row r="129">
          <cell r="B129" t="str">
            <v>Sapôchê ghép cây có chiều cao thân cây ≥ 1 m, chưa cho quả</v>
          </cell>
          <cell r="C129" t="str">
            <v>cây</v>
          </cell>
          <cell r="D129">
            <v>130000</v>
          </cell>
        </row>
        <row r="130">
          <cell r="B130" t="str">
            <v>Sapôchê ghép cây có đường kính gốc &lt; 10cm, đã cho quả</v>
          </cell>
          <cell r="C130" t="str">
            <v>cây</v>
          </cell>
          <cell r="D130">
            <v>300000</v>
          </cell>
        </row>
        <row r="131">
          <cell r="B131" t="str">
            <v>Sapôchê ghép cây có đường kính gốc ≥ 10cm, đã cho quả</v>
          </cell>
          <cell r="C131" t="str">
            <v>cây</v>
          </cell>
          <cell r="D131">
            <v>400000</v>
          </cell>
        </row>
        <row r="132">
          <cell r="B132" t="str">
            <v>Táo</v>
          </cell>
          <cell r="C132">
            <v>0</v>
          </cell>
          <cell r="D132">
            <v>0</v>
          </cell>
        </row>
        <row r="133">
          <cell r="B133" t="str">
            <v>Táo trồng hạt cây mới trồng</v>
          </cell>
          <cell r="C133" t="str">
            <v>cây</v>
          </cell>
          <cell r="D133">
            <v>20000</v>
          </cell>
        </row>
        <row r="134">
          <cell r="B134" t="str">
            <v>Táo trồng hạt cây có chiều cao thân cây &lt; 1m, chưa cho quả</v>
          </cell>
          <cell r="C134" t="str">
            <v>cây</v>
          </cell>
          <cell r="D134">
            <v>30000</v>
          </cell>
        </row>
        <row r="135">
          <cell r="B135" t="str">
            <v>Táo trồng hạt cây có chiều cao thân cây ≥ 1 m, chưa cho quả</v>
          </cell>
          <cell r="C135" t="str">
            <v>cây</v>
          </cell>
          <cell r="D135">
            <v>50000</v>
          </cell>
        </row>
        <row r="136">
          <cell r="B136" t="str">
            <v>Táo trồng hạt cây có đường kính gốc &lt; 5cm, đã cho quả</v>
          </cell>
          <cell r="C136" t="str">
            <v>cây</v>
          </cell>
          <cell r="D136">
            <v>100000</v>
          </cell>
        </row>
        <row r="137">
          <cell r="B137" t="str">
            <v>Táo trồng hạt cây có đường kính gốc ≥ 5cm, đã cho quả</v>
          </cell>
          <cell r="C137" t="str">
            <v>cây</v>
          </cell>
          <cell r="D137">
            <v>150000</v>
          </cell>
        </row>
        <row r="138">
          <cell r="B138" t="str">
            <v>Táo ghép cây mới trồng</v>
          </cell>
          <cell r="C138" t="str">
            <v>cây</v>
          </cell>
          <cell r="D138">
            <v>45000</v>
          </cell>
        </row>
        <row r="139">
          <cell r="B139" t="str">
            <v>Táo ghép cây có chiều cao thân cây &lt; 1m, chưa cho quả</v>
          </cell>
          <cell r="C139" t="str">
            <v>cây</v>
          </cell>
          <cell r="D139">
            <v>60000</v>
          </cell>
        </row>
        <row r="140">
          <cell r="B140" t="str">
            <v>Táo ghép cây có chiều cao thân cây ≥ 1 m, chưa cho quả</v>
          </cell>
          <cell r="C140" t="str">
            <v>cây</v>
          </cell>
          <cell r="D140">
            <v>80000</v>
          </cell>
        </row>
        <row r="141">
          <cell r="B141" t="str">
            <v>Táo ghép cây có đường kính gốc &lt; 5cm, đã cho quả</v>
          </cell>
          <cell r="C141" t="str">
            <v>cây</v>
          </cell>
          <cell r="D141">
            <v>200000</v>
          </cell>
        </row>
        <row r="142">
          <cell r="B142" t="str">
            <v>Táo ghép cây có đường kính gốc ≥ 5cm, đã cho quả</v>
          </cell>
          <cell r="C142" t="str">
            <v>cây</v>
          </cell>
          <cell r="D142">
            <v>250000</v>
          </cell>
        </row>
        <row r="143">
          <cell r="B143" t="str">
            <v>Vú sữa</v>
          </cell>
          <cell r="C143">
            <v>0</v>
          </cell>
          <cell r="D143">
            <v>0</v>
          </cell>
        </row>
        <row r="144">
          <cell r="B144" t="str">
            <v>Vú sữa trồng hạt cây mới trồng</v>
          </cell>
          <cell r="C144" t="str">
            <v>cây</v>
          </cell>
          <cell r="D144">
            <v>50000</v>
          </cell>
        </row>
        <row r="145">
          <cell r="B145" t="str">
            <v>Vú sữa trồng hạt cây có chiều cao thân cây &lt; 1m, đường kính gốc 2-&lt;3cm, chưa cho quả</v>
          </cell>
          <cell r="C145" t="str">
            <v>cây</v>
          </cell>
          <cell r="D145">
            <v>70000</v>
          </cell>
        </row>
        <row r="146">
          <cell r="B146" t="str">
            <v>Vú sữa trồng hạt cây có chiều cao thân cây ≥ 1 m, đường kính gốc 3-&lt;5cm, chưa cho quả</v>
          </cell>
          <cell r="C146" t="str">
            <v>cây</v>
          </cell>
          <cell r="D146">
            <v>140000</v>
          </cell>
        </row>
        <row r="147">
          <cell r="B147" t="str">
            <v>Vú sữa trồng hạt cây có đường kính gốc ≤ 20cm, đã cho quả</v>
          </cell>
          <cell r="C147" t="str">
            <v>cây</v>
          </cell>
          <cell r="D147">
            <v>450000</v>
          </cell>
        </row>
        <row r="148">
          <cell r="B148" t="str">
            <v>Vú sữa trồng hạt cây có đường kính gốc &gt; 20cm đến &lt; 40cm, đã cho quả</v>
          </cell>
          <cell r="C148" t="str">
            <v>cây</v>
          </cell>
          <cell r="D148">
            <v>750000</v>
          </cell>
        </row>
        <row r="149">
          <cell r="B149" t="str">
            <v>Vú sữa trồng hạt cây có đường kính gốc ≥ 40cm, đã cho quả</v>
          </cell>
          <cell r="C149" t="str">
            <v>cây</v>
          </cell>
          <cell r="D149">
            <v>1000000</v>
          </cell>
        </row>
        <row r="150">
          <cell r="B150" t="str">
            <v>Vú sữa ghép cây mới trồng</v>
          </cell>
          <cell r="C150" t="str">
            <v>cây</v>
          </cell>
          <cell r="D150">
            <v>60000</v>
          </cell>
        </row>
        <row r="151">
          <cell r="B151" t="str">
            <v>Vú sữa ghép cây có chiều cao thân cây &lt; 1m, đường kính gốc 2-&lt;3cm, chưa cho quả</v>
          </cell>
          <cell r="C151" t="str">
            <v>cây</v>
          </cell>
          <cell r="D151">
            <v>100000</v>
          </cell>
        </row>
        <row r="152">
          <cell r="B152" t="str">
            <v>Vú sữa ghép cây có chiều cao thân cây ≥ 1 m, đường kính gốc 3-&lt;5cm, chưa cho quả</v>
          </cell>
          <cell r="C152" t="str">
            <v>cây</v>
          </cell>
          <cell r="D152">
            <v>200000</v>
          </cell>
        </row>
        <row r="153">
          <cell r="B153" t="str">
            <v>Vú sữa ghép cây có đường kính gốc ≤ 20cm, đã cho quả</v>
          </cell>
          <cell r="C153" t="str">
            <v>cây</v>
          </cell>
          <cell r="D153">
            <v>550000</v>
          </cell>
        </row>
        <row r="154">
          <cell r="B154" t="str">
            <v>Vú sữa ghép cây có đường kính gốc &gt; 20cm đến &lt; 40cm, đã cho quả</v>
          </cell>
          <cell r="C154" t="str">
            <v>cây</v>
          </cell>
          <cell r="D154">
            <v>900000</v>
          </cell>
        </row>
        <row r="155">
          <cell r="B155" t="str">
            <v>Vú sữa ghép cây có đường kính gốc ≥ 40cm, đã cho quả</v>
          </cell>
          <cell r="C155" t="str">
            <v>cây</v>
          </cell>
          <cell r="D155">
            <v>1250000</v>
          </cell>
        </row>
        <row r="156">
          <cell r="B156" t="str">
            <v>Bơ</v>
          </cell>
          <cell r="C156">
            <v>0</v>
          </cell>
          <cell r="D156">
            <v>0</v>
          </cell>
        </row>
        <row r="157">
          <cell r="B157" t="str">
            <v>Bơ trồng hạt cây mới trồng</v>
          </cell>
          <cell r="C157" t="str">
            <v>cây</v>
          </cell>
          <cell r="D157">
            <v>50000</v>
          </cell>
        </row>
        <row r="158">
          <cell r="B158" t="str">
            <v>Bơ trồng hạt cây có chiều cao thân cây &lt; 1m, đường kính gốc 2-&lt;3cm, chưa cho quả</v>
          </cell>
          <cell r="C158" t="str">
            <v>cây</v>
          </cell>
          <cell r="D158">
            <v>70000</v>
          </cell>
        </row>
        <row r="159">
          <cell r="B159" t="str">
            <v>Bơ trồng hạt cây có chiều cao thân cây ≥ 1 m, đường kính gốc 3-&lt;5cm, chưa cho quả</v>
          </cell>
          <cell r="C159" t="str">
            <v>cây</v>
          </cell>
          <cell r="D159">
            <v>140000</v>
          </cell>
        </row>
        <row r="160">
          <cell r="B160" t="str">
            <v>Bơ trồng hạt cây có đường kính gốc ≤ 20cm, đã cho quả</v>
          </cell>
          <cell r="C160" t="str">
            <v>cây</v>
          </cell>
          <cell r="D160">
            <v>450000</v>
          </cell>
        </row>
        <row r="161">
          <cell r="B161" t="str">
            <v>Bơ trồng hạt cây có đường kính gốc &gt; 20cm đến &lt; 40cm, đã cho quả</v>
          </cell>
          <cell r="C161" t="str">
            <v>cây</v>
          </cell>
          <cell r="D161">
            <v>750000</v>
          </cell>
        </row>
        <row r="162">
          <cell r="B162" t="str">
            <v>Bơ trồng hạt cây có đường kính gốc ≥ 40cm, đã cho quả</v>
          </cell>
          <cell r="C162" t="str">
            <v>cây</v>
          </cell>
          <cell r="D162">
            <v>1000000</v>
          </cell>
        </row>
        <row r="163">
          <cell r="B163" t="str">
            <v>Bơ ghép cây mới trồng</v>
          </cell>
          <cell r="C163" t="str">
            <v>cây</v>
          </cell>
          <cell r="D163">
            <v>60000</v>
          </cell>
        </row>
        <row r="164">
          <cell r="B164" t="str">
            <v>Bơ ghép cây có chiều cao thân cây &lt; 1m, đường kính gốc 2-&lt;3cm, chưa cho quả</v>
          </cell>
          <cell r="C164" t="str">
            <v>cây</v>
          </cell>
          <cell r="D164">
            <v>100000</v>
          </cell>
        </row>
        <row r="165">
          <cell r="B165" t="str">
            <v>Bơ ghép cây có chiều cao thân cây ≥ 1 m, đường kính gốc 3-&lt;5cm, chưa cho quả</v>
          </cell>
          <cell r="C165" t="str">
            <v>cây</v>
          </cell>
          <cell r="D165">
            <v>200000</v>
          </cell>
        </row>
        <row r="166">
          <cell r="B166" t="str">
            <v>Bơ ghép cây có đường kính gốc ≤ 20cm, đã cho quả</v>
          </cell>
          <cell r="C166" t="str">
            <v>cây</v>
          </cell>
          <cell r="D166">
            <v>550000</v>
          </cell>
        </row>
        <row r="167">
          <cell r="B167" t="str">
            <v>Bơ ghép cây có đường kính gốc &gt; 20cm đến &lt; 40cm, đã cho quả</v>
          </cell>
          <cell r="C167" t="str">
            <v>cây</v>
          </cell>
          <cell r="D167">
            <v>900000</v>
          </cell>
        </row>
        <row r="168">
          <cell r="B168" t="str">
            <v>Bơ ghép cây có đường kính gốc ≥ 40cm, đã cho quả</v>
          </cell>
          <cell r="C168" t="str">
            <v>cây</v>
          </cell>
          <cell r="D168">
            <v>1250000</v>
          </cell>
        </row>
        <row r="169">
          <cell r="B169" t="str">
            <v>Chanh</v>
          </cell>
          <cell r="C169">
            <v>0</v>
          </cell>
          <cell r="D169">
            <v>0</v>
          </cell>
        </row>
        <row r="170">
          <cell r="B170" t="str">
            <v>Chanh trồng hạt cây mới trồng</v>
          </cell>
          <cell r="C170" t="str">
            <v>cây</v>
          </cell>
          <cell r="D170">
            <v>10000</v>
          </cell>
        </row>
        <row r="171">
          <cell r="B171" t="str">
            <v>Chanh trồng hạt cây tán rộng &lt;1m, chưa cho quả</v>
          </cell>
          <cell r="C171" t="str">
            <v>cây</v>
          </cell>
          <cell r="D171">
            <v>20000</v>
          </cell>
        </row>
        <row r="172">
          <cell r="B172" t="str">
            <v>Chanh trồng hạt cây tán rộng ≥1m, chưa cho quả</v>
          </cell>
          <cell r="C172" t="str">
            <v>cây</v>
          </cell>
          <cell r="D172">
            <v>50000</v>
          </cell>
        </row>
        <row r="173">
          <cell r="B173" t="str">
            <v>Chanh trồng hạt cây có tán rộng &lt;2m, đã cho quả</v>
          </cell>
          <cell r="C173" t="str">
            <v>cây</v>
          </cell>
          <cell r="D173">
            <v>100000</v>
          </cell>
        </row>
        <row r="174">
          <cell r="B174" t="str">
            <v>Chanh trồng hạt cây có tán rộng ≥2m, đã cho quả</v>
          </cell>
          <cell r="C174" t="str">
            <v>cây</v>
          </cell>
          <cell r="D174">
            <v>170000</v>
          </cell>
        </row>
        <row r="175">
          <cell r="B175" t="str">
            <v>Chanh ghép cây mới trồng</v>
          </cell>
          <cell r="C175" t="str">
            <v>cây</v>
          </cell>
          <cell r="D175">
            <v>40000</v>
          </cell>
        </row>
        <row r="176">
          <cell r="B176" t="str">
            <v>Chanh ghép cây tán rộng &lt;1m, chưa cho quả</v>
          </cell>
          <cell r="C176" t="str">
            <v>cây</v>
          </cell>
          <cell r="D176">
            <v>60000</v>
          </cell>
        </row>
        <row r="177">
          <cell r="B177" t="str">
            <v>Chanh ghép cây tán rộng ≥1m, chưa cho quả</v>
          </cell>
          <cell r="C177" t="str">
            <v>cây</v>
          </cell>
          <cell r="D177">
            <v>80000</v>
          </cell>
        </row>
        <row r="178">
          <cell r="B178" t="str">
            <v>Chanh ghép cây có tán rộng &lt;2m, đã cho quả</v>
          </cell>
          <cell r="C178" t="str">
            <v>cây</v>
          </cell>
          <cell r="D178">
            <v>120000</v>
          </cell>
        </row>
        <row r="179">
          <cell r="B179" t="str">
            <v>Chanh ghép cây có tán rộng ≥2m, đã cho quả</v>
          </cell>
          <cell r="C179" t="str">
            <v>cây</v>
          </cell>
          <cell r="D179">
            <v>300000</v>
          </cell>
        </row>
        <row r="180">
          <cell r="B180" t="str">
            <v>Sầu riêng, măng cụt</v>
          </cell>
          <cell r="C180">
            <v>0</v>
          </cell>
          <cell r="D180">
            <v>0</v>
          </cell>
        </row>
        <row r="181">
          <cell r="B181" t="str">
            <v>Sầu riêng trồng hạt cây mới trồng</v>
          </cell>
          <cell r="C181" t="str">
            <v>cây</v>
          </cell>
          <cell r="D181">
            <v>60000</v>
          </cell>
        </row>
        <row r="182">
          <cell r="B182" t="str">
            <v>Sầu riêng trồng hạt cây có đường kính 1-&lt;5cm, chưa cho quả</v>
          </cell>
          <cell r="C182" t="str">
            <v>cây</v>
          </cell>
          <cell r="D182">
            <v>150000</v>
          </cell>
        </row>
        <row r="183">
          <cell r="B183" t="str">
            <v>Sầu riêng trồng hạt cây có đường kính 5-&lt;10cm, chưa cho quả</v>
          </cell>
          <cell r="C183" t="str">
            <v>cây</v>
          </cell>
          <cell r="D183">
            <v>900000</v>
          </cell>
        </row>
        <row r="184">
          <cell r="B184" t="str">
            <v>Sầu riêng trồng hạt cây có đường kính 10-≤25cm, đã cho quả</v>
          </cell>
          <cell r="C184" t="str">
            <v>cây</v>
          </cell>
          <cell r="D184">
            <v>1800000</v>
          </cell>
        </row>
        <row r="185">
          <cell r="B185" t="str">
            <v>Sầu riêng trồng hạt cây có đường kính &gt; 25cm, đã cho quả</v>
          </cell>
          <cell r="C185" t="str">
            <v>cây</v>
          </cell>
          <cell r="D185">
            <v>2000000</v>
          </cell>
        </row>
        <row r="186">
          <cell r="B186" t="str">
            <v>Sầu riêng ghép cây mới trồng</v>
          </cell>
          <cell r="C186" t="str">
            <v>cây</v>
          </cell>
          <cell r="D186">
            <v>150000</v>
          </cell>
        </row>
        <row r="187">
          <cell r="B187" t="str">
            <v>Sầu riêng ghép cây có đường kính 1-&lt;5cm, chưa cho quả</v>
          </cell>
          <cell r="C187" t="str">
            <v>cây</v>
          </cell>
          <cell r="D187">
            <v>250000</v>
          </cell>
        </row>
        <row r="188">
          <cell r="B188" t="str">
            <v>Sầu riêng ghép cây có đường kính 5-&lt;10cm, chưa cho quả</v>
          </cell>
          <cell r="C188" t="str">
            <v>cây</v>
          </cell>
          <cell r="D188">
            <v>1000000</v>
          </cell>
        </row>
        <row r="189">
          <cell r="B189" t="str">
            <v>Sầu riêng ghép cây có đường kính 10-≤25cm, đã cho quả</v>
          </cell>
          <cell r="C189" t="str">
            <v>cây</v>
          </cell>
          <cell r="D189">
            <v>2000000</v>
          </cell>
        </row>
        <row r="190">
          <cell r="B190" t="str">
            <v>Sầu riêng ghép cây có đường kính &gt; 25cm, đã cho quả</v>
          </cell>
          <cell r="C190" t="str">
            <v>cây</v>
          </cell>
          <cell r="D190">
            <v>2500000</v>
          </cell>
        </row>
        <row r="191">
          <cell r="B191" t="str">
            <v>Măng cụt trồng hạt cây mới trồng</v>
          </cell>
          <cell r="C191" t="str">
            <v>cây</v>
          </cell>
          <cell r="D191">
            <v>60000</v>
          </cell>
        </row>
        <row r="192">
          <cell r="B192" t="str">
            <v>Măng cụt trồng hạt có đường kính 1-&lt;5cm, chưa cho quả</v>
          </cell>
          <cell r="C192" t="str">
            <v>cây</v>
          </cell>
          <cell r="D192">
            <v>150000</v>
          </cell>
        </row>
        <row r="193">
          <cell r="B193" t="str">
            <v>Măng cụt trồng hạt có đường kính 5-&lt;10cm, chưa cho quả</v>
          </cell>
          <cell r="C193" t="str">
            <v>cây</v>
          </cell>
          <cell r="D193">
            <v>900000</v>
          </cell>
        </row>
        <row r="194">
          <cell r="B194" t="str">
            <v>Măng cụt trồng hạt có đường kính 10-≤25cm, đã cho quả</v>
          </cell>
          <cell r="C194" t="str">
            <v>cây</v>
          </cell>
          <cell r="D194">
            <v>1800000</v>
          </cell>
        </row>
        <row r="195">
          <cell r="B195" t="str">
            <v>Măng cụt trồng hạt có đường kính &gt; 25cm, đã cho quả</v>
          </cell>
          <cell r="C195" t="str">
            <v>cây</v>
          </cell>
          <cell r="D195">
            <v>2000000</v>
          </cell>
        </row>
        <row r="196">
          <cell r="B196" t="str">
            <v>Măng cụt ghép cây mới trồng</v>
          </cell>
          <cell r="C196" t="str">
            <v>cây</v>
          </cell>
          <cell r="D196">
            <v>150000</v>
          </cell>
        </row>
        <row r="197">
          <cell r="B197" t="str">
            <v>Măng cụt ghép cây có đường kính 1-&lt;5cm, chưa cho quả</v>
          </cell>
          <cell r="C197" t="str">
            <v>cây</v>
          </cell>
          <cell r="D197">
            <v>250000</v>
          </cell>
        </row>
        <row r="198">
          <cell r="B198" t="str">
            <v>Măng cụt ghép cây có đường kính 5-&lt;10cm, chưa cho quả</v>
          </cell>
          <cell r="C198" t="str">
            <v>cây</v>
          </cell>
          <cell r="D198">
            <v>1000000</v>
          </cell>
        </row>
        <row r="199">
          <cell r="B199" t="str">
            <v>Măng cụt ghép cây có đường kính 10-≤25cm, đã cho quả</v>
          </cell>
          <cell r="C199" t="str">
            <v>cây</v>
          </cell>
          <cell r="D199">
            <v>2000000</v>
          </cell>
        </row>
        <row r="200">
          <cell r="B200" t="str">
            <v>Măng cụt ghép cây có đường kính &gt; 25cm, đã cho quả</v>
          </cell>
          <cell r="C200" t="str">
            <v>cây</v>
          </cell>
          <cell r="D200">
            <v>2500000</v>
          </cell>
        </row>
        <row r="201">
          <cell r="B201" t="str">
            <v>Ổi, vải</v>
          </cell>
          <cell r="C201">
            <v>0</v>
          </cell>
          <cell r="D201">
            <v>0</v>
          </cell>
        </row>
        <row r="202">
          <cell r="B202" t="str">
            <v>Ổi trồng hạt cây mới trồng</v>
          </cell>
          <cell r="C202" t="str">
            <v>cây</v>
          </cell>
          <cell r="D202">
            <v>20000</v>
          </cell>
        </row>
        <row r="203">
          <cell r="B203" t="str">
            <v>Ổi trồng hạt cây chưa cho quả</v>
          </cell>
          <cell r="C203" t="str">
            <v>cây</v>
          </cell>
          <cell r="D203">
            <v>60000</v>
          </cell>
        </row>
        <row r="204">
          <cell r="B204" t="str">
            <v>Ổi trồng hạt cây đã cho quả</v>
          </cell>
          <cell r="C204" t="str">
            <v>cây</v>
          </cell>
          <cell r="D204">
            <v>150000</v>
          </cell>
        </row>
        <row r="205">
          <cell r="B205" t="str">
            <v>Ổi ghép cây mới trồng</v>
          </cell>
          <cell r="C205" t="str">
            <v>cây</v>
          </cell>
          <cell r="D205">
            <v>40000</v>
          </cell>
        </row>
        <row r="206">
          <cell r="B206" t="str">
            <v>Ổi ghép cây chưa cho quả</v>
          </cell>
          <cell r="C206" t="str">
            <v>cây</v>
          </cell>
          <cell r="D206">
            <v>70000</v>
          </cell>
        </row>
        <row r="207">
          <cell r="B207" t="str">
            <v>Ổi ghép cây đã cho quả</v>
          </cell>
          <cell r="C207" t="str">
            <v>cây</v>
          </cell>
          <cell r="D207">
            <v>200000</v>
          </cell>
        </row>
        <row r="208">
          <cell r="B208" t="str">
            <v>Vải trồng hạt cây mới trồng</v>
          </cell>
          <cell r="C208" t="str">
            <v>cây</v>
          </cell>
          <cell r="D208">
            <v>20000</v>
          </cell>
        </row>
        <row r="209">
          <cell r="B209" t="str">
            <v>Vải trồng hạt cây chưa cho quả</v>
          </cell>
          <cell r="C209" t="str">
            <v>cây</v>
          </cell>
          <cell r="D209">
            <v>60000</v>
          </cell>
        </row>
        <row r="210">
          <cell r="B210" t="str">
            <v>Vải trồng hạt cây đã cho quả</v>
          </cell>
          <cell r="C210" t="str">
            <v>cây</v>
          </cell>
          <cell r="D210">
            <v>150000</v>
          </cell>
        </row>
        <row r="211">
          <cell r="B211" t="str">
            <v>Vải ghép cây mới trồng</v>
          </cell>
          <cell r="C211" t="str">
            <v>cây</v>
          </cell>
          <cell r="D211">
            <v>40000</v>
          </cell>
        </row>
        <row r="212">
          <cell r="B212" t="str">
            <v>Vải ghép cây chưa cho quả</v>
          </cell>
          <cell r="C212" t="str">
            <v>cây</v>
          </cell>
          <cell r="D212">
            <v>100000</v>
          </cell>
        </row>
        <row r="213">
          <cell r="B213" t="str">
            <v>Vải ghép cây đã cho quả</v>
          </cell>
          <cell r="C213" t="str">
            <v>cây</v>
          </cell>
          <cell r="D213">
            <v>300000</v>
          </cell>
        </row>
        <row r="214">
          <cell r="B214" t="str">
            <v>Mãng cầu (na)</v>
          </cell>
          <cell r="C214">
            <v>0</v>
          </cell>
          <cell r="D214">
            <v>0</v>
          </cell>
        </row>
        <row r="215">
          <cell r="B215" t="str">
            <v>Mãng cầu cây mới trồng</v>
          </cell>
          <cell r="C215" t="str">
            <v>cây</v>
          </cell>
          <cell r="D215">
            <v>40000</v>
          </cell>
        </row>
        <row r="216">
          <cell r="B216" t="str">
            <v>Mãng cầu cây có chiều cao thân cây &lt;1m, chưa cho quả</v>
          </cell>
          <cell r="C216" t="str">
            <v>cây</v>
          </cell>
          <cell r="D216">
            <v>50000</v>
          </cell>
        </row>
        <row r="217">
          <cell r="B217" t="str">
            <v>Mãng cầu cây có chiều cao thân cây ≥ 1m, chưa cho quả</v>
          </cell>
          <cell r="C217" t="str">
            <v>cây</v>
          </cell>
          <cell r="D217">
            <v>80000</v>
          </cell>
        </row>
        <row r="218">
          <cell r="B218" t="str">
            <v>Mãng cầu cây đã cho quả</v>
          </cell>
          <cell r="C218" t="str">
            <v>cây</v>
          </cell>
          <cell r="D218">
            <v>500000</v>
          </cell>
        </row>
        <row r="219">
          <cell r="B219" t="str">
            <v>Mãng cầu xiêm, lựu, mận, đào tiên</v>
          </cell>
          <cell r="C219">
            <v>0</v>
          </cell>
          <cell r="D219">
            <v>0</v>
          </cell>
        </row>
        <row r="220">
          <cell r="B220" t="str">
            <v>Mãng cầu xiêm cây mới trồng</v>
          </cell>
          <cell r="C220" t="str">
            <v>cây</v>
          </cell>
          <cell r="D220">
            <v>35000</v>
          </cell>
        </row>
        <row r="221">
          <cell r="B221" t="str">
            <v>Mãng cầu xiêm cây có chiều cao thân cây &lt;1m, chưa cho quả</v>
          </cell>
          <cell r="C221" t="str">
            <v>cây</v>
          </cell>
          <cell r="D221">
            <v>50000</v>
          </cell>
        </row>
        <row r="222">
          <cell r="B222" t="str">
            <v>Mãng cầu xiêm cây có chiều cao thân cây ≥ 1m, chưa cho quả</v>
          </cell>
          <cell r="C222" t="str">
            <v>cây</v>
          </cell>
          <cell r="D222">
            <v>80000</v>
          </cell>
        </row>
        <row r="223">
          <cell r="B223" t="str">
            <v>Mãng cầu xiêm cây có đường kính gốc &lt; 10cm, đã cho quả</v>
          </cell>
          <cell r="C223" t="str">
            <v>cây</v>
          </cell>
          <cell r="D223">
            <v>110000</v>
          </cell>
        </row>
        <row r="224">
          <cell r="B224" t="str">
            <v>Mãng cầu xiêm cây có đường kính gốc ≥ 10cm, đã cho quả</v>
          </cell>
          <cell r="C224" t="str">
            <v>cây</v>
          </cell>
          <cell r="D224">
            <v>180000</v>
          </cell>
        </row>
        <row r="225">
          <cell r="B225" t="str">
            <v>Lựu cây mới trồng</v>
          </cell>
          <cell r="C225" t="str">
            <v>cây</v>
          </cell>
          <cell r="D225">
            <v>35000</v>
          </cell>
        </row>
        <row r="226">
          <cell r="B226" t="str">
            <v>Lựu cây có chiều cao thân cây &lt;1m, chưa cho quả</v>
          </cell>
          <cell r="C226" t="str">
            <v>cây</v>
          </cell>
          <cell r="D226">
            <v>50000</v>
          </cell>
        </row>
        <row r="227">
          <cell r="B227" t="str">
            <v>Lựu cây có chiều cao thân cây ≥ 1m, chưa cho quả</v>
          </cell>
          <cell r="C227" t="str">
            <v>cây</v>
          </cell>
          <cell r="D227">
            <v>80000</v>
          </cell>
        </row>
        <row r="228">
          <cell r="B228" t="str">
            <v>Lựu cây có đường kính gốc &lt; 10cm, đã cho quả</v>
          </cell>
          <cell r="C228" t="str">
            <v>cây</v>
          </cell>
          <cell r="D228">
            <v>110000</v>
          </cell>
        </row>
        <row r="229">
          <cell r="B229" t="str">
            <v>Lựu cây có đường kính gốc ≥ 10cm, đã cho quả</v>
          </cell>
          <cell r="C229" t="str">
            <v>cây</v>
          </cell>
          <cell r="D229">
            <v>180000</v>
          </cell>
        </row>
        <row r="230">
          <cell r="B230" t="str">
            <v>Mận cây mới trồng</v>
          </cell>
          <cell r="C230" t="str">
            <v>cây</v>
          </cell>
          <cell r="D230">
            <v>35000</v>
          </cell>
        </row>
        <row r="231">
          <cell r="B231" t="str">
            <v>Mận cây có chiều cao thân cây &lt;1m, chưa cho quả</v>
          </cell>
          <cell r="C231" t="str">
            <v>cây</v>
          </cell>
          <cell r="D231">
            <v>50000</v>
          </cell>
        </row>
        <row r="232">
          <cell r="B232" t="str">
            <v>Mận cây có chiều cao thân cây ≥ 1m, chưa cho quả</v>
          </cell>
          <cell r="C232" t="str">
            <v>cây</v>
          </cell>
          <cell r="D232">
            <v>80000</v>
          </cell>
        </row>
        <row r="233">
          <cell r="B233" t="str">
            <v>Mận cây có đường kính gốc &lt; 10cm, đã cho quả</v>
          </cell>
          <cell r="C233" t="str">
            <v>cây</v>
          </cell>
          <cell r="D233">
            <v>110000</v>
          </cell>
        </row>
        <row r="234">
          <cell r="B234" t="str">
            <v>Mận cây có đường kính gốc ≥ 10cm, đã cho quả</v>
          </cell>
          <cell r="C234" t="str">
            <v>cây</v>
          </cell>
          <cell r="D234">
            <v>180000</v>
          </cell>
        </row>
        <row r="235">
          <cell r="B235" t="str">
            <v>Đào tiên cây mới trồng</v>
          </cell>
          <cell r="C235" t="str">
            <v>cây</v>
          </cell>
          <cell r="D235">
            <v>35000</v>
          </cell>
        </row>
        <row r="236">
          <cell r="B236" t="str">
            <v>Đào tiên cây có chiều cao thân cây &lt;1m, chưa cho quả</v>
          </cell>
          <cell r="C236" t="str">
            <v>cây</v>
          </cell>
          <cell r="D236">
            <v>50000</v>
          </cell>
        </row>
        <row r="237">
          <cell r="B237" t="str">
            <v>Đào tiên cây có chiều cao thân cây ≥ 1m, chưa cho quả</v>
          </cell>
          <cell r="C237" t="str">
            <v>cây</v>
          </cell>
          <cell r="D237">
            <v>80000</v>
          </cell>
        </row>
        <row r="238">
          <cell r="B238" t="str">
            <v>Đào tiên cây có đường kính gốc &lt; 10cm, đã cho quả</v>
          </cell>
          <cell r="C238" t="str">
            <v>cây</v>
          </cell>
          <cell r="D238">
            <v>110000</v>
          </cell>
        </row>
        <row r="239">
          <cell r="B239" t="str">
            <v>Đào tiên cây có đường kính gốc ≥ 10cm, đã cho quả</v>
          </cell>
          <cell r="C239" t="str">
            <v>cây</v>
          </cell>
          <cell r="D239">
            <v>180000</v>
          </cell>
        </row>
        <row r="240">
          <cell r="B240" t="str">
            <v>Gấc, chanh dây (lạc tiên)</v>
          </cell>
          <cell r="C240">
            <v>0</v>
          </cell>
          <cell r="D240">
            <v>0</v>
          </cell>
        </row>
        <row r="241">
          <cell r="B241" t="str">
            <v>Gấc cây mới trồng chưa leo giàn</v>
          </cell>
          <cell r="C241" t="str">
            <v>cây</v>
          </cell>
          <cell r="D241">
            <v>45000</v>
          </cell>
        </row>
        <row r="242">
          <cell r="B242" t="str">
            <v>Gấc cây leo giàn nhưng chưa cho quả</v>
          </cell>
          <cell r="C242" t="str">
            <v>cây</v>
          </cell>
          <cell r="D242">
            <v>75000</v>
          </cell>
        </row>
        <row r="243">
          <cell r="B243" t="str">
            <v>Gấc cây đã cho quả</v>
          </cell>
          <cell r="C243" t="str">
            <v>cây</v>
          </cell>
          <cell r="D243">
            <v>120000</v>
          </cell>
        </row>
        <row r="244">
          <cell r="B244" t="str">
            <v>Chanh dây cây mới trồng chưa leo giàn</v>
          </cell>
          <cell r="C244" t="str">
            <v>cây</v>
          </cell>
          <cell r="D244">
            <v>45000</v>
          </cell>
        </row>
        <row r="245">
          <cell r="B245" t="str">
            <v>Chanh dây cây leo giàn nhưng chưa cho quả</v>
          </cell>
          <cell r="C245" t="str">
            <v>cây</v>
          </cell>
          <cell r="D245">
            <v>75000</v>
          </cell>
        </row>
        <row r="246">
          <cell r="B246" t="str">
            <v>Chanh dây cây đã cho quả</v>
          </cell>
          <cell r="C246" t="str">
            <v>cây</v>
          </cell>
          <cell r="D246">
            <v>120000</v>
          </cell>
        </row>
        <row r="247">
          <cell r="B247" t="str">
            <v>Thanh long trồng hom</v>
          </cell>
          <cell r="C247">
            <v>0</v>
          </cell>
          <cell r="D247">
            <v>0</v>
          </cell>
        </row>
        <row r="248">
          <cell r="B248" t="str">
            <v>Thanh long cây mới trồng có chiều cao thân &lt; 50 cm</v>
          </cell>
          <cell r="C248" t="str">
            <v>cây</v>
          </cell>
          <cell r="D248">
            <v>25000</v>
          </cell>
        </row>
        <row r="249">
          <cell r="B249" t="str">
            <v>Thanh long cây có chiều cao thân ≥ 50cm, chưa cho quả</v>
          </cell>
          <cell r="C249" t="str">
            <v>cây</v>
          </cell>
          <cell r="D249">
            <v>50000</v>
          </cell>
        </row>
        <row r="250">
          <cell r="B250" t="str">
            <v>Thanh long cây đã cho quả</v>
          </cell>
          <cell r="C250" t="str">
            <v>cây</v>
          </cell>
          <cell r="D250">
            <v>400000</v>
          </cell>
        </row>
        <row r="251">
          <cell r="B251" t="str">
            <v>Me, cốc, dâu da, bình bát, sơ ri</v>
          </cell>
          <cell r="C251">
            <v>0</v>
          </cell>
          <cell r="D251">
            <v>0</v>
          </cell>
        </row>
        <row r="252">
          <cell r="B252" t="str">
            <v>Me cây mới trồng</v>
          </cell>
          <cell r="C252" t="str">
            <v>cây</v>
          </cell>
          <cell r="D252">
            <v>25000</v>
          </cell>
        </row>
        <row r="253">
          <cell r="B253" t="str">
            <v>Me cây có chiều cao thân cây &lt;1m, chưa cho quả</v>
          </cell>
          <cell r="C253" t="str">
            <v>cây</v>
          </cell>
          <cell r="D253">
            <v>50000</v>
          </cell>
        </row>
        <row r="254">
          <cell r="B254" t="str">
            <v>Me cây có chiều cao thân cây ≥ 1m, chưa cho quả</v>
          </cell>
          <cell r="C254" t="str">
            <v>cây</v>
          </cell>
          <cell r="D254">
            <v>70000</v>
          </cell>
        </row>
        <row r="255">
          <cell r="B255" t="str">
            <v>Me cây có đường kính gốc &lt; 15cm, đã cho quả</v>
          </cell>
          <cell r="C255" t="str">
            <v>cây</v>
          </cell>
          <cell r="D255">
            <v>150000</v>
          </cell>
        </row>
        <row r="256">
          <cell r="B256" t="str">
            <v>Me cây có đường kính gốc ≥ 15cm, đã cho quả</v>
          </cell>
          <cell r="C256" t="str">
            <v>cây</v>
          </cell>
          <cell r="D256">
            <v>250000</v>
          </cell>
        </row>
        <row r="257">
          <cell r="B257" t="str">
            <v>Cốc cây mới trồng</v>
          </cell>
          <cell r="C257" t="str">
            <v>cây</v>
          </cell>
          <cell r="D257">
            <v>25000</v>
          </cell>
        </row>
        <row r="258">
          <cell r="B258" t="str">
            <v>Cốc cây có chiều cao thân cây &lt;1m, chưa cho quả</v>
          </cell>
          <cell r="C258" t="str">
            <v>cây</v>
          </cell>
          <cell r="D258">
            <v>50000</v>
          </cell>
        </row>
        <row r="259">
          <cell r="B259" t="str">
            <v>Cốc cây có chiều cao thân cây ≥ 1m, chưa cho quả</v>
          </cell>
          <cell r="C259" t="str">
            <v>cây</v>
          </cell>
          <cell r="D259">
            <v>70000</v>
          </cell>
        </row>
        <row r="260">
          <cell r="B260" t="str">
            <v>Cốc cây có đường kính gốc &lt; 15cm, đã cho quả</v>
          </cell>
          <cell r="C260" t="str">
            <v>cây</v>
          </cell>
          <cell r="D260">
            <v>150000</v>
          </cell>
        </row>
        <row r="261">
          <cell r="B261" t="str">
            <v>Cốc cây có đường kính gốc ≥ 15cm, đã cho quả</v>
          </cell>
          <cell r="C261" t="str">
            <v>cây</v>
          </cell>
          <cell r="D261">
            <v>250000</v>
          </cell>
        </row>
        <row r="262">
          <cell r="B262" t="str">
            <v>Dâu da cây mới trồng</v>
          </cell>
          <cell r="C262" t="str">
            <v>cây</v>
          </cell>
          <cell r="D262">
            <v>25000</v>
          </cell>
        </row>
        <row r="263">
          <cell r="B263" t="str">
            <v>Dâu da cây có chiều cao thân cây &lt;1m, chưa cho quả</v>
          </cell>
          <cell r="C263" t="str">
            <v>cây</v>
          </cell>
          <cell r="D263">
            <v>50000</v>
          </cell>
        </row>
        <row r="264">
          <cell r="B264" t="str">
            <v>Dâu da cây có chiều cao thân cây ≥ 1m, chưa cho quả</v>
          </cell>
          <cell r="C264" t="str">
            <v>cây</v>
          </cell>
          <cell r="D264">
            <v>70000</v>
          </cell>
        </row>
        <row r="265">
          <cell r="B265" t="str">
            <v>Dâu da cây có đường kính gốc &lt; 15cm, đã cho quả</v>
          </cell>
          <cell r="C265" t="str">
            <v>cây</v>
          </cell>
          <cell r="D265">
            <v>150000</v>
          </cell>
        </row>
        <row r="266">
          <cell r="B266" t="str">
            <v>Dâu da cây có đường kính gốc ≥ 15cm, đã cho quả</v>
          </cell>
          <cell r="C266" t="str">
            <v>cây</v>
          </cell>
          <cell r="D266">
            <v>250000</v>
          </cell>
        </row>
        <row r="267">
          <cell r="B267" t="str">
            <v>Bình bát cây mới trồng</v>
          </cell>
          <cell r="C267" t="str">
            <v>cây</v>
          </cell>
          <cell r="D267">
            <v>25000</v>
          </cell>
        </row>
        <row r="268">
          <cell r="B268" t="str">
            <v>Bình bát cây có chiều cao thân cây &lt;1m, chưa cho quả</v>
          </cell>
          <cell r="C268" t="str">
            <v>cây</v>
          </cell>
          <cell r="D268">
            <v>50000</v>
          </cell>
        </row>
        <row r="269">
          <cell r="B269" t="str">
            <v>Bình bát cây có chiều cao thân cây ≥ 1m, chưa cho quả</v>
          </cell>
          <cell r="C269" t="str">
            <v>cây</v>
          </cell>
          <cell r="D269">
            <v>70000</v>
          </cell>
        </row>
        <row r="270">
          <cell r="B270" t="str">
            <v>Bình bát cây có đường kính gốc &lt; 15cm, đã cho quả</v>
          </cell>
          <cell r="C270" t="str">
            <v>cây</v>
          </cell>
          <cell r="D270">
            <v>150000</v>
          </cell>
        </row>
        <row r="271">
          <cell r="B271" t="str">
            <v>Bình bát cây có đường kính gốc ≥ 15cm, đã cho quả</v>
          </cell>
          <cell r="C271" t="str">
            <v>cây</v>
          </cell>
          <cell r="D271">
            <v>250000</v>
          </cell>
        </row>
        <row r="272">
          <cell r="B272" t="str">
            <v>Sơ ri cây mới trồng</v>
          </cell>
          <cell r="C272" t="str">
            <v>cây</v>
          </cell>
          <cell r="D272">
            <v>25000</v>
          </cell>
        </row>
        <row r="273">
          <cell r="B273" t="str">
            <v>Sơ ri cây có chiều cao thân cây &lt;1m, chưa cho quả</v>
          </cell>
          <cell r="C273" t="str">
            <v>cây</v>
          </cell>
          <cell r="D273">
            <v>50000</v>
          </cell>
        </row>
        <row r="274">
          <cell r="B274" t="str">
            <v>Sơ ri cây có chiều cao thân cây ≥ 1m, chưa cho quả</v>
          </cell>
          <cell r="C274" t="str">
            <v>cây</v>
          </cell>
          <cell r="D274">
            <v>70000</v>
          </cell>
        </row>
        <row r="275">
          <cell r="B275" t="str">
            <v>Sơ ri cây có đường kính gốc &lt; 15cm, đã cho quả</v>
          </cell>
          <cell r="C275" t="str">
            <v>cây</v>
          </cell>
          <cell r="D275">
            <v>150000</v>
          </cell>
        </row>
        <row r="276">
          <cell r="B276" t="str">
            <v>Sơ ri cây có đường kính gốc ≥ 15cm, đã cho quả</v>
          </cell>
          <cell r="C276" t="str">
            <v>cây</v>
          </cell>
          <cell r="D276">
            <v>250000</v>
          </cell>
        </row>
        <row r="277">
          <cell r="B277" t="str">
            <v>Bồ quân, chùm ruột, nhàu, thị, sung, trâm, bứa</v>
          </cell>
          <cell r="C277">
            <v>0</v>
          </cell>
          <cell r="D277">
            <v>0</v>
          </cell>
        </row>
        <row r="278">
          <cell r="B278" t="str">
            <v>Bồ quân cây mới trồng</v>
          </cell>
          <cell r="C278" t="str">
            <v>cây</v>
          </cell>
          <cell r="D278">
            <v>10000</v>
          </cell>
        </row>
        <row r="279">
          <cell r="B279" t="str">
            <v>Bồ quân cây chưa cho quả</v>
          </cell>
          <cell r="C279" t="str">
            <v>cây</v>
          </cell>
          <cell r="D279">
            <v>20000</v>
          </cell>
        </row>
        <row r="280">
          <cell r="B280" t="str">
            <v>Bồ quân cây đã cho quả</v>
          </cell>
          <cell r="C280" t="str">
            <v>cây</v>
          </cell>
          <cell r="D280">
            <v>100000</v>
          </cell>
        </row>
        <row r="281">
          <cell r="B281" t="str">
            <v>Chùm ruột cây mới trồng</v>
          </cell>
          <cell r="C281" t="str">
            <v>cây</v>
          </cell>
          <cell r="D281">
            <v>10000</v>
          </cell>
        </row>
        <row r="282">
          <cell r="B282" t="str">
            <v>Chùm ruột cây chưa cho quả</v>
          </cell>
          <cell r="C282" t="str">
            <v>cây</v>
          </cell>
          <cell r="D282">
            <v>20000</v>
          </cell>
        </row>
        <row r="283">
          <cell r="B283" t="str">
            <v>Chùm ruột cây đã cho quả</v>
          </cell>
          <cell r="C283" t="str">
            <v>cây</v>
          </cell>
          <cell r="D283">
            <v>100000</v>
          </cell>
        </row>
        <row r="284">
          <cell r="B284" t="str">
            <v>Nhàu cây mới trồng</v>
          </cell>
          <cell r="C284" t="str">
            <v>cây</v>
          </cell>
          <cell r="D284">
            <v>10000</v>
          </cell>
        </row>
        <row r="285">
          <cell r="B285" t="str">
            <v>Nhàu cây chưa cho quả</v>
          </cell>
          <cell r="C285" t="str">
            <v>cây</v>
          </cell>
          <cell r="D285">
            <v>20000</v>
          </cell>
        </row>
        <row r="286">
          <cell r="B286" t="str">
            <v>Nhàu cây đã cho quả</v>
          </cell>
          <cell r="C286" t="str">
            <v>cây</v>
          </cell>
          <cell r="D286">
            <v>100000</v>
          </cell>
        </row>
        <row r="287">
          <cell r="B287" t="str">
            <v>Thị cây mới trồng</v>
          </cell>
          <cell r="C287" t="str">
            <v>cây</v>
          </cell>
          <cell r="D287">
            <v>10000</v>
          </cell>
        </row>
        <row r="288">
          <cell r="B288" t="str">
            <v>Thị cây chưa cho quả</v>
          </cell>
          <cell r="C288" t="str">
            <v>cây</v>
          </cell>
          <cell r="D288">
            <v>20000</v>
          </cell>
        </row>
        <row r="289">
          <cell r="B289" t="str">
            <v>Thị cây đã cho quả</v>
          </cell>
          <cell r="C289" t="str">
            <v>cây</v>
          </cell>
          <cell r="D289">
            <v>100000</v>
          </cell>
        </row>
        <row r="290">
          <cell r="B290" t="str">
            <v>Sung cây mới trồng</v>
          </cell>
          <cell r="C290" t="str">
            <v>cây</v>
          </cell>
          <cell r="D290">
            <v>10000</v>
          </cell>
        </row>
        <row r="291">
          <cell r="B291" t="str">
            <v>Sung cây chưa cho quả</v>
          </cell>
          <cell r="C291" t="str">
            <v>cây</v>
          </cell>
          <cell r="D291">
            <v>20000</v>
          </cell>
        </row>
        <row r="292">
          <cell r="B292" t="str">
            <v>Sung cây đã cho quả</v>
          </cell>
          <cell r="C292" t="str">
            <v>cây</v>
          </cell>
          <cell r="D292">
            <v>100000</v>
          </cell>
        </row>
        <row r="293">
          <cell r="B293" t="str">
            <v>Trâm cây mới trồng</v>
          </cell>
          <cell r="C293" t="str">
            <v>cây</v>
          </cell>
          <cell r="D293">
            <v>10000</v>
          </cell>
        </row>
        <row r="294">
          <cell r="B294" t="str">
            <v>Trâm cây chưa cho quả</v>
          </cell>
          <cell r="C294" t="str">
            <v>cây</v>
          </cell>
          <cell r="D294">
            <v>20000</v>
          </cell>
        </row>
        <row r="295">
          <cell r="B295" t="str">
            <v>Trâm cây đã cho quả</v>
          </cell>
          <cell r="C295" t="str">
            <v>cây</v>
          </cell>
          <cell r="D295">
            <v>100000</v>
          </cell>
        </row>
        <row r="296">
          <cell r="B296" t="str">
            <v>Bứa cây mới trồng</v>
          </cell>
          <cell r="C296" t="str">
            <v>cây</v>
          </cell>
          <cell r="D296">
            <v>10000</v>
          </cell>
        </row>
        <row r="297">
          <cell r="B297" t="str">
            <v>Bứa cây chưa cho quả</v>
          </cell>
          <cell r="C297" t="str">
            <v>cây</v>
          </cell>
          <cell r="D297">
            <v>20000</v>
          </cell>
        </row>
        <row r="298">
          <cell r="B298" t="str">
            <v>Bứa cây đã cho quả</v>
          </cell>
          <cell r="C298" t="str">
            <v>cây</v>
          </cell>
          <cell r="D298">
            <v>100000</v>
          </cell>
        </row>
        <row r="299">
          <cell r="B299" t="str">
            <v>Khế, ô ma, vả, chay</v>
          </cell>
          <cell r="C299">
            <v>0</v>
          </cell>
          <cell r="D299">
            <v>0</v>
          </cell>
        </row>
        <row r="300">
          <cell r="B300" t="str">
            <v>Khế cây mới trồng</v>
          </cell>
          <cell r="C300" t="str">
            <v>cây</v>
          </cell>
          <cell r="D300">
            <v>10000</v>
          </cell>
        </row>
        <row r="301">
          <cell r="B301" t="str">
            <v>Khế cây chưa cho quả</v>
          </cell>
          <cell r="C301" t="str">
            <v>cây</v>
          </cell>
          <cell r="D301">
            <v>30000</v>
          </cell>
        </row>
        <row r="302">
          <cell r="B302" t="str">
            <v>Khế cây đã cho quả</v>
          </cell>
          <cell r="C302" t="str">
            <v>cây</v>
          </cell>
          <cell r="D302">
            <v>80000</v>
          </cell>
        </row>
        <row r="303">
          <cell r="B303" t="str">
            <v>Ô ma cây mới trồng</v>
          </cell>
          <cell r="C303" t="str">
            <v>cây</v>
          </cell>
          <cell r="D303">
            <v>10000</v>
          </cell>
        </row>
        <row r="304">
          <cell r="B304" t="str">
            <v>Ô ma cây chưa cho quả</v>
          </cell>
          <cell r="C304" t="str">
            <v>cây</v>
          </cell>
          <cell r="D304">
            <v>30000</v>
          </cell>
        </row>
        <row r="305">
          <cell r="B305" t="str">
            <v>Ô ma cây đã cho quả</v>
          </cell>
          <cell r="C305" t="str">
            <v>cây</v>
          </cell>
          <cell r="D305">
            <v>80000</v>
          </cell>
        </row>
        <row r="306">
          <cell r="B306" t="str">
            <v>Vả cây mới trồng</v>
          </cell>
          <cell r="C306" t="str">
            <v>cây</v>
          </cell>
          <cell r="D306">
            <v>10000</v>
          </cell>
        </row>
        <row r="307">
          <cell r="B307" t="str">
            <v>Vả cây chưa cho quả</v>
          </cell>
          <cell r="C307" t="str">
            <v>cây</v>
          </cell>
          <cell r="D307">
            <v>30000</v>
          </cell>
        </row>
        <row r="308">
          <cell r="B308" t="str">
            <v>Vả cây đã cho quả</v>
          </cell>
          <cell r="C308" t="str">
            <v>cây</v>
          </cell>
          <cell r="D308">
            <v>80000</v>
          </cell>
        </row>
        <row r="309">
          <cell r="B309" t="str">
            <v>Chay cây mới trồng</v>
          </cell>
          <cell r="C309" t="str">
            <v>cây</v>
          </cell>
          <cell r="D309">
            <v>10000</v>
          </cell>
        </row>
        <row r="310">
          <cell r="B310" t="str">
            <v>Chay cây chưa cho quả</v>
          </cell>
          <cell r="C310" t="str">
            <v>cây</v>
          </cell>
          <cell r="D310">
            <v>30000</v>
          </cell>
        </row>
        <row r="311">
          <cell r="B311" t="str">
            <v>Chay cây đã cho quả</v>
          </cell>
          <cell r="C311" t="str">
            <v>cây</v>
          </cell>
          <cell r="D311">
            <v>80000</v>
          </cell>
        </row>
        <row r="312">
          <cell r="B312" t="str">
            <v>Quất trồng trên đất</v>
          </cell>
          <cell r="C312">
            <v>0</v>
          </cell>
          <cell r="D312">
            <v>0</v>
          </cell>
        </row>
        <row r="313">
          <cell r="B313" t="str">
            <v>Quất trồng trên đất cây mới trồng</v>
          </cell>
          <cell r="C313" t="str">
            <v>cây</v>
          </cell>
          <cell r="D313">
            <v>10000</v>
          </cell>
        </row>
        <row r="314">
          <cell r="B314" t="str">
            <v>Quất trồng trên đất cây có chiều cao từ 0,5m đến &lt;1m</v>
          </cell>
          <cell r="C314" t="str">
            <v>cây</v>
          </cell>
          <cell r="D314">
            <v>40000</v>
          </cell>
        </row>
        <row r="315">
          <cell r="B315" t="str">
            <v>Quất trồng trên đất cây có chiều cao từ ≥1m đến &lt;2m</v>
          </cell>
          <cell r="C315" t="str">
            <v>cây</v>
          </cell>
          <cell r="D315">
            <v>100000</v>
          </cell>
        </row>
        <row r="316">
          <cell r="B316" t="str">
            <v>Quất trồng trên đất cây có chiều cao ≥ 2m</v>
          </cell>
          <cell r="C316" t="str">
            <v>cây</v>
          </cell>
          <cell r="D316">
            <v>200000</v>
          </cell>
        </row>
        <row r="317">
          <cell r="B317" t="str">
            <v>Dừa các loại (trừ cây dừa nước)</v>
          </cell>
          <cell r="C317">
            <v>0</v>
          </cell>
          <cell r="D317">
            <v>0</v>
          </cell>
        </row>
        <row r="318">
          <cell r="B318" t="str">
            <v>Dừa cây mới trồng</v>
          </cell>
          <cell r="C318" t="str">
            <v>cây</v>
          </cell>
          <cell r="D318">
            <v>85000</v>
          </cell>
        </row>
        <row r="319">
          <cell r="B319" t="str">
            <v>Dừa cây trồng có chiều cao thân ≥ 0,5m đến &lt;2m, chưa cho quả</v>
          </cell>
          <cell r="C319" t="str">
            <v>cây</v>
          </cell>
          <cell r="D319">
            <v>270000</v>
          </cell>
        </row>
        <row r="320">
          <cell r="B320" t="str">
            <v>Dừa cây có chiều cao thân ≥ 2m, chưa cho quả</v>
          </cell>
          <cell r="C320" t="str">
            <v>cây</v>
          </cell>
          <cell r="D320">
            <v>400000</v>
          </cell>
        </row>
        <row r="321">
          <cell r="B321" t="str">
            <v>Dừa cây đã cho quả</v>
          </cell>
          <cell r="C321" t="str">
            <v>cây</v>
          </cell>
          <cell r="D321">
            <v>900000</v>
          </cell>
        </row>
        <row r="322">
          <cell r="B322" t="str">
            <v>Cau</v>
          </cell>
          <cell r="C322">
            <v>0</v>
          </cell>
          <cell r="D322">
            <v>0</v>
          </cell>
        </row>
        <row r="323">
          <cell r="B323" t="str">
            <v>Cau cây mới trồng có chiều cao thân &lt; 0,5 m, chưa cho quả</v>
          </cell>
          <cell r="C323" t="str">
            <v>cây</v>
          </cell>
          <cell r="D323">
            <v>40000</v>
          </cell>
        </row>
        <row r="324">
          <cell r="B324" t="str">
            <v>Cau cây trồng có chiều cao thân ≥ 0,5m đến &lt;2m, chưa cho quả</v>
          </cell>
          <cell r="C324" t="str">
            <v>cây</v>
          </cell>
          <cell r="D324">
            <v>80000</v>
          </cell>
        </row>
        <row r="325">
          <cell r="B325" t="str">
            <v>Cau cây có chiều cao thân ≥ 2m, chưa cho quả</v>
          </cell>
          <cell r="C325" t="str">
            <v>cây</v>
          </cell>
          <cell r="D325">
            <v>200000</v>
          </cell>
        </row>
        <row r="326">
          <cell r="B326" t="str">
            <v>Cau cây đã cho quả</v>
          </cell>
          <cell r="C326" t="str">
            <v>cây</v>
          </cell>
          <cell r="D326">
            <v>400000</v>
          </cell>
        </row>
        <row r="327">
          <cell r="B327" t="str">
            <v>Chuối</v>
          </cell>
          <cell r="C327">
            <v>0</v>
          </cell>
          <cell r="D327">
            <v>0</v>
          </cell>
        </row>
        <row r="328">
          <cell r="B328" t="str">
            <v>Chuối con đến chuối chưa cho quả</v>
          </cell>
          <cell r="C328" t="str">
            <v>cây</v>
          </cell>
          <cell r="D328">
            <v>42000</v>
          </cell>
        </row>
        <row r="329">
          <cell r="B329" t="str">
            <v>Chuối ra hoa (bắp chuối), cho quả</v>
          </cell>
          <cell r="C329" t="str">
            <v>cây</v>
          </cell>
          <cell r="D329">
            <v>162000</v>
          </cell>
        </row>
        <row r="330">
          <cell r="B330" t="str">
            <v>Đu đủ</v>
          </cell>
          <cell r="C330">
            <v>0</v>
          </cell>
          <cell r="D330">
            <v>0</v>
          </cell>
        </row>
        <row r="331">
          <cell r="B331" t="str">
            <v>Đu đủ mới trồng</v>
          </cell>
          <cell r="C331" t="str">
            <v>cây</v>
          </cell>
          <cell r="D331">
            <v>15000</v>
          </cell>
        </row>
        <row r="332">
          <cell r="B332" t="str">
            <v>Đu đủ chưa cho quả</v>
          </cell>
          <cell r="C332" t="str">
            <v>cây</v>
          </cell>
          <cell r="D332">
            <v>55000</v>
          </cell>
        </row>
        <row r="333">
          <cell r="B333" t="str">
            <v>Đu đủ đã cho quả</v>
          </cell>
          <cell r="C333" t="str">
            <v>cây</v>
          </cell>
          <cell r="D333">
            <v>150000</v>
          </cell>
        </row>
        <row r="334">
          <cell r="B334" t="str">
            <v>Dứa (thơm, khóm)</v>
          </cell>
          <cell r="C334">
            <v>0</v>
          </cell>
          <cell r="D334">
            <v>0</v>
          </cell>
        </row>
        <row r="335">
          <cell r="B335" t="str">
            <v>Dứa mới trồng</v>
          </cell>
          <cell r="C335" t="str">
            <v>cây</v>
          </cell>
          <cell r="D335">
            <v>5000</v>
          </cell>
        </row>
        <row r="336">
          <cell r="B336" t="str">
            <v>Dứa chưa cho quả</v>
          </cell>
          <cell r="C336" t="str">
            <v>bụi</v>
          </cell>
          <cell r="D336">
            <v>15000</v>
          </cell>
        </row>
        <row r="337">
          <cell r="B337" t="str">
            <v>Dứa đã cho quả</v>
          </cell>
          <cell r="C337" t="str">
            <v>bụi</v>
          </cell>
          <cell r="D337">
            <v>45000</v>
          </cell>
        </row>
        <row r="338">
          <cell r="B338" t="str">
            <v>c) Cây lấy gỗ, củi, lấy nhựa, lấy dầu</v>
          </cell>
          <cell r="C338">
            <v>0</v>
          </cell>
          <cell r="D338">
            <v>0</v>
          </cell>
        </row>
        <row r="339">
          <cell r="B339" t="str">
            <v>Nhóm cây mọc nhanh (phi lao, bạch đàn, Bời lời, Xoan ta, các loại Thông, các loại keo)</v>
          </cell>
          <cell r="C339">
            <v>0</v>
          </cell>
          <cell r="D339">
            <v>0</v>
          </cell>
        </row>
        <row r="340">
          <cell r="B340" t="str">
            <v>Phi lao cây mới trồng</v>
          </cell>
          <cell r="C340" t="str">
            <v>cây</v>
          </cell>
          <cell r="D340">
            <v>23000</v>
          </cell>
        </row>
        <row r="341">
          <cell r="B341" t="str">
            <v>Phi lao cây có đường kính gốc ≤ 2cm</v>
          </cell>
          <cell r="C341" t="str">
            <v>cây</v>
          </cell>
          <cell r="D341">
            <v>41000</v>
          </cell>
        </row>
        <row r="342">
          <cell r="B342" t="str">
            <v>Phi lao cây có đường kính gốc &gt; 2cm đến ≤ 4cm</v>
          </cell>
          <cell r="C342" t="str">
            <v>cây</v>
          </cell>
          <cell r="D342">
            <v>64000</v>
          </cell>
        </row>
        <row r="343">
          <cell r="B343" t="str">
            <v>Phi lao cây có đường kính gốc &gt; 4cm đến ≤ 8cm</v>
          </cell>
          <cell r="C343" t="str">
            <v>cây</v>
          </cell>
          <cell r="D343">
            <v>90000</v>
          </cell>
        </row>
        <row r="344">
          <cell r="B344" t="str">
            <v>Phi lao cây có đường kính gốc  &gt; 8cm đến ≤ 12cm</v>
          </cell>
          <cell r="C344" t="str">
            <v>cây</v>
          </cell>
          <cell r="D344">
            <v>136000</v>
          </cell>
        </row>
        <row r="345">
          <cell r="B345" t="str">
            <v>Phi lao cây có đường kính gốc  &gt; 12cm đến ≤ 16cm</v>
          </cell>
          <cell r="C345" t="str">
            <v>cây</v>
          </cell>
          <cell r="D345">
            <v>180000</v>
          </cell>
        </row>
        <row r="346">
          <cell r="B346" t="str">
            <v>Phi lao cây có đường kính gốc  &gt; 16cm đến ≤ 20cm</v>
          </cell>
          <cell r="C346" t="str">
            <v>cây</v>
          </cell>
          <cell r="D346">
            <v>232000</v>
          </cell>
        </row>
        <row r="347">
          <cell r="B347" t="str">
            <v>Bạch đàn cây mới trồng</v>
          </cell>
          <cell r="C347" t="str">
            <v>cây</v>
          </cell>
          <cell r="D347">
            <v>23000</v>
          </cell>
        </row>
        <row r="348">
          <cell r="B348" t="str">
            <v>Bạch đàn cây có đường kính gốc ≤ 2cm</v>
          </cell>
          <cell r="C348" t="str">
            <v>cây</v>
          </cell>
          <cell r="D348">
            <v>41000</v>
          </cell>
        </row>
        <row r="349">
          <cell r="B349" t="str">
            <v>Bạch đàn cây có đường kính gốc &gt; 2cm đến ≤ 4cm</v>
          </cell>
          <cell r="C349" t="str">
            <v>cây</v>
          </cell>
          <cell r="D349">
            <v>64000</v>
          </cell>
        </row>
        <row r="350">
          <cell r="B350" t="str">
            <v>Bạch đàn cây có đường kính gốc &gt; 4cm đến ≤ 8cm</v>
          </cell>
          <cell r="C350" t="str">
            <v>cây</v>
          </cell>
          <cell r="D350">
            <v>90000</v>
          </cell>
        </row>
        <row r="351">
          <cell r="B351" t="str">
            <v>Bạch đàn cây có đường kính gốc &gt; 8cm đến ≤ 12cm</v>
          </cell>
          <cell r="C351" t="str">
            <v>cây</v>
          </cell>
          <cell r="D351">
            <v>136000</v>
          </cell>
        </row>
        <row r="352">
          <cell r="B352" t="str">
            <v>Bạch đàn cây có đường kính gốc &gt; 12cm đến ≤ 16cm</v>
          </cell>
          <cell r="C352" t="str">
            <v>cây</v>
          </cell>
          <cell r="D352">
            <v>180000</v>
          </cell>
        </row>
        <row r="353">
          <cell r="B353" t="str">
            <v>Bạch đàn cây có đường kính gốc &gt; 16cm đến ≤ 20cm</v>
          </cell>
          <cell r="C353" t="str">
            <v>cây</v>
          </cell>
          <cell r="D353">
            <v>232000</v>
          </cell>
        </row>
        <row r="354">
          <cell r="B354" t="str">
            <v>Bời lời cây mới trồng</v>
          </cell>
          <cell r="C354" t="str">
            <v>cây</v>
          </cell>
          <cell r="D354">
            <v>23000</v>
          </cell>
        </row>
        <row r="355">
          <cell r="B355" t="str">
            <v>Bời lời cây có đường kính gốc ≤ 2cm</v>
          </cell>
          <cell r="C355" t="str">
            <v>cây</v>
          </cell>
          <cell r="D355">
            <v>41000</v>
          </cell>
        </row>
        <row r="356">
          <cell r="B356" t="str">
            <v>Bời lời cây có đường kính gốc &gt; 2cm đến ≤ 4cm</v>
          </cell>
          <cell r="C356" t="str">
            <v>cây</v>
          </cell>
          <cell r="D356">
            <v>64000</v>
          </cell>
        </row>
        <row r="357">
          <cell r="B357" t="str">
            <v>Bời lời cây có đường kính gốc &gt; 4cm đến ≤ 8cm</v>
          </cell>
          <cell r="C357" t="str">
            <v>cây</v>
          </cell>
          <cell r="D357">
            <v>90000</v>
          </cell>
        </row>
        <row r="358">
          <cell r="B358" t="str">
            <v>Bời lời cây có đường kính gốc &gt; 8cm đến ≤ 12cm</v>
          </cell>
          <cell r="C358" t="str">
            <v>cây</v>
          </cell>
          <cell r="D358">
            <v>136000</v>
          </cell>
        </row>
        <row r="359">
          <cell r="B359" t="str">
            <v>Bời lời cây có đường kính gốc &gt; 12cm đến ≤ 16cm</v>
          </cell>
          <cell r="C359" t="str">
            <v>cây</v>
          </cell>
          <cell r="D359">
            <v>180000</v>
          </cell>
        </row>
        <row r="360">
          <cell r="B360" t="str">
            <v>Bời lời cây có đường kính gốc &gt; 16cm đến ≤ 20cm</v>
          </cell>
          <cell r="C360" t="str">
            <v>cây</v>
          </cell>
          <cell r="D360">
            <v>232000</v>
          </cell>
        </row>
        <row r="361">
          <cell r="B361" t="str">
            <v>Xoan ta cây mới trồng</v>
          </cell>
          <cell r="C361" t="str">
            <v>cây</v>
          </cell>
          <cell r="D361">
            <v>23000</v>
          </cell>
        </row>
        <row r="362">
          <cell r="B362" t="str">
            <v>Xoan ta cây có đường kính gốc ≤ 2cm</v>
          </cell>
          <cell r="C362" t="str">
            <v>cây</v>
          </cell>
          <cell r="D362">
            <v>41000</v>
          </cell>
        </row>
        <row r="363">
          <cell r="B363" t="str">
            <v>Xoan ta cây có đường kính gốc &gt; 2cm đến ≤ 4cm</v>
          </cell>
          <cell r="C363" t="str">
            <v>cây</v>
          </cell>
          <cell r="D363">
            <v>64000</v>
          </cell>
        </row>
        <row r="364">
          <cell r="B364" t="str">
            <v>Xoan ta cây có đường kính gốc &gt; 4cm đến ≤ 8cm</v>
          </cell>
          <cell r="C364" t="str">
            <v>cây</v>
          </cell>
          <cell r="D364">
            <v>90000</v>
          </cell>
        </row>
        <row r="365">
          <cell r="B365" t="str">
            <v>Xoan ta cây có đường kính gốc &gt; 8cm đến ≤ 12cm</v>
          </cell>
          <cell r="C365" t="str">
            <v>cây</v>
          </cell>
          <cell r="D365">
            <v>136000</v>
          </cell>
        </row>
        <row r="366">
          <cell r="B366" t="str">
            <v>Xoan ta cây có đường kính gốc &gt; 12cm đến ≤ 16cm</v>
          </cell>
          <cell r="C366" t="str">
            <v>cây</v>
          </cell>
          <cell r="D366">
            <v>180000</v>
          </cell>
        </row>
        <row r="367">
          <cell r="B367" t="str">
            <v>Xoan ta cây có đường kính gốc &gt; 16cm đến ≤ 20cm</v>
          </cell>
          <cell r="C367" t="str">
            <v>cây</v>
          </cell>
          <cell r="D367">
            <v>232000</v>
          </cell>
        </row>
        <row r="368">
          <cell r="B368" t="str">
            <v>Thông cây mới trồng</v>
          </cell>
          <cell r="C368" t="str">
            <v>cây</v>
          </cell>
          <cell r="D368">
            <v>23000</v>
          </cell>
        </row>
        <row r="369">
          <cell r="B369" t="str">
            <v>Thông cây có đường kính gốc ≤ 2cm</v>
          </cell>
          <cell r="C369" t="str">
            <v>cây</v>
          </cell>
          <cell r="D369">
            <v>41000</v>
          </cell>
        </row>
        <row r="370">
          <cell r="B370" t="str">
            <v>Thông cây có đường kính gốc &gt; 2cm đến ≤ 4cm</v>
          </cell>
          <cell r="C370" t="str">
            <v>cây</v>
          </cell>
          <cell r="D370">
            <v>64000</v>
          </cell>
        </row>
        <row r="371">
          <cell r="B371" t="str">
            <v>Thông cây có đường kính gốc &gt; 4cm đến ≤ 8cm</v>
          </cell>
          <cell r="C371" t="str">
            <v>cây</v>
          </cell>
          <cell r="D371">
            <v>90000</v>
          </cell>
        </row>
        <row r="372">
          <cell r="B372" t="str">
            <v>Thông cây có đường kính gốc &gt; 8cm đến ≤ 12cm</v>
          </cell>
          <cell r="C372" t="str">
            <v>cây</v>
          </cell>
          <cell r="D372">
            <v>136000</v>
          </cell>
        </row>
        <row r="373">
          <cell r="B373" t="str">
            <v>Thông cây có đường kính gốc &gt; 12cm đến ≤ 16cm</v>
          </cell>
          <cell r="C373" t="str">
            <v>cây</v>
          </cell>
          <cell r="D373">
            <v>180000</v>
          </cell>
        </row>
        <row r="374">
          <cell r="B374" t="str">
            <v>Thông cây có đường kính gốc &gt; 16cm đến ≤ 20cm</v>
          </cell>
          <cell r="C374" t="str">
            <v>cây</v>
          </cell>
          <cell r="D374">
            <v>232000</v>
          </cell>
        </row>
        <row r="375">
          <cell r="B375" t="str">
            <v>Keo cây mới trồng</v>
          </cell>
          <cell r="C375" t="str">
            <v>cây</v>
          </cell>
          <cell r="D375">
            <v>23000</v>
          </cell>
        </row>
        <row r="376">
          <cell r="B376" t="str">
            <v>Keo cây có đường kính gốc ≤ 2cm</v>
          </cell>
          <cell r="C376" t="str">
            <v>cây</v>
          </cell>
          <cell r="D376">
            <v>41000</v>
          </cell>
        </row>
        <row r="377">
          <cell r="B377" t="str">
            <v>Keo cây có đường kính gốc &gt; 2cm đến ≤ 4cm</v>
          </cell>
          <cell r="C377" t="str">
            <v>cây</v>
          </cell>
          <cell r="D377">
            <v>64000</v>
          </cell>
        </row>
        <row r="378">
          <cell r="B378" t="str">
            <v>Keo cây có đường kính gốc &gt; 4cm đến ≤ 8cm</v>
          </cell>
          <cell r="C378" t="str">
            <v>cây</v>
          </cell>
          <cell r="D378">
            <v>90000</v>
          </cell>
        </row>
        <row r="379">
          <cell r="B379" t="str">
            <v>Keo cây có đường kính gốc &gt; 8cm đến ≤ 12cm</v>
          </cell>
          <cell r="C379" t="str">
            <v>cây</v>
          </cell>
          <cell r="D379">
            <v>136000</v>
          </cell>
        </row>
        <row r="380">
          <cell r="B380" t="str">
            <v>Keo cây có đường kính gốc &gt; 12cm đến ≤ 16cm</v>
          </cell>
          <cell r="C380" t="str">
            <v>cây</v>
          </cell>
          <cell r="D380">
            <v>180000</v>
          </cell>
        </row>
        <row r="381">
          <cell r="B381" t="str">
            <v>Keo cây có đường kính gốc &gt; 16cm đến ≤ 20cm</v>
          </cell>
          <cell r="C381" t="str">
            <v>cây</v>
          </cell>
          <cell r="D381">
            <v>232000</v>
          </cell>
        </row>
        <row r="382">
          <cell r="B382" t="str">
            <v>Nhóm cây lấy gỗ (Lim xanh, lim xẹt, dầu rái, sao đen, xà cừ, chò đen, chò chỉ, lát hoa, trám trắng, muồng đen, long não)</v>
          </cell>
          <cell r="C382">
            <v>0</v>
          </cell>
          <cell r="D382">
            <v>0</v>
          </cell>
        </row>
        <row r="383">
          <cell r="B383" t="str">
            <v>Lim cây mới trồng</v>
          </cell>
          <cell r="C383" t="str">
            <v>cây</v>
          </cell>
          <cell r="D383">
            <v>57000</v>
          </cell>
        </row>
        <row r="384">
          <cell r="B384" t="str">
            <v>Lim cây có đường kính gốc ≤ 2cm</v>
          </cell>
          <cell r="C384" t="str">
            <v>cây</v>
          </cell>
          <cell r="D384">
            <v>92000</v>
          </cell>
        </row>
        <row r="385">
          <cell r="B385" t="str">
            <v>Lim cây có đường kính gốc &gt; 2cm đến ≤ 4cm</v>
          </cell>
          <cell r="C385" t="str">
            <v>cây</v>
          </cell>
          <cell r="D385">
            <v>133000</v>
          </cell>
        </row>
        <row r="386">
          <cell r="B386" t="str">
            <v>Lim cây có đường kính gốc &gt; 4cm đến ≤ 8cm</v>
          </cell>
          <cell r="C386" t="str">
            <v>cây</v>
          </cell>
          <cell r="D386">
            <v>232000</v>
          </cell>
        </row>
        <row r="387">
          <cell r="B387" t="str">
            <v>Lim cây có đường kính gốc &gt; 8cm đến ≤ 12cm</v>
          </cell>
          <cell r="C387" t="str">
            <v>cây</v>
          </cell>
          <cell r="D387">
            <v>420000</v>
          </cell>
        </row>
        <row r="388">
          <cell r="B388" t="str">
            <v>Lim cây có đường kính gốc &gt; 12cm đến ≤ 16cm</v>
          </cell>
          <cell r="C388" t="str">
            <v>cây</v>
          </cell>
          <cell r="D388">
            <v>652000</v>
          </cell>
        </row>
        <row r="389">
          <cell r="B389" t="str">
            <v>Lim cây có đường kính gốc &gt; 16cm đến ≤ 20cm</v>
          </cell>
          <cell r="C389" t="str">
            <v>cây</v>
          </cell>
          <cell r="D389">
            <v>1008000</v>
          </cell>
        </row>
        <row r="390">
          <cell r="B390" t="str">
            <v>Dầu rái cây mới trồng</v>
          </cell>
          <cell r="C390" t="str">
            <v>cây</v>
          </cell>
          <cell r="D390">
            <v>57000</v>
          </cell>
        </row>
        <row r="391">
          <cell r="B391" t="str">
            <v>Dầu rái cây có đường kính gốc ≤ 2cm</v>
          </cell>
          <cell r="C391" t="str">
            <v>cây</v>
          </cell>
          <cell r="D391">
            <v>92000</v>
          </cell>
        </row>
        <row r="392">
          <cell r="B392" t="str">
            <v>Dầu rái cây có đường kính gốc &gt; 2cm đến ≤ 4cm</v>
          </cell>
          <cell r="C392" t="str">
            <v>cây</v>
          </cell>
          <cell r="D392">
            <v>133000</v>
          </cell>
        </row>
        <row r="393">
          <cell r="B393" t="str">
            <v>Dầu rái cây có đường kính gốc &gt; 4cm đến ≤ 8cm</v>
          </cell>
          <cell r="C393" t="str">
            <v>cây</v>
          </cell>
          <cell r="D393">
            <v>232000</v>
          </cell>
        </row>
        <row r="394">
          <cell r="B394" t="str">
            <v>Dầu rái cây có đường kính gốc &gt; 8cm đến ≤ 12cm</v>
          </cell>
          <cell r="C394" t="str">
            <v>cây</v>
          </cell>
          <cell r="D394">
            <v>420000</v>
          </cell>
        </row>
        <row r="395">
          <cell r="B395" t="str">
            <v>Dầu rái cây có đường kính gốc &gt; 12cm đến ≤ 16cm</v>
          </cell>
          <cell r="C395" t="str">
            <v>cây</v>
          </cell>
          <cell r="D395">
            <v>652000</v>
          </cell>
        </row>
        <row r="396">
          <cell r="B396" t="str">
            <v>Dầu rái cây có đường kính gốc &gt; 16cm đến ≤ 20cm</v>
          </cell>
          <cell r="C396" t="str">
            <v>cây</v>
          </cell>
          <cell r="D396">
            <v>1008000</v>
          </cell>
        </row>
        <row r="397">
          <cell r="B397" t="str">
            <v>Trám trắng cây mới trồng</v>
          </cell>
          <cell r="C397" t="str">
            <v>cây</v>
          </cell>
          <cell r="D397">
            <v>57000</v>
          </cell>
        </row>
        <row r="398">
          <cell r="B398" t="str">
            <v>Trám trắng cây có đường kính gốc ≤ 2cm</v>
          </cell>
          <cell r="C398" t="str">
            <v>cây</v>
          </cell>
          <cell r="D398">
            <v>92000</v>
          </cell>
        </row>
        <row r="399">
          <cell r="B399" t="str">
            <v>Trám trắng cây có đường kính gốc &gt; 2cm đến ≤ 4cm</v>
          </cell>
          <cell r="C399" t="str">
            <v>cây</v>
          </cell>
          <cell r="D399">
            <v>133000</v>
          </cell>
        </row>
        <row r="400">
          <cell r="B400" t="str">
            <v>Trám trắng cây có đường kính gốc &gt; 4cm đến ≤ 8cm</v>
          </cell>
          <cell r="C400" t="str">
            <v>cây</v>
          </cell>
          <cell r="D400">
            <v>232000</v>
          </cell>
        </row>
        <row r="401">
          <cell r="B401" t="str">
            <v>Trám trắng cây có đường kính gốc &gt; 8cm đến ≤ 12cm</v>
          </cell>
          <cell r="C401" t="str">
            <v>cây</v>
          </cell>
          <cell r="D401">
            <v>420000</v>
          </cell>
        </row>
        <row r="402">
          <cell r="B402" t="str">
            <v>Trám trắng cây có đường kính gốc &gt; 12cm đến ≤ 16cm</v>
          </cell>
          <cell r="C402" t="str">
            <v>cây</v>
          </cell>
          <cell r="D402">
            <v>652000</v>
          </cell>
        </row>
        <row r="403">
          <cell r="B403" t="str">
            <v>Trám trắng cây có đường kính gốc &gt; 16cm đến ≤ 20cm</v>
          </cell>
          <cell r="C403" t="str">
            <v>cây</v>
          </cell>
          <cell r="D403">
            <v>1008000</v>
          </cell>
        </row>
        <row r="404">
          <cell r="B404" t="str">
            <v>Chò cây mới trồng</v>
          </cell>
          <cell r="C404" t="str">
            <v>cây</v>
          </cell>
          <cell r="D404">
            <v>57000</v>
          </cell>
        </row>
        <row r="405">
          <cell r="B405" t="str">
            <v>Chò cây có đường kính gốc ≤ 2cm</v>
          </cell>
          <cell r="C405" t="str">
            <v>cây</v>
          </cell>
          <cell r="D405">
            <v>92000</v>
          </cell>
        </row>
        <row r="406">
          <cell r="B406" t="str">
            <v>Chò cây có đường kính gốc &gt; 2cm đến ≤ 4cm</v>
          </cell>
          <cell r="C406" t="str">
            <v>cây</v>
          </cell>
          <cell r="D406">
            <v>133000</v>
          </cell>
        </row>
        <row r="407">
          <cell r="B407" t="str">
            <v>Chò cây có đường kính gốc &gt; 4cm đến ≤ 8cm</v>
          </cell>
          <cell r="C407" t="str">
            <v>cây</v>
          </cell>
          <cell r="D407">
            <v>232000</v>
          </cell>
        </row>
        <row r="408">
          <cell r="B408" t="str">
            <v>Chò cây có đường kính gốc &gt; 8cm đến ≤ 12cm</v>
          </cell>
          <cell r="C408" t="str">
            <v>cây</v>
          </cell>
          <cell r="D408">
            <v>420000</v>
          </cell>
        </row>
        <row r="409">
          <cell r="B409" t="str">
            <v>Chò cây có đường kính gốc &gt; 12cm đến ≤ 16cm</v>
          </cell>
          <cell r="C409" t="str">
            <v>cây</v>
          </cell>
          <cell r="D409">
            <v>652000</v>
          </cell>
        </row>
        <row r="410">
          <cell r="B410" t="str">
            <v>Chò cây có đường kính gốc &gt; 16cm đến ≤ 20cm</v>
          </cell>
          <cell r="C410" t="str">
            <v>cây</v>
          </cell>
          <cell r="D410">
            <v>1008000</v>
          </cell>
        </row>
        <row r="411">
          <cell r="B411" t="str">
            <v>Lát hoa cây mới trồng</v>
          </cell>
          <cell r="C411" t="str">
            <v>cây</v>
          </cell>
          <cell r="D411">
            <v>57000</v>
          </cell>
        </row>
        <row r="412">
          <cell r="B412" t="str">
            <v>Lát hoa cây có đường kính gốc ≤ 2cm</v>
          </cell>
          <cell r="C412" t="str">
            <v>cây</v>
          </cell>
          <cell r="D412">
            <v>92000</v>
          </cell>
        </row>
        <row r="413">
          <cell r="B413" t="str">
            <v>Lát hoa cây có đường kính gốc &gt; 2cm đến ≤ 4cm</v>
          </cell>
          <cell r="C413" t="str">
            <v>cây</v>
          </cell>
          <cell r="D413">
            <v>133000</v>
          </cell>
        </row>
        <row r="414">
          <cell r="B414" t="str">
            <v>Lát hoa cây có đường kính gốc &gt; 4cm đến ≤ 8cm</v>
          </cell>
          <cell r="C414" t="str">
            <v>cây</v>
          </cell>
          <cell r="D414">
            <v>232000</v>
          </cell>
        </row>
        <row r="415">
          <cell r="B415" t="str">
            <v>Lát hoa cây có đường kính gốc &gt; 8cm đến ≤ 12cm</v>
          </cell>
          <cell r="C415" t="str">
            <v>cây</v>
          </cell>
          <cell r="D415">
            <v>420000</v>
          </cell>
        </row>
        <row r="416">
          <cell r="B416" t="str">
            <v>Lát hoa cây có đường kính gốc &gt; 12cm đến ≤ 16cm</v>
          </cell>
          <cell r="C416" t="str">
            <v>cây</v>
          </cell>
          <cell r="D416">
            <v>652000</v>
          </cell>
        </row>
        <row r="417">
          <cell r="B417" t="str">
            <v>Lát hoa cây có đường kính gốc &gt; 16cm đến ≤ 20cm</v>
          </cell>
          <cell r="C417" t="str">
            <v>cây</v>
          </cell>
          <cell r="D417">
            <v>1008000</v>
          </cell>
        </row>
        <row r="418">
          <cell r="B418" t="str">
            <v>Xà cừ cây mới trồng</v>
          </cell>
          <cell r="C418" t="str">
            <v>cây</v>
          </cell>
          <cell r="D418">
            <v>57000</v>
          </cell>
        </row>
        <row r="419">
          <cell r="B419" t="str">
            <v>Xà cừ cây có đường kính gốc ≤ 2cm</v>
          </cell>
          <cell r="C419" t="str">
            <v>cây</v>
          </cell>
          <cell r="D419">
            <v>92000</v>
          </cell>
        </row>
        <row r="420">
          <cell r="B420" t="str">
            <v>Xà cừ cây có đường kính gốc &gt; 2cm đến ≤ 4cm</v>
          </cell>
          <cell r="C420" t="str">
            <v>cây</v>
          </cell>
          <cell r="D420">
            <v>133000</v>
          </cell>
        </row>
        <row r="421">
          <cell r="B421" t="str">
            <v>Xà cừ cây có đường kính gốc &gt; 4cm đến ≤ 8cm</v>
          </cell>
          <cell r="C421" t="str">
            <v>cây</v>
          </cell>
          <cell r="D421">
            <v>232000</v>
          </cell>
        </row>
        <row r="422">
          <cell r="B422" t="str">
            <v>Xà cừ cây có đường kính gốc &gt; 8cm đến ≤ 12cm</v>
          </cell>
          <cell r="C422" t="str">
            <v>cây</v>
          </cell>
          <cell r="D422">
            <v>420000</v>
          </cell>
        </row>
        <row r="423">
          <cell r="B423" t="str">
            <v>Xà cừ cây có đường kính gốc &gt; 12cm đến ≤ 16cm</v>
          </cell>
          <cell r="C423" t="str">
            <v>cây</v>
          </cell>
          <cell r="D423">
            <v>652000</v>
          </cell>
        </row>
        <row r="424">
          <cell r="B424" t="str">
            <v>Xà cừ cây có đường kính gốc &gt; 16cm đến ≤ 20cm</v>
          </cell>
          <cell r="C424" t="str">
            <v>cây</v>
          </cell>
          <cell r="D424">
            <v>1008000</v>
          </cell>
        </row>
        <row r="425">
          <cell r="B425" t="str">
            <v>Sao đen cây mới trồng</v>
          </cell>
          <cell r="C425" t="str">
            <v>cây</v>
          </cell>
          <cell r="D425">
            <v>57000</v>
          </cell>
        </row>
        <row r="426">
          <cell r="B426" t="str">
            <v>Sao đen cây có đường kính gốc ≤ 2cm</v>
          </cell>
          <cell r="C426" t="str">
            <v>cây</v>
          </cell>
          <cell r="D426">
            <v>92000</v>
          </cell>
        </row>
        <row r="427">
          <cell r="B427" t="str">
            <v>Sao đen cây có đường kính gốc &gt; 2cm đến ≤ 4cm</v>
          </cell>
          <cell r="C427" t="str">
            <v>cây</v>
          </cell>
          <cell r="D427">
            <v>133000</v>
          </cell>
        </row>
        <row r="428">
          <cell r="B428" t="str">
            <v>Sao đen cây có đường kính gốc &gt; 4cm đến ≤ 8cm</v>
          </cell>
          <cell r="C428" t="str">
            <v>cây</v>
          </cell>
          <cell r="D428">
            <v>232000</v>
          </cell>
        </row>
        <row r="429">
          <cell r="B429" t="str">
            <v>Sao đen cây có đường kính gốc &gt; 8cm đến ≤ 12cm</v>
          </cell>
          <cell r="C429" t="str">
            <v>cây</v>
          </cell>
          <cell r="D429">
            <v>420000</v>
          </cell>
        </row>
        <row r="430">
          <cell r="B430" t="str">
            <v>Sao đen cây có đường kính gốc &gt; 12cm đến ≤ 16cm</v>
          </cell>
          <cell r="C430" t="str">
            <v>cây</v>
          </cell>
          <cell r="D430">
            <v>652000</v>
          </cell>
        </row>
        <row r="431">
          <cell r="B431" t="str">
            <v>Sao đen cây có đường kính gốc &gt; 16cm đến ≤ 20cm</v>
          </cell>
          <cell r="C431" t="str">
            <v>cây</v>
          </cell>
          <cell r="D431">
            <v>1008000</v>
          </cell>
        </row>
        <row r="432">
          <cell r="B432" t="str">
            <v>Long não cây mới trồng</v>
          </cell>
          <cell r="C432" t="str">
            <v>cây</v>
          </cell>
          <cell r="D432">
            <v>57000</v>
          </cell>
        </row>
        <row r="433">
          <cell r="B433" t="str">
            <v>Long não cây có đường kính gốc ≤ 2cm</v>
          </cell>
          <cell r="C433" t="str">
            <v>cây</v>
          </cell>
          <cell r="D433">
            <v>92000</v>
          </cell>
        </row>
        <row r="434">
          <cell r="B434" t="str">
            <v>Long não cây có đường kính gốc &gt; 2cm đến ≤ 4cm</v>
          </cell>
          <cell r="C434" t="str">
            <v>cây</v>
          </cell>
          <cell r="D434">
            <v>133000</v>
          </cell>
        </row>
        <row r="435">
          <cell r="B435" t="str">
            <v>Long não cây có đường kính gốc &gt; 4cm đến ≤ 8cm</v>
          </cell>
          <cell r="C435" t="str">
            <v>cây</v>
          </cell>
          <cell r="D435">
            <v>232000</v>
          </cell>
        </row>
        <row r="436">
          <cell r="B436" t="str">
            <v>Long não cây có đường kính gốc &gt; 8cm đến ≤ 12cm</v>
          </cell>
          <cell r="C436" t="str">
            <v>cây</v>
          </cell>
          <cell r="D436">
            <v>420000</v>
          </cell>
        </row>
        <row r="437">
          <cell r="B437" t="str">
            <v>Long não cây có đường kính gốc &gt; 12cm đến ≤ 16cm</v>
          </cell>
          <cell r="C437" t="str">
            <v>cây</v>
          </cell>
          <cell r="D437">
            <v>652000</v>
          </cell>
        </row>
        <row r="438">
          <cell r="B438" t="str">
            <v>Long não cây có đường kính gốc &gt; 16cm đến ≤ 20cm</v>
          </cell>
          <cell r="C438" t="str">
            <v>cây</v>
          </cell>
          <cell r="D438">
            <v>1008000</v>
          </cell>
        </row>
        <row r="439">
          <cell r="B439" t="str">
            <v>Cây quế</v>
          </cell>
          <cell r="C439">
            <v>0</v>
          </cell>
          <cell r="D439">
            <v>0</v>
          </cell>
        </row>
        <row r="440">
          <cell r="B440" t="str">
            <v>Quế cây mới trồng</v>
          </cell>
          <cell r="C440" t="str">
            <v>cây</v>
          </cell>
          <cell r="D440">
            <v>24000</v>
          </cell>
        </row>
        <row r="441">
          <cell r="B441" t="str">
            <v>Quế cây có đường kính gốc ≤ 2cm</v>
          </cell>
          <cell r="C441" t="str">
            <v>cây</v>
          </cell>
          <cell r="D441">
            <v>41000</v>
          </cell>
        </row>
        <row r="442">
          <cell r="B442" t="str">
            <v>Quế cây có đường kính gốc &gt; 2cm đến ≤ 4cm</v>
          </cell>
          <cell r="C442" t="str">
            <v>cây</v>
          </cell>
          <cell r="D442">
            <v>82000</v>
          </cell>
        </row>
        <row r="443">
          <cell r="B443" t="str">
            <v>Quế cây có đường kính gốc &gt; 4cm đến ≤ 8cm</v>
          </cell>
          <cell r="C443" t="str">
            <v>cây</v>
          </cell>
          <cell r="D443">
            <v>137000</v>
          </cell>
        </row>
        <row r="444">
          <cell r="B444" t="str">
            <v>Quế cây có đường kính gốc &gt; 8cm đến ≤ 10cm</v>
          </cell>
          <cell r="C444" t="str">
            <v>cây</v>
          </cell>
          <cell r="D444">
            <v>244000</v>
          </cell>
        </row>
        <row r="445">
          <cell r="B445" t="str">
            <v>Quế cây có đường kính gốc &gt; 10cm đến ≤ 12cm</v>
          </cell>
          <cell r="C445" t="str">
            <v>cây</v>
          </cell>
          <cell r="D445">
            <v>384000</v>
          </cell>
        </row>
        <row r="446">
          <cell r="B446" t="str">
            <v>Quế cây có đường kính gốc &gt; 12cm đến ≤ 15cm</v>
          </cell>
          <cell r="C446" t="str">
            <v>cây</v>
          </cell>
          <cell r="D446">
            <v>603000</v>
          </cell>
        </row>
        <row r="447">
          <cell r="B447" t="str">
            <v>Quế cây có đường kính gốc &gt; 15cm</v>
          </cell>
          <cell r="C447" t="str">
            <v>cây</v>
          </cell>
          <cell r="D447">
            <v>754000</v>
          </cell>
        </row>
        <row r="448">
          <cell r="B448" t="str">
            <v>Cây huỳnh đàn, Gió bầu</v>
          </cell>
          <cell r="C448">
            <v>0</v>
          </cell>
          <cell r="D448">
            <v>0</v>
          </cell>
        </row>
        <row r="449">
          <cell r="B449" t="str">
            <v>Huỳnh đàn cây mới trồng</v>
          </cell>
          <cell r="C449" t="str">
            <v>cây</v>
          </cell>
          <cell r="D449">
            <v>71000</v>
          </cell>
        </row>
        <row r="450">
          <cell r="B450" t="str">
            <v>Huỳnh đàn cây có đường kính gốc ≤ 2cm</v>
          </cell>
          <cell r="C450" t="str">
            <v>cây</v>
          </cell>
          <cell r="D450">
            <v>159000</v>
          </cell>
        </row>
        <row r="451">
          <cell r="B451" t="str">
            <v>Huỳnh đàn đỏ cây có đường kính gốc &gt; 2cm đến ≤ 4cm</v>
          </cell>
          <cell r="C451" t="str">
            <v>cây</v>
          </cell>
          <cell r="D451">
            <v>277000</v>
          </cell>
        </row>
        <row r="452">
          <cell r="B452" t="str">
            <v>Huỳnh đàn đỏ cây có đường kính gốc &gt; 4cm đến ≤ 8cm</v>
          </cell>
          <cell r="C452" t="str">
            <v>cây</v>
          </cell>
          <cell r="D452">
            <v>507000</v>
          </cell>
        </row>
        <row r="453">
          <cell r="B453" t="str">
            <v>Huỳnh đàn đỏ cây có đường kính gốc &gt; 8cm đến ≤ 12cm</v>
          </cell>
          <cell r="C453" t="str">
            <v>cây</v>
          </cell>
          <cell r="D453">
            <v>798000</v>
          </cell>
        </row>
        <row r="454">
          <cell r="B454" t="str">
            <v>Huỳnh đàn đỏ cây có đường kính gốc &gt; 12cm đến ≤ 16cm</v>
          </cell>
          <cell r="C454" t="str">
            <v>cây</v>
          </cell>
          <cell r="D454">
            <v>1252000</v>
          </cell>
        </row>
        <row r="455">
          <cell r="B455" t="str">
            <v>Huỳnh đàn đỏ cây có đường kính gốc &gt; 16cm đến ≤ 20cm</v>
          </cell>
          <cell r="C455" t="str">
            <v>cây</v>
          </cell>
          <cell r="D455">
            <v>1962000</v>
          </cell>
        </row>
        <row r="456">
          <cell r="B456" t="str">
            <v>Gió bầu cây mới trồng</v>
          </cell>
          <cell r="C456" t="str">
            <v>cây</v>
          </cell>
          <cell r="D456">
            <v>71000</v>
          </cell>
        </row>
        <row r="457">
          <cell r="B457" t="str">
            <v>Gió bầu cây có đường kính gốc ≤ 2cm</v>
          </cell>
          <cell r="C457" t="str">
            <v>cây</v>
          </cell>
          <cell r="D457">
            <v>159000</v>
          </cell>
        </row>
        <row r="458">
          <cell r="B458" t="str">
            <v>Gió bầu cây có đường kính gốc &gt; 2cm đến ≤ 4cm</v>
          </cell>
          <cell r="C458" t="str">
            <v>cây</v>
          </cell>
          <cell r="D458">
            <v>277000</v>
          </cell>
        </row>
        <row r="459">
          <cell r="B459" t="str">
            <v>Gió bầu cây có đường kính gốc &gt; 4cm đến ≤ 8cm</v>
          </cell>
          <cell r="C459" t="str">
            <v>cây</v>
          </cell>
          <cell r="D459">
            <v>507000</v>
          </cell>
        </row>
        <row r="460">
          <cell r="B460" t="str">
            <v>Gió bầu cây có đường kính gốc &gt; 8cm đến ≤ 12cm</v>
          </cell>
          <cell r="C460" t="str">
            <v>cây</v>
          </cell>
          <cell r="D460">
            <v>798000</v>
          </cell>
        </row>
        <row r="461">
          <cell r="B461" t="str">
            <v>Gió bầu cây có đường kính gốc &gt; 12cm đến ≤ 16cm</v>
          </cell>
          <cell r="C461" t="str">
            <v>cây</v>
          </cell>
          <cell r="D461">
            <v>1252000</v>
          </cell>
        </row>
        <row r="462">
          <cell r="B462" t="str">
            <v>Gió bầu cây có đường kính gốc &gt; 16cm đến ≤ 20cm</v>
          </cell>
          <cell r="C462" t="str">
            <v>cây</v>
          </cell>
          <cell r="D462">
            <v>1962000</v>
          </cell>
        </row>
        <row r="463">
          <cell r="B463" t="str">
            <v>Đước đôi, Bầu chua</v>
          </cell>
          <cell r="C463">
            <v>0</v>
          </cell>
          <cell r="D463">
            <v>0</v>
          </cell>
        </row>
        <row r="464">
          <cell r="B464" t="str">
            <v>Đước đuôi cây mới trồng</v>
          </cell>
          <cell r="C464" t="str">
            <v>cây</v>
          </cell>
          <cell r="D464">
            <v>43000</v>
          </cell>
        </row>
        <row r="465">
          <cell r="B465" t="str">
            <v>Đước đôi cây trồng năm thứ nhất</v>
          </cell>
          <cell r="C465" t="str">
            <v>cây</v>
          </cell>
          <cell r="D465">
            <v>58000</v>
          </cell>
        </row>
        <row r="466">
          <cell r="B466" t="str">
            <v>Đước đôi cây trồng năm thứ hai</v>
          </cell>
          <cell r="C466" t="str">
            <v>cây</v>
          </cell>
          <cell r="D466">
            <v>73000</v>
          </cell>
        </row>
        <row r="467">
          <cell r="B467" t="str">
            <v>Đước đôi cây trồng năm thứ ba</v>
          </cell>
          <cell r="C467" t="str">
            <v>cây</v>
          </cell>
          <cell r="D467">
            <v>90000</v>
          </cell>
        </row>
        <row r="468">
          <cell r="B468" t="str">
            <v>Đước đôi cây trồng trên ba năm</v>
          </cell>
          <cell r="C468" t="str">
            <v>cây</v>
          </cell>
          <cell r="D468">
            <v>110000</v>
          </cell>
        </row>
        <row r="469">
          <cell r="B469" t="str">
            <v>Bầu chua cây mới trồng</v>
          </cell>
          <cell r="C469" t="str">
            <v>cây</v>
          </cell>
          <cell r="D469">
            <v>43000</v>
          </cell>
        </row>
        <row r="470">
          <cell r="B470" t="str">
            <v>Bầu chua cây trồng năm thứ nhất</v>
          </cell>
          <cell r="C470" t="str">
            <v>cây</v>
          </cell>
          <cell r="D470">
            <v>58000</v>
          </cell>
        </row>
        <row r="471">
          <cell r="B471" t="str">
            <v>Bầu chua cây trồng năm thứ hai</v>
          </cell>
          <cell r="C471" t="str">
            <v>cây</v>
          </cell>
          <cell r="D471">
            <v>73000</v>
          </cell>
        </row>
        <row r="472">
          <cell r="B472" t="str">
            <v>Bầu chua cây trồng năm thứ ba</v>
          </cell>
          <cell r="C472" t="str">
            <v>cây</v>
          </cell>
          <cell r="D472">
            <v>90000</v>
          </cell>
        </row>
        <row r="473">
          <cell r="B473" t="str">
            <v>Bầu chua cây trồng trên ba năm</v>
          </cell>
          <cell r="C473" t="str">
            <v>cây</v>
          </cell>
          <cell r="D473">
            <v>110000</v>
          </cell>
        </row>
        <row r="474">
          <cell r="B474" t="str">
            <v>Dừa nước</v>
          </cell>
          <cell r="C474">
            <v>0</v>
          </cell>
          <cell r="D474">
            <v>0</v>
          </cell>
        </row>
        <row r="475">
          <cell r="B475" t="str">
            <v>Dừa nước cây mới trồng</v>
          </cell>
          <cell r="C475" t="str">
            <v>cây</v>
          </cell>
          <cell r="D475">
            <v>49000</v>
          </cell>
        </row>
        <row r="476">
          <cell r="B476" t="str">
            <v>Dừa nước cây trồng năm thứ nhất</v>
          </cell>
          <cell r="C476" t="str">
            <v>cây</v>
          </cell>
          <cell r="D476">
            <v>65000</v>
          </cell>
        </row>
        <row r="477">
          <cell r="B477" t="str">
            <v>Dừa nước cây trồng năm thứ hai</v>
          </cell>
          <cell r="C477" t="str">
            <v>cây</v>
          </cell>
          <cell r="D477">
            <v>82000</v>
          </cell>
        </row>
        <row r="478">
          <cell r="B478" t="str">
            <v>Dừa nước cây trồng năm thứ ba</v>
          </cell>
          <cell r="C478" t="str">
            <v>cây</v>
          </cell>
          <cell r="D478">
            <v>100000</v>
          </cell>
        </row>
        <row r="479">
          <cell r="B479" t="str">
            <v>Dừa nước cây trồng trên ba năm</v>
          </cell>
          <cell r="C479" t="str">
            <v>cây</v>
          </cell>
          <cell r="D479">
            <v>123000</v>
          </cell>
        </row>
        <row r="480">
          <cell r="B480" t="str">
            <v>Nhóm cây họ tre, trúc</v>
          </cell>
          <cell r="C480">
            <v>0</v>
          </cell>
          <cell r="D480">
            <v>0</v>
          </cell>
        </row>
        <row r="481">
          <cell r="B481" t="str">
            <v>* Tre chuyên lấy măng:</v>
          </cell>
          <cell r="C481">
            <v>0</v>
          </cell>
          <cell r="D481">
            <v>0</v>
          </cell>
        </row>
        <row r="482">
          <cell r="B482" t="str">
            <v>Tre chuyên lấy măng cây mới trồng</v>
          </cell>
          <cell r="C482" t="str">
            <v>cây</v>
          </cell>
          <cell r="D482">
            <v>35000</v>
          </cell>
        </row>
        <row r="483">
          <cell r="B483" t="str">
            <v>Tre chuyên lấy măng chưa cho măng</v>
          </cell>
          <cell r="C483" t="str">
            <v>cây</v>
          </cell>
          <cell r="D483">
            <v>100000</v>
          </cell>
        </row>
        <row r="484">
          <cell r="B484" t="str">
            <v>Tre chuyên lấy măng đã cho măng</v>
          </cell>
          <cell r="C484" t="str">
            <v>cây</v>
          </cell>
          <cell r="D484">
            <v>200000</v>
          </cell>
        </row>
        <row r="485">
          <cell r="B485" t="str">
            <v>Măng tre</v>
          </cell>
          <cell r="C485" t="str">
            <v>măng</v>
          </cell>
          <cell r="D485">
            <v>15000</v>
          </cell>
        </row>
        <row r="486">
          <cell r="B486" t="str">
            <v>* Tre thường:</v>
          </cell>
          <cell r="C486">
            <v>0</v>
          </cell>
          <cell r="D486">
            <v>0</v>
          </cell>
        </row>
        <row r="487">
          <cell r="B487" t="str">
            <v>Tre thường cây mới trồng</v>
          </cell>
          <cell r="C487" t="str">
            <v>cây</v>
          </cell>
          <cell r="D487">
            <v>30000</v>
          </cell>
        </row>
        <row r="488">
          <cell r="B488" t="str">
            <v>Tre thường cây xanh chưa già</v>
          </cell>
          <cell r="C488" t="str">
            <v>cây</v>
          </cell>
          <cell r="D488">
            <v>50000</v>
          </cell>
        </row>
        <row r="489">
          <cell r="B489" t="str">
            <v>Tre thường cây già sử dụng được</v>
          </cell>
          <cell r="C489" t="str">
            <v>cây</v>
          </cell>
          <cell r="D489">
            <v>100000</v>
          </cell>
        </row>
        <row r="490">
          <cell r="B490" t="str">
            <v>Tre gai</v>
          </cell>
          <cell r="C490">
            <v>0</v>
          </cell>
          <cell r="D490">
            <v>0</v>
          </cell>
        </row>
        <row r="491">
          <cell r="B491" t="str">
            <v>Tre gai cây mới trồng</v>
          </cell>
          <cell r="C491" t="str">
            <v>cây</v>
          </cell>
          <cell r="D491">
            <v>30000</v>
          </cell>
        </row>
        <row r="492">
          <cell r="B492" t="str">
            <v>Tre gai cây xanh chưa già</v>
          </cell>
          <cell r="C492" t="str">
            <v>cây</v>
          </cell>
          <cell r="D492">
            <v>40000</v>
          </cell>
        </row>
        <row r="493">
          <cell r="B493" t="str">
            <v>Tre gai cây già sử dụng được</v>
          </cell>
          <cell r="C493" t="str">
            <v>cây</v>
          </cell>
          <cell r="D493">
            <v>60000</v>
          </cell>
        </row>
        <row r="494">
          <cell r="B494" t="str">
            <v>Trúc, nứa, lồ ô, luồng và các loại cây tương ứng</v>
          </cell>
          <cell r="C494">
            <v>0</v>
          </cell>
          <cell r="D494">
            <v>0</v>
          </cell>
        </row>
        <row r="495">
          <cell r="B495" t="str">
            <v>Trúc cây mới trồng</v>
          </cell>
          <cell r="C495" t="str">
            <v>cây</v>
          </cell>
          <cell r="D495">
            <v>5000</v>
          </cell>
        </row>
        <row r="496">
          <cell r="B496" t="str">
            <v>Trúc cây xanh chưa già</v>
          </cell>
          <cell r="C496" t="str">
            <v>cây</v>
          </cell>
          <cell r="D496">
            <v>20000</v>
          </cell>
        </row>
        <row r="497">
          <cell r="B497" t="str">
            <v>Trúc cây già sử dụng được</v>
          </cell>
          <cell r="C497" t="str">
            <v>cây</v>
          </cell>
          <cell r="D497">
            <v>30000</v>
          </cell>
        </row>
        <row r="498">
          <cell r="B498" t="str">
            <v>Cây trôm</v>
          </cell>
          <cell r="C498">
            <v>0</v>
          </cell>
          <cell r="D498">
            <v>0</v>
          </cell>
        </row>
        <row r="499">
          <cell r="B499" t="str">
            <v>Trôm cây mới trồng &lt; 01 năm tuổi</v>
          </cell>
          <cell r="C499" t="str">
            <v>cây</v>
          </cell>
          <cell r="D499">
            <v>25000</v>
          </cell>
        </row>
        <row r="500">
          <cell r="B500" t="str">
            <v>Trôm cây ≥ 01 năm tuổi đến &lt; 02 năm tuổi</v>
          </cell>
          <cell r="C500" t="str">
            <v>cây</v>
          </cell>
          <cell r="D500">
            <v>120000</v>
          </cell>
        </row>
        <row r="501">
          <cell r="B501" t="str">
            <v>Trôm cây ≥ 02 năm tuổi đến &lt; 05 năm tuổi</v>
          </cell>
          <cell r="C501" t="str">
            <v>cây</v>
          </cell>
          <cell r="D501">
            <v>150000</v>
          </cell>
        </row>
        <row r="502">
          <cell r="B502" t="str">
            <v>Trôm cây ≥ 05 năm tuổi đến &lt; 10 năm tuổi</v>
          </cell>
          <cell r="C502" t="str">
            <v>cây</v>
          </cell>
          <cell r="D502">
            <v>300000</v>
          </cell>
        </row>
        <row r="503">
          <cell r="B503" t="str">
            <v>Trôm cây ≥ 10 năm tuổi đến &lt; 15 năm tuổi</v>
          </cell>
          <cell r="C503" t="str">
            <v>cây</v>
          </cell>
          <cell r="D503">
            <v>470000</v>
          </cell>
        </row>
        <row r="504">
          <cell r="B504" t="str">
            <v>Trôm cây ≥ 15 năm tuổi (cây già cỗi, hỗ trợ công chặt)</v>
          </cell>
          <cell r="C504" t="str">
            <v>cây</v>
          </cell>
          <cell r="D504">
            <v>140000</v>
          </cell>
        </row>
        <row r="505">
          <cell r="B505" t="str">
            <v>Cây mây</v>
          </cell>
          <cell r="C505">
            <v>0</v>
          </cell>
          <cell r="D505">
            <v>0</v>
          </cell>
        </row>
        <row r="506">
          <cell r="B506" t="str">
            <v>Mây cây mới trồng (năm đầu tiên)</v>
          </cell>
          <cell r="C506" t="str">
            <v>cây</v>
          </cell>
          <cell r="D506">
            <v>15000</v>
          </cell>
        </row>
        <row r="507">
          <cell r="B507" t="str">
            <v>Mây cây trong giai đoạn xây dựng cơ bản (03 năm chăm sóc)</v>
          </cell>
          <cell r="C507" t="str">
            <v>cây</v>
          </cell>
          <cell r="D507">
            <v>50000</v>
          </cell>
        </row>
        <row r="508">
          <cell r="B508" t="str">
            <v>Mây cây cho khai thác thương phẩm</v>
          </cell>
          <cell r="C508" t="str">
            <v>cây</v>
          </cell>
          <cell r="D508">
            <v>80000</v>
          </cell>
        </row>
        <row r="509">
          <cell r="B509" t="str">
            <v>Nhóm các loại cây tạp thân gỗ lấy củi (gòn, chim chim, trứng cá, cây bàng, bồ đề, si, móng bò, hoa sữa, muồng vàng, muồng đen, sấu, tùng kim, bằng lăng, phượng, viết, lộc vừng, cây lá vối, bòng tây, dúi, mù u)</v>
          </cell>
          <cell r="C509">
            <v>0</v>
          </cell>
          <cell r="D509">
            <v>0</v>
          </cell>
        </row>
        <row r="510">
          <cell r="B510" t="str">
            <v>Gòn cây có đường kính gốc &lt; 1cm</v>
          </cell>
          <cell r="C510" t="str">
            <v>cây</v>
          </cell>
          <cell r="D510">
            <v>8000</v>
          </cell>
        </row>
        <row r="511">
          <cell r="B511" t="str">
            <v>Gòn cây có đường kính gốc ≥ 1cm đến &lt; 3cm</v>
          </cell>
          <cell r="C511" t="str">
            <v>cây</v>
          </cell>
          <cell r="D511">
            <v>10000</v>
          </cell>
        </row>
        <row r="512">
          <cell r="B512" t="str">
            <v>Gòn cây có đường kính gốc ≥ 3cm đến &lt; 7cm</v>
          </cell>
          <cell r="C512" t="str">
            <v>cây</v>
          </cell>
          <cell r="D512">
            <v>15000</v>
          </cell>
        </row>
        <row r="513">
          <cell r="B513" t="str">
            <v>Gòn cây có đường kính gốc ≥ 7cm đến &lt; 10cm</v>
          </cell>
          <cell r="C513" t="str">
            <v>cây</v>
          </cell>
          <cell r="D513">
            <v>25000</v>
          </cell>
        </row>
        <row r="514">
          <cell r="B514" t="str">
            <v>Gòn cây có đường kính gốc ≥ 10cm đến &lt; 30cm</v>
          </cell>
          <cell r="C514" t="str">
            <v>cây</v>
          </cell>
          <cell r="D514">
            <v>50000</v>
          </cell>
        </row>
        <row r="515">
          <cell r="B515" t="str">
            <v>Gòn cây có đường kính gốc ≥ 30cm đến &lt; 50cm</v>
          </cell>
          <cell r="C515" t="str">
            <v>cây</v>
          </cell>
          <cell r="D515">
            <v>100000</v>
          </cell>
        </row>
        <row r="516">
          <cell r="B516" t="str">
            <v>Gòn cây có đường kính gốc ≥ 50cm</v>
          </cell>
          <cell r="C516" t="str">
            <v>cây</v>
          </cell>
          <cell r="D516">
            <v>150000</v>
          </cell>
        </row>
        <row r="517">
          <cell r="B517" t="str">
            <v>Chim chim cây có đường kính gốc &lt; 1cm</v>
          </cell>
          <cell r="C517" t="str">
            <v>cây</v>
          </cell>
          <cell r="D517">
            <v>8000</v>
          </cell>
        </row>
        <row r="518">
          <cell r="B518" t="str">
            <v>Chim chim cây có đường kính gốc ≥ 1cm đến &lt; 3cm</v>
          </cell>
          <cell r="C518" t="str">
            <v>cây</v>
          </cell>
          <cell r="D518">
            <v>10000</v>
          </cell>
        </row>
        <row r="519">
          <cell r="B519" t="str">
            <v>Chim chim cây có đường kính gốc ≥ 3cm đến &lt; 7cm</v>
          </cell>
          <cell r="C519" t="str">
            <v>cây</v>
          </cell>
          <cell r="D519">
            <v>15000</v>
          </cell>
        </row>
        <row r="520">
          <cell r="B520" t="str">
            <v>Chim chim cây có đường kính gốc ≥ 7cm đến &lt; 10cm</v>
          </cell>
          <cell r="C520" t="str">
            <v>cây</v>
          </cell>
          <cell r="D520">
            <v>25000</v>
          </cell>
        </row>
        <row r="521">
          <cell r="B521" t="str">
            <v>Chim chim cây có đường kính gốc ≥ 10cm đến &lt; 30cm</v>
          </cell>
          <cell r="C521" t="str">
            <v>cây</v>
          </cell>
          <cell r="D521">
            <v>50000</v>
          </cell>
        </row>
        <row r="522">
          <cell r="B522" t="str">
            <v>Chim chim cây có đường kính gốc ≥ 30cm đến &lt; 50cm</v>
          </cell>
          <cell r="C522" t="str">
            <v>cây</v>
          </cell>
          <cell r="D522">
            <v>100000</v>
          </cell>
        </row>
        <row r="523">
          <cell r="B523" t="str">
            <v>Chim chim cây có đường kính gốc ≥ 50cm</v>
          </cell>
          <cell r="C523" t="str">
            <v>cây</v>
          </cell>
          <cell r="D523">
            <v>150000</v>
          </cell>
        </row>
        <row r="524">
          <cell r="B524" t="str">
            <v>Trứng cá cây có đường kính gốc &lt; 1cm</v>
          </cell>
          <cell r="C524" t="str">
            <v>cây</v>
          </cell>
          <cell r="D524">
            <v>8000</v>
          </cell>
        </row>
        <row r="525">
          <cell r="B525" t="str">
            <v>Trứng cá cây có đường kính gốc ≥ 1cm đến &lt; 3cm</v>
          </cell>
          <cell r="C525" t="str">
            <v>cây</v>
          </cell>
          <cell r="D525">
            <v>10000</v>
          </cell>
        </row>
        <row r="526">
          <cell r="B526" t="str">
            <v>Trứng cá cây có đường kính gốc ≥ 3cm đến &lt; 7cm</v>
          </cell>
          <cell r="C526" t="str">
            <v>cây</v>
          </cell>
          <cell r="D526">
            <v>15000</v>
          </cell>
        </row>
        <row r="527">
          <cell r="B527" t="str">
            <v>Trứng cá cây có đường kính gốc ≥ 7cm đến &lt; 10cm</v>
          </cell>
          <cell r="C527" t="str">
            <v>cây</v>
          </cell>
          <cell r="D527">
            <v>25000</v>
          </cell>
        </row>
        <row r="528">
          <cell r="B528" t="str">
            <v>Trứng cá cây có đường kính gốc ≥ 10cm đến &lt; 30cm</v>
          </cell>
          <cell r="C528" t="str">
            <v>cây</v>
          </cell>
          <cell r="D528">
            <v>50000</v>
          </cell>
        </row>
        <row r="529">
          <cell r="B529" t="str">
            <v>Trứng cá cây có đường kính gốc ≥ 30cm đến &lt; 50cm</v>
          </cell>
          <cell r="C529" t="str">
            <v>cây</v>
          </cell>
          <cell r="D529">
            <v>100000</v>
          </cell>
        </row>
        <row r="530">
          <cell r="B530" t="str">
            <v>Trứng cá cây có đường kính gốc ≥ 50cm</v>
          </cell>
          <cell r="C530" t="str">
            <v>cây</v>
          </cell>
          <cell r="D530">
            <v>150000</v>
          </cell>
        </row>
        <row r="531">
          <cell r="B531" t="str">
            <v>Bàng cây có đường kính gốc &lt; 1cm</v>
          </cell>
          <cell r="C531" t="str">
            <v>cây</v>
          </cell>
          <cell r="D531">
            <v>8000</v>
          </cell>
        </row>
        <row r="532">
          <cell r="B532" t="str">
            <v>Bàng cây có đường kính gốc ≥ 1cm đến &lt; 3cm</v>
          </cell>
          <cell r="C532" t="str">
            <v>cây</v>
          </cell>
          <cell r="D532">
            <v>10000</v>
          </cell>
        </row>
        <row r="533">
          <cell r="B533" t="str">
            <v>Bàng cây có đường kính gốc ≥ 3cm đến &lt; 7cm</v>
          </cell>
          <cell r="C533" t="str">
            <v>cây</v>
          </cell>
          <cell r="D533">
            <v>15000</v>
          </cell>
        </row>
        <row r="534">
          <cell r="B534" t="str">
            <v>Bàng cây có đường kính gốc ≥ 7cm đến &lt; 10cm</v>
          </cell>
          <cell r="C534" t="str">
            <v>cây</v>
          </cell>
          <cell r="D534">
            <v>25000</v>
          </cell>
        </row>
        <row r="535">
          <cell r="B535" t="str">
            <v>Bàng cây có đường kính gốc ≥ 10cm đến &lt; 30cm</v>
          </cell>
          <cell r="C535" t="str">
            <v>cây</v>
          </cell>
          <cell r="D535">
            <v>50000</v>
          </cell>
        </row>
        <row r="536">
          <cell r="B536" t="str">
            <v>Bàng cây có đường kính gốc ≥ 30cm đến &lt; 50cm</v>
          </cell>
          <cell r="C536" t="str">
            <v>cây</v>
          </cell>
          <cell r="D536">
            <v>100000</v>
          </cell>
        </row>
        <row r="537">
          <cell r="B537" t="str">
            <v>Bàng cây có đường kính gốc ≥ 50cm</v>
          </cell>
          <cell r="C537" t="str">
            <v>cây</v>
          </cell>
          <cell r="D537">
            <v>150000</v>
          </cell>
        </row>
        <row r="538">
          <cell r="B538" t="str">
            <v>Bồ đề cây có đường kính gốc &lt; 1cm</v>
          </cell>
          <cell r="C538" t="str">
            <v>cây</v>
          </cell>
          <cell r="D538">
            <v>8000</v>
          </cell>
        </row>
        <row r="539">
          <cell r="B539" t="str">
            <v>Bồ đề cây có đường kính gốc ≥ 1cm đến &lt; 3cm</v>
          </cell>
          <cell r="C539" t="str">
            <v>cây</v>
          </cell>
          <cell r="D539">
            <v>10000</v>
          </cell>
        </row>
        <row r="540">
          <cell r="B540" t="str">
            <v>Bồ đề cây có đường kính gốc ≥ 3cm đến &lt; 7cm</v>
          </cell>
          <cell r="C540" t="str">
            <v>cây</v>
          </cell>
          <cell r="D540">
            <v>15000</v>
          </cell>
        </row>
        <row r="541">
          <cell r="B541" t="str">
            <v>Bồ đề cây có đường kính gốc ≥ 7cm đến &lt; 10cm</v>
          </cell>
          <cell r="C541" t="str">
            <v>cây</v>
          </cell>
          <cell r="D541">
            <v>25000</v>
          </cell>
        </row>
        <row r="542">
          <cell r="B542" t="str">
            <v>Bồ đề cây có đường kính gốc ≥ 10cm đến &lt; 30cm</v>
          </cell>
          <cell r="C542" t="str">
            <v>cây</v>
          </cell>
          <cell r="D542">
            <v>50000</v>
          </cell>
        </row>
        <row r="543">
          <cell r="B543" t="str">
            <v>Bồ đề cây có đường kính gốc ≥ 30cm đến &lt; 50cm</v>
          </cell>
          <cell r="C543" t="str">
            <v>cây</v>
          </cell>
          <cell r="D543">
            <v>100000</v>
          </cell>
        </row>
        <row r="544">
          <cell r="B544" t="str">
            <v>Bồ đề cây có đường kính gốc ≥ 50cm</v>
          </cell>
          <cell r="C544" t="str">
            <v>cây</v>
          </cell>
          <cell r="D544">
            <v>150000</v>
          </cell>
        </row>
        <row r="545">
          <cell r="B545" t="str">
            <v>Si cây có đường kính gốc &lt; 1cm</v>
          </cell>
          <cell r="C545" t="str">
            <v>cây</v>
          </cell>
          <cell r="D545">
            <v>8000</v>
          </cell>
        </row>
        <row r="546">
          <cell r="B546" t="str">
            <v>Si cây có đường kính gốc ≥ 1cm đến &lt; 3cm</v>
          </cell>
          <cell r="C546" t="str">
            <v>cây</v>
          </cell>
          <cell r="D546">
            <v>10000</v>
          </cell>
        </row>
        <row r="547">
          <cell r="B547" t="str">
            <v>Si cây có đường kính gốc ≥ 3cm đến &lt; 7cm</v>
          </cell>
          <cell r="C547" t="str">
            <v>cây</v>
          </cell>
          <cell r="D547">
            <v>15000</v>
          </cell>
        </row>
        <row r="548">
          <cell r="B548" t="str">
            <v>Si cây có đường kính gốc ≥ 7cm đến &lt; 10cm</v>
          </cell>
          <cell r="C548" t="str">
            <v>cây</v>
          </cell>
          <cell r="D548">
            <v>25000</v>
          </cell>
        </row>
        <row r="549">
          <cell r="B549" t="str">
            <v>Si cây có đường kính gốc ≥ 10cm đến &lt; 30cm</v>
          </cell>
          <cell r="C549" t="str">
            <v>cây</v>
          </cell>
          <cell r="D549">
            <v>50000</v>
          </cell>
        </row>
        <row r="550">
          <cell r="B550" t="str">
            <v>Si cây có đường kính gốc ≥ 30cm đến &lt; 50cm</v>
          </cell>
          <cell r="C550" t="str">
            <v>cây</v>
          </cell>
          <cell r="D550">
            <v>100000</v>
          </cell>
        </row>
        <row r="551">
          <cell r="B551" t="str">
            <v>Si cây có đường kính gốc ≥ 50cm</v>
          </cell>
          <cell r="C551" t="str">
            <v>cây</v>
          </cell>
          <cell r="D551">
            <v>150000</v>
          </cell>
        </row>
        <row r="552">
          <cell r="B552" t="str">
            <v>Móng bò cây có đường kính gốc &lt; 1cm</v>
          </cell>
          <cell r="C552" t="str">
            <v>cây</v>
          </cell>
          <cell r="D552">
            <v>8000</v>
          </cell>
        </row>
        <row r="553">
          <cell r="B553" t="str">
            <v>Móng bò cây có đường kính gốc ≥ 1cm đến &lt; 3cm</v>
          </cell>
          <cell r="C553" t="str">
            <v>cây</v>
          </cell>
          <cell r="D553">
            <v>10000</v>
          </cell>
        </row>
        <row r="554">
          <cell r="B554" t="str">
            <v>Móng bò cây có đường kính gốc ≥ 3cm đến &lt; 7cm</v>
          </cell>
          <cell r="C554" t="str">
            <v>cây</v>
          </cell>
          <cell r="D554">
            <v>15000</v>
          </cell>
        </row>
        <row r="555">
          <cell r="B555" t="str">
            <v>Móng bò cây có đường kính gốc ≥ 7cm đến &lt; 10cm</v>
          </cell>
          <cell r="C555" t="str">
            <v>cây</v>
          </cell>
          <cell r="D555">
            <v>25000</v>
          </cell>
        </row>
        <row r="556">
          <cell r="B556" t="str">
            <v>Móng bò cây có đường kính gốc ≥ 10cm đến &lt; 30cm</v>
          </cell>
          <cell r="C556" t="str">
            <v>cây</v>
          </cell>
          <cell r="D556">
            <v>50000</v>
          </cell>
        </row>
        <row r="557">
          <cell r="B557" t="str">
            <v>Móng bò cây có đường kính gốc ≥ 30cm đến &lt; 50cm</v>
          </cell>
          <cell r="C557" t="str">
            <v>cây</v>
          </cell>
          <cell r="D557">
            <v>100000</v>
          </cell>
        </row>
        <row r="558">
          <cell r="B558" t="str">
            <v>Móng bò cây có đường kính gốc ≥ 50cm</v>
          </cell>
          <cell r="C558" t="str">
            <v>cây</v>
          </cell>
          <cell r="D558">
            <v>150000</v>
          </cell>
        </row>
        <row r="559">
          <cell r="B559" t="str">
            <v>Hoa sữa cây có đường kính gốc &lt; 1cm</v>
          </cell>
          <cell r="C559" t="str">
            <v>cây</v>
          </cell>
          <cell r="D559">
            <v>8000</v>
          </cell>
        </row>
        <row r="560">
          <cell r="B560" t="str">
            <v>Hoa sữa cây có đường kính gốc ≥ 1cm đến &lt; 3cm</v>
          </cell>
          <cell r="C560" t="str">
            <v>cây</v>
          </cell>
          <cell r="D560">
            <v>10000</v>
          </cell>
        </row>
        <row r="561">
          <cell r="B561" t="str">
            <v>Hoa sữa cây có đường kính gốc ≥ 3cm đến &lt; 7cm</v>
          </cell>
          <cell r="C561" t="str">
            <v>cây</v>
          </cell>
          <cell r="D561">
            <v>15000</v>
          </cell>
        </row>
        <row r="562">
          <cell r="B562" t="str">
            <v>Hoa sữa cây có đường kính gốc ≥ 7cm đến &lt; 10cm</v>
          </cell>
          <cell r="C562" t="str">
            <v>cây</v>
          </cell>
          <cell r="D562">
            <v>25000</v>
          </cell>
        </row>
        <row r="563">
          <cell r="B563" t="str">
            <v>Hoa sữa cây có đường kính gốc ≥ 10cm đến &lt; 30cm</v>
          </cell>
          <cell r="C563" t="str">
            <v>cây</v>
          </cell>
          <cell r="D563">
            <v>50000</v>
          </cell>
        </row>
        <row r="564">
          <cell r="B564" t="str">
            <v>Hoa sữa cây có đường kính gốc ≥ 30cm đến &lt; 50cm</v>
          </cell>
          <cell r="C564" t="str">
            <v>cây</v>
          </cell>
          <cell r="D564">
            <v>100000</v>
          </cell>
        </row>
        <row r="565">
          <cell r="B565" t="str">
            <v>Hoa sữa cây có đường kính gốc ≥ 50cm</v>
          </cell>
          <cell r="C565" t="str">
            <v>cây</v>
          </cell>
          <cell r="D565">
            <v>150000</v>
          </cell>
        </row>
        <row r="566">
          <cell r="B566" t="str">
            <v>Muồng cây có đường kính gốc &lt; 1cm</v>
          </cell>
          <cell r="C566" t="str">
            <v>cây</v>
          </cell>
          <cell r="D566">
            <v>8000</v>
          </cell>
        </row>
        <row r="567">
          <cell r="B567" t="str">
            <v>Muồng cây có đường kính gốc ≥ 1cm đến &lt; 3cm</v>
          </cell>
          <cell r="C567" t="str">
            <v>cây</v>
          </cell>
          <cell r="D567">
            <v>10000</v>
          </cell>
        </row>
        <row r="568">
          <cell r="B568" t="str">
            <v>Muồng cây có đường kính gốc ≥ 3cm đến &lt; 7cm</v>
          </cell>
          <cell r="C568" t="str">
            <v>cây</v>
          </cell>
          <cell r="D568">
            <v>15000</v>
          </cell>
        </row>
        <row r="569">
          <cell r="B569" t="str">
            <v>Muồng cây có đường kính gốc ≥ 7cm đến &lt; 10cm</v>
          </cell>
          <cell r="C569" t="str">
            <v>cây</v>
          </cell>
          <cell r="D569">
            <v>25000</v>
          </cell>
        </row>
        <row r="570">
          <cell r="B570" t="str">
            <v>Muồng cây có đường kính gốc ≥ 10cm đến &lt; 30cm</v>
          </cell>
          <cell r="C570" t="str">
            <v>cây</v>
          </cell>
          <cell r="D570">
            <v>50000</v>
          </cell>
        </row>
        <row r="571">
          <cell r="B571" t="str">
            <v>Muồng cây có đường kính gốc ≥ 30cm đến &lt; 50cm</v>
          </cell>
          <cell r="C571" t="str">
            <v>cây</v>
          </cell>
          <cell r="D571">
            <v>100000</v>
          </cell>
        </row>
        <row r="572">
          <cell r="B572" t="str">
            <v>Muồng cây có đường kính gốc ≥ 50cm</v>
          </cell>
          <cell r="C572" t="str">
            <v>cây</v>
          </cell>
          <cell r="D572">
            <v>150000</v>
          </cell>
        </row>
        <row r="573">
          <cell r="B573" t="str">
            <v>Bằng lăng cây có đường kính gốc &lt; 1cm</v>
          </cell>
          <cell r="C573" t="str">
            <v>cây</v>
          </cell>
          <cell r="D573">
            <v>8000</v>
          </cell>
        </row>
        <row r="574">
          <cell r="B574" t="str">
            <v>Bằng lăng cây có đường kính gốc ≥ 1cm đến &lt; 3cm</v>
          </cell>
          <cell r="C574" t="str">
            <v>cây</v>
          </cell>
          <cell r="D574">
            <v>10000</v>
          </cell>
        </row>
        <row r="575">
          <cell r="B575" t="str">
            <v>Bằng lăng cây có đường kính gốc ≥ 3cm đến &lt; 7cm</v>
          </cell>
          <cell r="C575" t="str">
            <v>cây</v>
          </cell>
          <cell r="D575">
            <v>15000</v>
          </cell>
        </row>
        <row r="576">
          <cell r="B576" t="str">
            <v>Bằng lăng cây có đường kính gốc ≥ 7cm đến &lt; 10cm</v>
          </cell>
          <cell r="C576" t="str">
            <v>cây</v>
          </cell>
          <cell r="D576">
            <v>25000</v>
          </cell>
        </row>
        <row r="577">
          <cell r="B577" t="str">
            <v>Bằng lăng cây có đường kính gốc ≥ 10cm đến &lt; 30cm</v>
          </cell>
          <cell r="C577" t="str">
            <v>cây</v>
          </cell>
          <cell r="D577">
            <v>50000</v>
          </cell>
        </row>
        <row r="578">
          <cell r="B578" t="str">
            <v>Bằng lăng cây có đường kính gốc ≥ 30cm đến &lt; 50cm</v>
          </cell>
          <cell r="C578" t="str">
            <v>cây</v>
          </cell>
          <cell r="D578">
            <v>100000</v>
          </cell>
        </row>
        <row r="579">
          <cell r="B579" t="str">
            <v>Bằng lăng cây có đường kính gốc ≥ 50cm</v>
          </cell>
          <cell r="C579" t="str">
            <v>cây</v>
          </cell>
          <cell r="D579">
            <v>150000</v>
          </cell>
        </row>
        <row r="580">
          <cell r="B580" t="str">
            <v>Sấu cây có đường kính gốc &lt; 1cm</v>
          </cell>
          <cell r="C580" t="str">
            <v>cây</v>
          </cell>
          <cell r="D580">
            <v>8000</v>
          </cell>
        </row>
        <row r="581">
          <cell r="B581" t="str">
            <v>Sấu cây có đường kính gốc ≥ 1cm đến &lt; 3cm</v>
          </cell>
          <cell r="C581" t="str">
            <v>cây</v>
          </cell>
          <cell r="D581">
            <v>10000</v>
          </cell>
        </row>
        <row r="582">
          <cell r="B582" t="str">
            <v>Sấu cây có đường kính gốc ≥ 3cm đến &lt; 7cm</v>
          </cell>
          <cell r="C582" t="str">
            <v>cây</v>
          </cell>
          <cell r="D582">
            <v>15000</v>
          </cell>
        </row>
        <row r="583">
          <cell r="B583" t="str">
            <v>Sấu cây có đường kính gốc ≥ 7cm đến &lt; 10cm</v>
          </cell>
          <cell r="C583" t="str">
            <v>cây</v>
          </cell>
          <cell r="D583">
            <v>25000</v>
          </cell>
        </row>
        <row r="584">
          <cell r="B584" t="str">
            <v>Sấu cây có đường kính gốc ≥ 10cm đến &lt; 30cm</v>
          </cell>
          <cell r="C584" t="str">
            <v>cây</v>
          </cell>
          <cell r="D584">
            <v>50000</v>
          </cell>
        </row>
        <row r="585">
          <cell r="B585" t="str">
            <v>Sấu cây có đường kính gốc ≥ 30cm đến &lt; 50cm</v>
          </cell>
          <cell r="C585" t="str">
            <v>cây</v>
          </cell>
          <cell r="D585">
            <v>100000</v>
          </cell>
        </row>
        <row r="586">
          <cell r="B586" t="str">
            <v>Sấu cây có đường kính gốc ≥ 50cm</v>
          </cell>
          <cell r="C586" t="str">
            <v>cây</v>
          </cell>
          <cell r="D586">
            <v>150000</v>
          </cell>
        </row>
        <row r="587">
          <cell r="B587" t="str">
            <v>Phượng cây có đường kính gốc &lt; 1cm</v>
          </cell>
          <cell r="C587" t="str">
            <v>cây</v>
          </cell>
          <cell r="D587">
            <v>8000</v>
          </cell>
        </row>
        <row r="588">
          <cell r="B588" t="str">
            <v>Phượng cây có đường kính gốc ≥ 1cm đến &lt; 3cm</v>
          </cell>
          <cell r="C588" t="str">
            <v>cây</v>
          </cell>
          <cell r="D588">
            <v>10000</v>
          </cell>
        </row>
        <row r="589">
          <cell r="B589" t="str">
            <v>Phượng cây có đường kính gốc ≥ 3cm đến &lt; 7cm</v>
          </cell>
          <cell r="C589" t="str">
            <v>cây</v>
          </cell>
          <cell r="D589">
            <v>15000</v>
          </cell>
        </row>
        <row r="590">
          <cell r="B590" t="str">
            <v>Phượng cây có đường kính gốc ≥ 7cm đến &lt; 10cm</v>
          </cell>
          <cell r="C590" t="str">
            <v>cây</v>
          </cell>
          <cell r="D590">
            <v>25000</v>
          </cell>
        </row>
        <row r="591">
          <cell r="B591" t="str">
            <v>Phượng cây có đường kính gốc ≥ 10cm đến &lt; 30cm</v>
          </cell>
          <cell r="C591" t="str">
            <v>cây</v>
          </cell>
          <cell r="D591">
            <v>50000</v>
          </cell>
        </row>
        <row r="592">
          <cell r="B592" t="str">
            <v>Phượng cây có đường kính gốc ≥ 30cm đến &lt; 50cm</v>
          </cell>
          <cell r="C592" t="str">
            <v>cây</v>
          </cell>
          <cell r="D592">
            <v>100000</v>
          </cell>
        </row>
        <row r="593">
          <cell r="B593" t="str">
            <v>Phượng cây có đường kính gốc ≥ 50cm</v>
          </cell>
          <cell r="C593" t="str">
            <v>cây</v>
          </cell>
          <cell r="D593">
            <v>150000</v>
          </cell>
        </row>
        <row r="594">
          <cell r="B594" t="str">
            <v>Lộc vừng cây có đường kính gốc &lt; 1cm</v>
          </cell>
          <cell r="C594" t="str">
            <v>cây</v>
          </cell>
          <cell r="D594">
            <v>8000</v>
          </cell>
        </row>
        <row r="595">
          <cell r="B595" t="str">
            <v>Lộc vừng cây có đường kính gốc ≥ 1cm đến &lt; 3cm</v>
          </cell>
          <cell r="C595" t="str">
            <v>cây</v>
          </cell>
          <cell r="D595">
            <v>10000</v>
          </cell>
        </row>
        <row r="596">
          <cell r="B596" t="str">
            <v>Lộc vừng cây có đường kính gốc ≥ 3cm đến &lt; 7cm</v>
          </cell>
          <cell r="C596" t="str">
            <v>cây</v>
          </cell>
          <cell r="D596">
            <v>15000</v>
          </cell>
        </row>
        <row r="597">
          <cell r="B597" t="str">
            <v>Lộc vừng cây có đường kính gốc ≥ 7cm đến &lt; 10cm</v>
          </cell>
          <cell r="C597" t="str">
            <v>cây</v>
          </cell>
          <cell r="D597">
            <v>25000</v>
          </cell>
        </row>
        <row r="598">
          <cell r="B598" t="str">
            <v>Lộc vừng cây có đường kính gốc ≥ 10cm đến &lt; 30cm</v>
          </cell>
          <cell r="C598" t="str">
            <v>cây</v>
          </cell>
          <cell r="D598">
            <v>50000</v>
          </cell>
        </row>
        <row r="599">
          <cell r="B599" t="str">
            <v>Lộc vừng cây có đường kính gốc ≥ 30cm đến &lt; 50cm</v>
          </cell>
          <cell r="C599" t="str">
            <v>cây</v>
          </cell>
          <cell r="D599">
            <v>100000</v>
          </cell>
        </row>
        <row r="600">
          <cell r="B600" t="str">
            <v>Lộc vừng cây có đường kính gốc ≥ 50cm</v>
          </cell>
          <cell r="C600" t="str">
            <v>cây</v>
          </cell>
          <cell r="D600">
            <v>150000</v>
          </cell>
        </row>
        <row r="601">
          <cell r="B601" t="str">
            <v>Lồng mức cây có đường kính gốc &lt; 1cm</v>
          </cell>
          <cell r="C601" t="str">
            <v>cây</v>
          </cell>
          <cell r="D601">
            <v>8000</v>
          </cell>
        </row>
        <row r="602">
          <cell r="B602" t="str">
            <v>Lồng mức cây có đường kính gốc ≥ 1cm đến &lt; 3cm</v>
          </cell>
          <cell r="C602" t="str">
            <v>cây</v>
          </cell>
          <cell r="D602">
            <v>10000</v>
          </cell>
        </row>
        <row r="603">
          <cell r="B603" t="str">
            <v>Lồng mức cây có đường kính gốc ≥ 3cm đến &lt; 7cm</v>
          </cell>
          <cell r="C603" t="str">
            <v>cây</v>
          </cell>
          <cell r="D603">
            <v>15000</v>
          </cell>
        </row>
        <row r="604">
          <cell r="B604" t="str">
            <v>Lồng mức cây có đường kính gốc ≥ 7cm đến &lt; 10cm</v>
          </cell>
          <cell r="C604" t="str">
            <v>cây</v>
          </cell>
          <cell r="D604">
            <v>25000</v>
          </cell>
        </row>
        <row r="605">
          <cell r="B605" t="str">
            <v>Lồng mức cây có đường kính gốc ≥ 10cm đến &lt; 30cm</v>
          </cell>
          <cell r="C605" t="str">
            <v>cây</v>
          </cell>
          <cell r="D605">
            <v>50000</v>
          </cell>
        </row>
        <row r="606">
          <cell r="B606" t="str">
            <v>Lồng mức cây có đường kính gốc ≥ 30cm đến &lt; 50cm</v>
          </cell>
          <cell r="C606" t="str">
            <v>cây</v>
          </cell>
          <cell r="D606">
            <v>100000</v>
          </cell>
        </row>
        <row r="607">
          <cell r="B607" t="str">
            <v>Lồng mức cây có đường kính gốc ≥ 50cm</v>
          </cell>
          <cell r="C607" t="str">
            <v>cây</v>
          </cell>
          <cell r="D607">
            <v>150000</v>
          </cell>
        </row>
        <row r="608">
          <cell r="B608" t="str">
            <v>Cây lá vối có đường kính gốc &lt; 1cm</v>
          </cell>
          <cell r="C608" t="str">
            <v>cây</v>
          </cell>
          <cell r="D608">
            <v>8000</v>
          </cell>
        </row>
        <row r="609">
          <cell r="B609" t="str">
            <v>Cây lá vối có đường kính gốc ≥ 1cm đến &lt; 3cm</v>
          </cell>
          <cell r="C609" t="str">
            <v>cây</v>
          </cell>
          <cell r="D609">
            <v>10000</v>
          </cell>
        </row>
        <row r="610">
          <cell r="B610" t="str">
            <v>Cây lá vối có đường kính gốc ≥ 3cm đến &lt; 7cm</v>
          </cell>
          <cell r="C610" t="str">
            <v>cây</v>
          </cell>
          <cell r="D610">
            <v>15000</v>
          </cell>
        </row>
        <row r="611">
          <cell r="B611" t="str">
            <v>Cây lá vối có đường kính gốc ≥ 7cm đến &lt; 10cm</v>
          </cell>
          <cell r="C611" t="str">
            <v>cây</v>
          </cell>
          <cell r="D611">
            <v>25000</v>
          </cell>
        </row>
        <row r="612">
          <cell r="B612" t="str">
            <v>Cây lá vối có đường kính gốc ≥ 10cm đến &lt; 30cm</v>
          </cell>
          <cell r="C612" t="str">
            <v>cây</v>
          </cell>
          <cell r="D612">
            <v>50000</v>
          </cell>
        </row>
        <row r="613">
          <cell r="B613" t="str">
            <v>Cây lá vối có đường kính gốc ≥ 30cm đến &lt; 50cm</v>
          </cell>
          <cell r="C613" t="str">
            <v>cây</v>
          </cell>
          <cell r="D613">
            <v>100000</v>
          </cell>
        </row>
        <row r="614">
          <cell r="B614" t="str">
            <v>Cây lá vối có đường kính gốc ≥ 50cm</v>
          </cell>
          <cell r="C614" t="str">
            <v>cây</v>
          </cell>
          <cell r="D614">
            <v>150000</v>
          </cell>
        </row>
        <row r="615">
          <cell r="B615" t="str">
            <v>Dúi có đường kính gốc &lt; 1cm</v>
          </cell>
          <cell r="C615" t="str">
            <v>cây</v>
          </cell>
          <cell r="D615">
            <v>8000</v>
          </cell>
        </row>
        <row r="616">
          <cell r="B616" t="str">
            <v>Dúi có đường kính gốc ≥ 1cm đến &lt; 3cm</v>
          </cell>
          <cell r="C616" t="str">
            <v>cây</v>
          </cell>
          <cell r="D616">
            <v>10000</v>
          </cell>
        </row>
        <row r="617">
          <cell r="B617" t="str">
            <v>Dúi có đường kính gốc ≥ 3cm đến &lt; 7cm</v>
          </cell>
          <cell r="C617" t="str">
            <v>cây</v>
          </cell>
          <cell r="D617">
            <v>15000</v>
          </cell>
        </row>
        <row r="618">
          <cell r="B618" t="str">
            <v>Dúi có đường kính gốc ≥ 7cm đến &lt; 10cm</v>
          </cell>
          <cell r="C618" t="str">
            <v>cây</v>
          </cell>
          <cell r="D618">
            <v>25000</v>
          </cell>
        </row>
        <row r="619">
          <cell r="B619" t="str">
            <v>Dúi có đường kính gốc ≥ 10cm đến &lt; 30cm</v>
          </cell>
          <cell r="C619" t="str">
            <v>cây</v>
          </cell>
          <cell r="D619">
            <v>50000</v>
          </cell>
        </row>
        <row r="620">
          <cell r="B620" t="str">
            <v>Dúi có đường kính gốc ≥ 30cm đến &lt; 50cm</v>
          </cell>
          <cell r="C620" t="str">
            <v>cây</v>
          </cell>
          <cell r="D620">
            <v>100000</v>
          </cell>
        </row>
        <row r="621">
          <cell r="B621" t="str">
            <v>Dúi có đường kính gốc ≥ 50cm</v>
          </cell>
          <cell r="C621" t="str">
            <v>cây</v>
          </cell>
          <cell r="D621">
            <v>150000</v>
          </cell>
        </row>
        <row r="622">
          <cell r="B622" t="str">
            <v>Mù u có đường kính gốc &lt; 1cm</v>
          </cell>
          <cell r="C622" t="str">
            <v>cây</v>
          </cell>
          <cell r="D622">
            <v>8000</v>
          </cell>
        </row>
        <row r="623">
          <cell r="B623" t="str">
            <v>Mù u có đường kính gốc ≥ 1cm đến &lt; 3cm</v>
          </cell>
          <cell r="C623" t="str">
            <v>cây</v>
          </cell>
          <cell r="D623">
            <v>10000</v>
          </cell>
        </row>
        <row r="624">
          <cell r="B624" t="str">
            <v>Mù u có đường kính gốc ≥ 3cm đến &lt; 7cm</v>
          </cell>
          <cell r="C624" t="str">
            <v>cây</v>
          </cell>
          <cell r="D624">
            <v>15000</v>
          </cell>
        </row>
        <row r="625">
          <cell r="B625" t="str">
            <v>Mù u có đường kính gốc ≥ 7cm đến &lt; 10cm</v>
          </cell>
          <cell r="C625" t="str">
            <v>cây</v>
          </cell>
          <cell r="D625">
            <v>25000</v>
          </cell>
        </row>
        <row r="626">
          <cell r="B626" t="str">
            <v>Mù u có đường kính gốc ≥ 10cm đến &lt; 30cm</v>
          </cell>
          <cell r="C626" t="str">
            <v>cây</v>
          </cell>
          <cell r="D626">
            <v>50000</v>
          </cell>
        </row>
        <row r="627">
          <cell r="B627" t="str">
            <v>Mù u có đường kính gốc ≥ 30cm đến &lt; 50cm</v>
          </cell>
          <cell r="C627" t="str">
            <v>cây</v>
          </cell>
          <cell r="D627">
            <v>100000</v>
          </cell>
        </row>
        <row r="628">
          <cell r="B628" t="str">
            <v>Mù u có đường kính gốc ≥ 50cm</v>
          </cell>
          <cell r="C628" t="str">
            <v>cây</v>
          </cell>
          <cell r="D628">
            <v>150000</v>
          </cell>
        </row>
        <row r="629">
          <cell r="B629" t="str">
            <v>Bòng tây có đường kính gốc &lt; 1cm</v>
          </cell>
          <cell r="C629" t="str">
            <v>cây</v>
          </cell>
          <cell r="D629">
            <v>8000</v>
          </cell>
        </row>
        <row r="630">
          <cell r="B630" t="str">
            <v>Bòng tây có đường kính gốc ≥ 1cm đến &lt; 3cm</v>
          </cell>
          <cell r="C630" t="str">
            <v>cây</v>
          </cell>
          <cell r="D630">
            <v>10000</v>
          </cell>
        </row>
        <row r="631">
          <cell r="B631" t="str">
            <v>Bòng tây có đường kính gốc ≥ 3cm đến &lt; 7cm</v>
          </cell>
          <cell r="C631" t="str">
            <v>cây</v>
          </cell>
          <cell r="D631">
            <v>15000</v>
          </cell>
        </row>
        <row r="632">
          <cell r="B632" t="str">
            <v>Bòng tây có đường kính gốc ≥ 7cm đến &lt; 10cm</v>
          </cell>
          <cell r="C632" t="str">
            <v>cây</v>
          </cell>
          <cell r="D632">
            <v>25000</v>
          </cell>
        </row>
        <row r="633">
          <cell r="B633" t="str">
            <v>Bòng tây có đường kính gốc ≥ 10cm đến &lt; 30cm</v>
          </cell>
          <cell r="C633" t="str">
            <v>cây</v>
          </cell>
          <cell r="D633">
            <v>50000</v>
          </cell>
        </row>
        <row r="634">
          <cell r="B634" t="str">
            <v>Bòng tây có đường kính gốc ≥ 30cm đến &lt; 50cm</v>
          </cell>
          <cell r="C634" t="str">
            <v>cây</v>
          </cell>
          <cell r="D634">
            <v>100000</v>
          </cell>
        </row>
        <row r="635">
          <cell r="B635" t="str">
            <v>Bòng tây có đường kính gốc ≥ 50cm</v>
          </cell>
          <cell r="C635" t="str">
            <v>cây</v>
          </cell>
          <cell r="D635">
            <v>150000</v>
          </cell>
        </row>
        <row r="636">
          <cell r="B636">
            <v>0</v>
          </cell>
          <cell r="C636">
            <v>0</v>
          </cell>
          <cell r="D636">
            <v>0</v>
          </cell>
        </row>
        <row r="637">
          <cell r="B637" t="str">
            <v>Loại cây</v>
          </cell>
          <cell r="C637" t="str">
            <v>ĐVT</v>
          </cell>
          <cell r="D637" t="str">
            <v>Đơn giá</v>
          </cell>
        </row>
        <row r="638">
          <cell r="B638" t="str">
            <v>Cây hoa các loại</v>
          </cell>
          <cell r="C638">
            <v>0</v>
          </cell>
          <cell r="D638">
            <v>0</v>
          </cell>
        </row>
        <row r="639">
          <cell r="B639" t="str">
            <v>Hoa Lay ơn</v>
          </cell>
          <cell r="C639" t="str">
            <v>m²</v>
          </cell>
          <cell r="D639">
            <v>25900</v>
          </cell>
        </row>
        <row r="640">
          <cell r="B640" t="str">
            <v>Hoa Huệ</v>
          </cell>
          <cell r="C640" t="str">
            <v>m²</v>
          </cell>
          <cell r="D640">
            <v>25900</v>
          </cell>
        </row>
        <row r="641">
          <cell r="B641" t="str">
            <v>Hoa cúc</v>
          </cell>
          <cell r="C641" t="str">
            <v>m²</v>
          </cell>
          <cell r="D641">
            <v>50000</v>
          </cell>
        </row>
        <row r="642">
          <cell r="B642" t="str">
            <v>Hoa hồng</v>
          </cell>
          <cell r="C642" t="str">
            <v>m²</v>
          </cell>
          <cell r="D642">
            <v>18300</v>
          </cell>
        </row>
        <row r="643">
          <cell r="B643" t="str">
            <v>Hoa sen</v>
          </cell>
          <cell r="C643" t="str">
            <v>m²</v>
          </cell>
          <cell r="D643">
            <v>11500</v>
          </cell>
        </row>
        <row r="644">
          <cell r="B644" t="str">
            <v>Hoa giấy, ngâu, nguyệt quế, bông trang, hoàng anh, dâm bụt, ngọc anh, đuôi chồn,...</v>
          </cell>
          <cell r="C644">
            <v>0</v>
          </cell>
          <cell r="D644">
            <v>0</v>
          </cell>
        </row>
        <row r="645">
          <cell r="B645" t="str">
            <v>Hoa giấy cây mới trồng có chiều cao &lt;0,3 m</v>
          </cell>
          <cell r="C645" t="str">
            <v>cây</v>
          </cell>
          <cell r="D645">
            <v>5000</v>
          </cell>
        </row>
        <row r="646">
          <cell r="B646" t="str">
            <v>Hoa giấy cây có chiều cao ≥0,3 m đến &lt;0,5 m</v>
          </cell>
          <cell r="C646" t="str">
            <v>cây</v>
          </cell>
          <cell r="D646">
            <v>40000</v>
          </cell>
        </row>
        <row r="647">
          <cell r="B647" t="str">
            <v>Hoa giấy cây có chiều cao ≥0,5 m</v>
          </cell>
          <cell r="C647" t="str">
            <v>cây</v>
          </cell>
          <cell r="D647">
            <v>70000</v>
          </cell>
        </row>
        <row r="648">
          <cell r="B648" t="str">
            <v>Hoa ngâu cây mới trồng có chiều cao &lt;0,3 m</v>
          </cell>
          <cell r="C648" t="str">
            <v>cây</v>
          </cell>
          <cell r="D648">
            <v>5000</v>
          </cell>
        </row>
        <row r="649">
          <cell r="B649" t="str">
            <v>Hoa ngâu cây có chiều cao ≥0,3 m đến &lt;0,5 m</v>
          </cell>
          <cell r="C649" t="str">
            <v>cây</v>
          </cell>
          <cell r="D649">
            <v>40000</v>
          </cell>
        </row>
        <row r="650">
          <cell r="B650" t="str">
            <v>Hoa ngâu cây có chiều cao ≥0,5 m</v>
          </cell>
          <cell r="C650" t="str">
            <v>cây</v>
          </cell>
          <cell r="D650">
            <v>70000</v>
          </cell>
        </row>
        <row r="651">
          <cell r="B651" t="str">
            <v>Hoa nguyệt quế cây mới trồng có chiều cao &lt;0,3 m</v>
          </cell>
          <cell r="C651" t="str">
            <v>cây</v>
          </cell>
          <cell r="D651">
            <v>5000</v>
          </cell>
        </row>
        <row r="652">
          <cell r="B652" t="str">
            <v>Hoa nguyệt quế cây có chiều cao ≥0,3 m đến &lt;0,5 m</v>
          </cell>
          <cell r="C652" t="str">
            <v>cây</v>
          </cell>
          <cell r="D652">
            <v>40000</v>
          </cell>
        </row>
        <row r="653">
          <cell r="B653" t="str">
            <v>Hoa nguyệt quế cây có chiều cao ≥0,5 m</v>
          </cell>
          <cell r="C653" t="str">
            <v>cây</v>
          </cell>
          <cell r="D653">
            <v>70000</v>
          </cell>
        </row>
        <row r="654">
          <cell r="B654" t="str">
            <v>Bông trang cây mới trồng có chiều cao &lt;0,3 m</v>
          </cell>
          <cell r="C654" t="str">
            <v>cây</v>
          </cell>
          <cell r="D654">
            <v>5000</v>
          </cell>
        </row>
        <row r="655">
          <cell r="B655" t="str">
            <v>Bông trang cây có chiều cao ≥0,3 m đến &lt;0,5 m</v>
          </cell>
          <cell r="C655" t="str">
            <v>cây</v>
          </cell>
          <cell r="D655">
            <v>40000</v>
          </cell>
        </row>
        <row r="656">
          <cell r="B656" t="str">
            <v>Bông trang cây có chiều cao ≥0,5 m</v>
          </cell>
          <cell r="C656" t="str">
            <v>cây</v>
          </cell>
          <cell r="D656">
            <v>70000</v>
          </cell>
        </row>
        <row r="657">
          <cell r="B657" t="str">
            <v>Hoàng anh cây mới trồng có chiều cao &lt;0,3 m</v>
          </cell>
          <cell r="C657" t="str">
            <v>cây</v>
          </cell>
          <cell r="D657">
            <v>5000</v>
          </cell>
        </row>
        <row r="658">
          <cell r="B658" t="str">
            <v>Hoàng anh cây có chiều cao ≥0,3 m đến &lt;0,5 m</v>
          </cell>
          <cell r="C658" t="str">
            <v>cây</v>
          </cell>
          <cell r="D658">
            <v>40000</v>
          </cell>
        </row>
        <row r="659">
          <cell r="B659" t="str">
            <v>Hoàng anh cây có chiều cao ≥0,5 m</v>
          </cell>
          <cell r="C659" t="str">
            <v>cây</v>
          </cell>
          <cell r="D659">
            <v>70000</v>
          </cell>
        </row>
        <row r="660">
          <cell r="B660" t="str">
            <v>Dâm bụt cây mới trồng có chiều cao &lt;0,3 m</v>
          </cell>
          <cell r="C660" t="str">
            <v>cây</v>
          </cell>
          <cell r="D660">
            <v>5000</v>
          </cell>
        </row>
        <row r="661">
          <cell r="B661" t="str">
            <v>Dâm bụt cây có chiều cao ≥0,3 m đến &lt;0,5 m</v>
          </cell>
          <cell r="C661" t="str">
            <v>cây</v>
          </cell>
          <cell r="D661">
            <v>40000</v>
          </cell>
        </row>
        <row r="662">
          <cell r="B662" t="str">
            <v>Dâm bụt cây có chiều cao ≥0,5 m</v>
          </cell>
          <cell r="C662" t="str">
            <v>cây</v>
          </cell>
          <cell r="D662">
            <v>70000</v>
          </cell>
        </row>
        <row r="663">
          <cell r="B663" t="str">
            <v>Ngọc anh cây mới trồng có chiều cao &lt;0,3 m</v>
          </cell>
          <cell r="C663" t="str">
            <v>cây</v>
          </cell>
          <cell r="D663">
            <v>5000</v>
          </cell>
        </row>
        <row r="664">
          <cell r="B664" t="str">
            <v>Ngọc anh cây có chiều cao ≥0,3 m đến &lt;0,5 m</v>
          </cell>
          <cell r="C664" t="str">
            <v>cây</v>
          </cell>
          <cell r="D664">
            <v>40000</v>
          </cell>
        </row>
        <row r="665">
          <cell r="B665" t="str">
            <v>Ngọc anh cây có chiều cao ≥0,5 m</v>
          </cell>
          <cell r="C665" t="str">
            <v>cây</v>
          </cell>
          <cell r="D665">
            <v>70000</v>
          </cell>
        </row>
        <row r="666">
          <cell r="B666" t="str">
            <v>Đuôi chồn cây mới trồng có chiều cao &lt;0,3 m</v>
          </cell>
          <cell r="C666" t="str">
            <v>cây</v>
          </cell>
          <cell r="D666">
            <v>5000</v>
          </cell>
        </row>
        <row r="667">
          <cell r="B667" t="str">
            <v>Đuôi chồn cây có chiều cao ≥0,3 m đến &lt;0,5 m</v>
          </cell>
          <cell r="C667" t="str">
            <v>cây</v>
          </cell>
          <cell r="D667">
            <v>40000</v>
          </cell>
        </row>
        <row r="668">
          <cell r="B668" t="str">
            <v>Đuôi chồn cây có chiều cao ≥0,5 m</v>
          </cell>
          <cell r="C668" t="str">
            <v>cây</v>
          </cell>
          <cell r="D668">
            <v>70000</v>
          </cell>
        </row>
        <row r="669">
          <cell r="B669" t="str">
            <v>Cây hoa leo giàn (Lan dây leo, dạ hương, xác pháo, hoa giấy leo dàn, hoa tigôn,...)</v>
          </cell>
          <cell r="C669">
            <v>0</v>
          </cell>
          <cell r="D669">
            <v>0</v>
          </cell>
        </row>
        <row r="670">
          <cell r="B670" t="str">
            <v>Lan dây leo cây mới trồng</v>
          </cell>
          <cell r="C670" t="str">
            <v>cây</v>
          </cell>
          <cell r="D670">
            <v>20000</v>
          </cell>
        </row>
        <row r="671">
          <cell r="B671" t="str">
            <v>Lan dây leo cây đã leo giàn có chiều cao &lt;5 m</v>
          </cell>
          <cell r="C671" t="str">
            <v>cây</v>
          </cell>
          <cell r="D671">
            <v>120000</v>
          </cell>
        </row>
        <row r="672">
          <cell r="B672" t="str">
            <v>Lan dây leo cây đã leo giàn có chiều cao ≥ 5 m</v>
          </cell>
          <cell r="C672" t="str">
            <v>cây</v>
          </cell>
          <cell r="D672">
            <v>250000</v>
          </cell>
        </row>
        <row r="673">
          <cell r="B673" t="str">
            <v>Dạ hương cây mới trồng</v>
          </cell>
          <cell r="C673" t="str">
            <v>cây</v>
          </cell>
          <cell r="D673">
            <v>20000</v>
          </cell>
        </row>
        <row r="674">
          <cell r="B674" t="str">
            <v>Dạ hương cây đã leo giàn có chiều cao &lt;5 m</v>
          </cell>
          <cell r="C674" t="str">
            <v>cây</v>
          </cell>
          <cell r="D674">
            <v>120000</v>
          </cell>
        </row>
        <row r="675">
          <cell r="B675" t="str">
            <v>Dạ hương cây đã leo giàn có chiều cao ≥ 5 m</v>
          </cell>
          <cell r="C675" t="str">
            <v>cây</v>
          </cell>
          <cell r="D675">
            <v>250000</v>
          </cell>
        </row>
        <row r="676">
          <cell r="B676" t="str">
            <v>Xác pháo cây mới trồng</v>
          </cell>
          <cell r="C676" t="str">
            <v>cây</v>
          </cell>
          <cell r="D676">
            <v>20000</v>
          </cell>
        </row>
        <row r="677">
          <cell r="B677" t="str">
            <v>Xác pháo cây đã leo giàn có chiều cao &lt;5 m</v>
          </cell>
          <cell r="C677" t="str">
            <v>cây</v>
          </cell>
          <cell r="D677">
            <v>120000</v>
          </cell>
        </row>
        <row r="678">
          <cell r="B678" t="str">
            <v>Xác pháo cây đã leo giàn có chiều cao ≥ 5 m</v>
          </cell>
          <cell r="C678" t="str">
            <v>cây</v>
          </cell>
          <cell r="D678">
            <v>250000</v>
          </cell>
        </row>
        <row r="679">
          <cell r="B679" t="str">
            <v>Hoa giấy leo giàn cây mới trồng</v>
          </cell>
          <cell r="C679" t="str">
            <v>cây</v>
          </cell>
          <cell r="D679">
            <v>20000</v>
          </cell>
        </row>
        <row r="680">
          <cell r="B680" t="str">
            <v>Hoa giấy leo giàn cây đã leo giàn có chiều cao &lt;5 m</v>
          </cell>
          <cell r="C680" t="str">
            <v>cây</v>
          </cell>
          <cell r="D680">
            <v>120000</v>
          </cell>
        </row>
        <row r="681">
          <cell r="B681" t="str">
            <v>Hoa giấy leo giàn cây đã leo giàn có chiều cao ≥ 5 m</v>
          </cell>
          <cell r="C681" t="str">
            <v>cây</v>
          </cell>
          <cell r="D681">
            <v>250000</v>
          </cell>
        </row>
        <row r="682">
          <cell r="B682" t="str">
            <v>Hoa tigôn cây mới trồng</v>
          </cell>
          <cell r="C682" t="str">
            <v>cây</v>
          </cell>
          <cell r="D682">
            <v>20000</v>
          </cell>
        </row>
        <row r="683">
          <cell r="B683" t="str">
            <v>Hoa tigôn cây đã leo giàn có chiều cao &lt;5 m</v>
          </cell>
          <cell r="C683" t="str">
            <v>cây</v>
          </cell>
          <cell r="D683">
            <v>120000</v>
          </cell>
        </row>
        <row r="684">
          <cell r="B684" t="str">
            <v>Hoa tigôn cây đã leo giàn có chiều cao ≥ 5 m</v>
          </cell>
          <cell r="C684" t="str">
            <v>cây</v>
          </cell>
          <cell r="D684">
            <v>250000</v>
          </cell>
        </row>
        <row r="685">
          <cell r="B685" t="str">
            <v>Cây lá cảnh (trầu, lá vối, vạn tuế, tường vi, trường sinh, thần tài, chùm chày, xương rồng, chuối cảnh, chuối quạt, thiết mộc lan, huyết dụ, cau bụi, dừa cảnh, cây trạng nguyên, đại tướng quân, thủy trúc,...)</v>
          </cell>
          <cell r="C685">
            <v>0</v>
          </cell>
          <cell r="D685">
            <v>0</v>
          </cell>
        </row>
        <row r="686">
          <cell r="B686" t="str">
            <v>Cây lá cảnh</v>
          </cell>
          <cell r="C686" t="str">
            <v>cây</v>
          </cell>
          <cell r="D686">
            <v>50000</v>
          </cell>
        </row>
        <row r="687">
          <cell r="B687" t="str">
            <v>Chuối cảnh</v>
          </cell>
          <cell r="C687" t="str">
            <v>cây</v>
          </cell>
          <cell r="D687">
            <v>50000</v>
          </cell>
        </row>
        <row r="688">
          <cell r="B688" t="str">
            <v>Chuối quạt</v>
          </cell>
          <cell r="C688" t="str">
            <v>cây</v>
          </cell>
          <cell r="D688">
            <v>50000</v>
          </cell>
        </row>
        <row r="689">
          <cell r="B689" t="str">
            <v>Thiết mộc lan</v>
          </cell>
          <cell r="C689" t="str">
            <v>cây</v>
          </cell>
          <cell r="D689">
            <v>50000</v>
          </cell>
        </row>
        <row r="690">
          <cell r="B690" t="str">
            <v>Huyết dụ</v>
          </cell>
          <cell r="C690" t="str">
            <v>cây</v>
          </cell>
          <cell r="D690">
            <v>50000</v>
          </cell>
        </row>
        <row r="691">
          <cell r="B691" t="str">
            <v>Cau bụi</v>
          </cell>
          <cell r="C691" t="str">
            <v>cây</v>
          </cell>
          <cell r="D691">
            <v>50000</v>
          </cell>
        </row>
        <row r="692">
          <cell r="B692" t="str">
            <v>Dừa cảnh</v>
          </cell>
          <cell r="C692" t="str">
            <v>cây</v>
          </cell>
          <cell r="D692">
            <v>50000</v>
          </cell>
        </row>
        <row r="693">
          <cell r="B693" t="str">
            <v>Trạng nguyên</v>
          </cell>
          <cell r="C693" t="str">
            <v>cây</v>
          </cell>
          <cell r="D693">
            <v>50000</v>
          </cell>
        </row>
        <row r="694">
          <cell r="B694" t="str">
            <v>Đại tướng quân</v>
          </cell>
          <cell r="C694" t="str">
            <v>cây</v>
          </cell>
          <cell r="D694">
            <v>50000</v>
          </cell>
        </row>
        <row r="695">
          <cell r="B695" t="str">
            <v>Thủy trúc</v>
          </cell>
          <cell r="C695" t="str">
            <v>cây</v>
          </cell>
          <cell r="D695">
            <v>50000</v>
          </cell>
        </row>
        <row r="696">
          <cell r="B696" t="str">
            <v>Cỏ voi</v>
          </cell>
          <cell r="C696" t="str">
            <v>m²</v>
          </cell>
          <cell r="D696">
            <v>3400</v>
          </cell>
        </row>
        <row r="697">
          <cell r="B697" t="str">
            <v>Cỏ sữa</v>
          </cell>
          <cell r="C697" t="str">
            <v>m²</v>
          </cell>
          <cell r="D697">
            <v>3400</v>
          </cell>
        </row>
        <row r="698">
          <cell r="B698" t="str">
            <v>Cỏ sả</v>
          </cell>
          <cell r="C698" t="str">
            <v>m²</v>
          </cell>
          <cell r="D698">
            <v>3400</v>
          </cell>
        </row>
        <row r="699">
          <cell r="B699" t="str">
            <v>Ngô sinh khối</v>
          </cell>
          <cell r="C699" t="str">
            <v>m²</v>
          </cell>
          <cell r="D699">
            <v>4000</v>
          </cell>
        </row>
        <row r="700">
          <cell r="B700" t="str">
            <v>Cây hằng năm</v>
          </cell>
          <cell r="C700">
            <v>0</v>
          </cell>
          <cell r="D700">
            <v>0</v>
          </cell>
        </row>
        <row r="701">
          <cell r="B701" t="str">
            <v>Lúa</v>
          </cell>
          <cell r="C701" t="str">
            <v>m²</v>
          </cell>
          <cell r="D701">
            <v>4100</v>
          </cell>
        </row>
        <row r="702">
          <cell r="B702" t="str">
            <v>Ngô</v>
          </cell>
          <cell r="C702" t="str">
            <v>m²</v>
          </cell>
          <cell r="D702">
            <v>3600</v>
          </cell>
        </row>
        <row r="703">
          <cell r="B703" t="str">
            <v>Cây khoai lang lấy củ</v>
          </cell>
          <cell r="C703" t="str">
            <v>m²</v>
          </cell>
          <cell r="D703">
            <v>4300</v>
          </cell>
        </row>
        <row r="704">
          <cell r="B704" t="str">
            <v>Cây lạc</v>
          </cell>
          <cell r="C704" t="str">
            <v>m²</v>
          </cell>
          <cell r="D704">
            <v>5500</v>
          </cell>
        </row>
        <row r="705">
          <cell r="B705" t="str">
            <v>Măng tây</v>
          </cell>
          <cell r="C705" t="str">
            <v>m²</v>
          </cell>
          <cell r="D705">
            <v>19800</v>
          </cell>
        </row>
        <row r="706">
          <cell r="B706" t="str">
            <v>Hành tím</v>
          </cell>
          <cell r="C706" t="str">
            <v>m²</v>
          </cell>
          <cell r="D706">
            <v>19700</v>
          </cell>
        </row>
        <row r="707">
          <cell r="B707" t="str">
            <v>Ớt</v>
          </cell>
          <cell r="C707" t="str">
            <v>m²</v>
          </cell>
          <cell r="D707">
            <v>10200</v>
          </cell>
        </row>
        <row r="708">
          <cell r="B708" t="str">
            <v>Tỏi</v>
          </cell>
          <cell r="C708" t="str">
            <v>m²</v>
          </cell>
          <cell r="D708">
            <v>22400</v>
          </cell>
        </row>
        <row r="709">
          <cell r="B709" t="str">
            <v>Đậu xanh</v>
          </cell>
          <cell r="C709" t="str">
            <v>m²</v>
          </cell>
          <cell r="D709">
            <v>2400</v>
          </cell>
        </row>
        <row r="710">
          <cell r="B710" t="str">
            <v>Đậu nành</v>
          </cell>
          <cell r="C710" t="str">
            <v>m²</v>
          </cell>
          <cell r="D710">
            <v>3000</v>
          </cell>
        </row>
        <row r="711">
          <cell r="B711" t="str">
            <v>Cây vừng (mè)</v>
          </cell>
          <cell r="C711" t="str">
            <v>m²</v>
          </cell>
          <cell r="D711">
            <v>2600</v>
          </cell>
        </row>
        <row r="712">
          <cell r="B712" t="str">
            <v>Dưa hấu</v>
          </cell>
          <cell r="C712" t="str">
            <v>m²</v>
          </cell>
          <cell r="D712">
            <v>11800</v>
          </cell>
        </row>
        <row r="713">
          <cell r="B713" t="str">
            <v>Su su</v>
          </cell>
          <cell r="C713" t="str">
            <v>m²</v>
          </cell>
          <cell r="D713">
            <v>16000</v>
          </cell>
        </row>
        <row r="714">
          <cell r="B714" t="str">
            <v>Dưa lưới, dưa vàng</v>
          </cell>
          <cell r="C714" t="str">
            <v>m²</v>
          </cell>
          <cell r="D714">
            <v>15300</v>
          </cell>
        </row>
        <row r="715">
          <cell r="B715" t="str">
            <v>Kiệu</v>
          </cell>
          <cell r="C715" t="str">
            <v>m²</v>
          </cell>
          <cell r="D715">
            <v>10400</v>
          </cell>
        </row>
        <row r="716">
          <cell r="B716" t="str">
            <v>Nén</v>
          </cell>
          <cell r="C716" t="str">
            <v>m²</v>
          </cell>
          <cell r="D716">
            <v>15300</v>
          </cell>
        </row>
        <row r="717">
          <cell r="B717" t="str">
            <v>Rau cải</v>
          </cell>
          <cell r="C717" t="str">
            <v>m²</v>
          </cell>
          <cell r="D717">
            <v>4700</v>
          </cell>
        </row>
        <row r="718">
          <cell r="B718" t="str">
            <v>Rau dền</v>
          </cell>
          <cell r="C718" t="str">
            <v>m²</v>
          </cell>
          <cell r="D718">
            <v>5200</v>
          </cell>
        </row>
        <row r="719">
          <cell r="B719" t="str">
            <v>Rau mồng tơi</v>
          </cell>
          <cell r="C719" t="str">
            <v>m²</v>
          </cell>
          <cell r="D719">
            <v>5800</v>
          </cell>
        </row>
        <row r="720">
          <cell r="B720" t="str">
            <v>Bắp cải, súp lơ, cải thảo</v>
          </cell>
          <cell r="C720" t="str">
            <v>m²</v>
          </cell>
          <cell r="D720">
            <v>5000</v>
          </cell>
        </row>
        <row r="721">
          <cell r="B721" t="str">
            <v>Su hào</v>
          </cell>
          <cell r="C721" t="str">
            <v>m²</v>
          </cell>
          <cell r="D721">
            <v>5500</v>
          </cell>
        </row>
        <row r="722">
          <cell r="B722" t="str">
            <v>Hành lá</v>
          </cell>
          <cell r="C722" t="str">
            <v>m²</v>
          </cell>
          <cell r="D722">
            <v>7500</v>
          </cell>
        </row>
        <row r="723">
          <cell r="B723" t="str">
            <v>Cà chua</v>
          </cell>
          <cell r="C723" t="str">
            <v>m²</v>
          </cell>
          <cell r="D723">
            <v>7600</v>
          </cell>
        </row>
        <row r="724">
          <cell r="B724" t="str">
            <v>Dưa chuột</v>
          </cell>
          <cell r="C724" t="str">
            <v>m²</v>
          </cell>
          <cell r="D724">
            <v>7600</v>
          </cell>
        </row>
        <row r="725">
          <cell r="B725" t="str">
            <v>Mướp đắng</v>
          </cell>
          <cell r="C725" t="str">
            <v>m²</v>
          </cell>
          <cell r="D725">
            <v>9400</v>
          </cell>
        </row>
        <row r="726">
          <cell r="B726" t="str">
            <v>Bí xanh</v>
          </cell>
          <cell r="C726" t="str">
            <v>m²</v>
          </cell>
          <cell r="D726">
            <v>9100</v>
          </cell>
        </row>
        <row r="727">
          <cell r="B727" t="str">
            <v>Đậu quả</v>
          </cell>
          <cell r="C727" t="str">
            <v>m²</v>
          </cell>
          <cell r="D727">
            <v>7400</v>
          </cell>
        </row>
        <row r="728">
          <cell r="B728" t="str">
            <v>Đậu tương rau</v>
          </cell>
          <cell r="C728" t="str">
            <v>m²</v>
          </cell>
          <cell r="D728">
            <v>7400</v>
          </cell>
        </row>
        <row r="729">
          <cell r="B729" t="str">
            <v>Gừng</v>
          </cell>
          <cell r="C729" t="str">
            <v>m²</v>
          </cell>
          <cell r="D729">
            <v>14200</v>
          </cell>
        </row>
        <row r="730">
          <cell r="B730" t="str">
            <v>Nghệ</v>
          </cell>
          <cell r="C730" t="str">
            <v>m²</v>
          </cell>
          <cell r="D730">
            <v>14200</v>
          </cell>
        </row>
        <row r="731">
          <cell r="B731" t="str">
            <v>Cây Sắn (Mỳ)</v>
          </cell>
          <cell r="C731" t="str">
            <v>m²</v>
          </cell>
          <cell r="D731">
            <v>5800</v>
          </cell>
        </row>
        <row r="732">
          <cell r="B732" t="str">
            <v>Mía</v>
          </cell>
          <cell r="C732" t="str">
            <v>m²</v>
          </cell>
          <cell r="D732">
            <v>14300</v>
          </cell>
        </row>
      </sheetData>
      <sheetData sheetId="6" refreshError="1"/>
      <sheetData sheetId="7" refreshError="1"/>
      <sheetData sheetId="8"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ài sản"/>
      <sheetName val="cây cối"/>
      <sheetName val="Sheet2"/>
      <sheetName val="hỗ trợ"/>
      <sheetName val="TONG HOP TUNG NGUOI"/>
      <sheetName val="Sheet1"/>
      <sheetName val="taisan1"/>
      <sheetName val="giá cây"/>
    </sheetNames>
    <sheetDataSet>
      <sheetData sheetId="0" refreshError="1"/>
      <sheetData sheetId="1" refreshError="1"/>
      <sheetData sheetId="2" refreshError="1"/>
      <sheetData sheetId="3" refreshError="1"/>
      <sheetData sheetId="4" refreshError="1"/>
      <sheetData sheetId="5">
        <row r="2">
          <cell r="B2" t="str">
            <v>a) Cây công nghiệp</v>
          </cell>
        </row>
        <row r="3">
          <cell r="B3" t="str">
            <v>Cây Cao su</v>
          </cell>
        </row>
        <row r="4">
          <cell r="B4" t="str">
            <v>Cây Cao su năm thứ nhất</v>
          </cell>
          <cell r="C4" t="str">
            <v>cây</v>
          </cell>
          <cell r="D4">
            <v>40000</v>
          </cell>
        </row>
        <row r="5">
          <cell r="B5" t="str">
            <v>Cây Cao su năm thứ hai</v>
          </cell>
          <cell r="C5" t="str">
            <v>cây</v>
          </cell>
          <cell r="D5">
            <v>50000</v>
          </cell>
        </row>
        <row r="6">
          <cell r="B6" t="str">
            <v>Cây Cao su năm thứ ba</v>
          </cell>
          <cell r="C6" t="str">
            <v>cây</v>
          </cell>
          <cell r="D6">
            <v>70000</v>
          </cell>
        </row>
        <row r="7">
          <cell r="B7" t="str">
            <v>Cây Cao su năm thứ tư</v>
          </cell>
          <cell r="C7" t="str">
            <v>cây</v>
          </cell>
          <cell r="D7">
            <v>120000</v>
          </cell>
        </row>
        <row r="8">
          <cell r="B8" t="str">
            <v>Cây Cao su năm thứ năm</v>
          </cell>
          <cell r="C8" t="str">
            <v>cây</v>
          </cell>
          <cell r="D8">
            <v>180000</v>
          </cell>
        </row>
        <row r="9">
          <cell r="B9" t="str">
            <v>Cây Cao su năm thứ sáu</v>
          </cell>
          <cell r="C9" t="str">
            <v>cây</v>
          </cell>
          <cell r="D9">
            <v>250000</v>
          </cell>
        </row>
        <row r="10">
          <cell r="B10" t="str">
            <v>Cây Cao su năm thứ bảy</v>
          </cell>
          <cell r="C10" t="str">
            <v>cây</v>
          </cell>
          <cell r="D10">
            <v>350000</v>
          </cell>
        </row>
        <row r="11">
          <cell r="B11" t="str">
            <v>Cây Cao su năm thứ tám trở đi</v>
          </cell>
          <cell r="C11" t="str">
            <v>cây</v>
          </cell>
          <cell r="D11">
            <v>600000</v>
          </cell>
        </row>
        <row r="12">
          <cell r="B12" t="str">
            <v>Điều (đào) trồng hạt</v>
          </cell>
        </row>
        <row r="13">
          <cell r="B13" t="str">
            <v>Điều (đào) trồng hạt cây mới trồng</v>
          </cell>
          <cell r="C13" t="str">
            <v>cây</v>
          </cell>
          <cell r="D13">
            <v>10000</v>
          </cell>
        </row>
        <row r="14">
          <cell r="B14" t="str">
            <v>Điều (đào) trồng hạt cây chưa cho quả, có chiều cao thân &lt; 2m</v>
          </cell>
          <cell r="C14" t="str">
            <v>cây</v>
          </cell>
          <cell r="D14">
            <v>50000</v>
          </cell>
        </row>
        <row r="15">
          <cell r="B15" t="str">
            <v>Điều (đào) trồng hạt cây chưa cho quả, có chiều cao thân ≥ 2m</v>
          </cell>
          <cell r="C15" t="str">
            <v>cây</v>
          </cell>
          <cell r="D15">
            <v>150000</v>
          </cell>
        </row>
        <row r="16">
          <cell r="B16" t="str">
            <v>Điều (đào) trồng hạt cây đã cho quả</v>
          </cell>
          <cell r="C16" t="str">
            <v>cây</v>
          </cell>
          <cell r="D16">
            <v>500000</v>
          </cell>
        </row>
        <row r="17">
          <cell r="B17" t="str">
            <v>Điều (đào) ghép</v>
          </cell>
        </row>
        <row r="18">
          <cell r="B18" t="str">
            <v>Điều (đào) ghép cây mới trồng</v>
          </cell>
          <cell r="C18" t="str">
            <v>cây</v>
          </cell>
          <cell r="D18">
            <v>25000</v>
          </cell>
        </row>
        <row r="19">
          <cell r="B19" t="str">
            <v>Điều (đào) ghép cây chưa cho quả, có chiều cao thân &lt; 2m</v>
          </cell>
          <cell r="C19" t="str">
            <v>cây</v>
          </cell>
          <cell r="D19">
            <v>80000</v>
          </cell>
        </row>
        <row r="20">
          <cell r="B20" t="str">
            <v>Điều (đào) ghép cây chưa cho quả, có chiều cao thân ≥ 2m</v>
          </cell>
          <cell r="C20" t="str">
            <v>cây</v>
          </cell>
          <cell r="D20">
            <v>200000</v>
          </cell>
        </row>
        <row r="21">
          <cell r="B21" t="str">
            <v>Điều (đào) ghép cây đã cho quả</v>
          </cell>
          <cell r="C21" t="str">
            <v>cây</v>
          </cell>
          <cell r="D21">
            <v>500000</v>
          </cell>
        </row>
        <row r="22">
          <cell r="B22" t="str">
            <v>Cà phê, ca cao</v>
          </cell>
        </row>
        <row r="23">
          <cell r="B23" t="str">
            <v>Cà phê cây mới trồng</v>
          </cell>
          <cell r="C23" t="str">
            <v>cây</v>
          </cell>
          <cell r="D23">
            <v>15000</v>
          </cell>
        </row>
        <row r="24">
          <cell r="B24" t="str">
            <v>Cà phê cây chưa cho quả</v>
          </cell>
          <cell r="C24" t="str">
            <v>cây</v>
          </cell>
          <cell r="D24">
            <v>80000</v>
          </cell>
        </row>
        <row r="25">
          <cell r="B25" t="str">
            <v>Cà phê cây đã cho quả</v>
          </cell>
          <cell r="C25" t="str">
            <v>cây</v>
          </cell>
          <cell r="D25">
            <v>170000</v>
          </cell>
        </row>
        <row r="26">
          <cell r="B26" t="str">
            <v>Ca cao cây mới trồng</v>
          </cell>
          <cell r="C26" t="str">
            <v>cây</v>
          </cell>
          <cell r="D26">
            <v>15000</v>
          </cell>
        </row>
        <row r="27">
          <cell r="B27" t="str">
            <v>Ca cao cây chưa cho quả</v>
          </cell>
          <cell r="C27" t="str">
            <v>cây</v>
          </cell>
          <cell r="D27">
            <v>80000</v>
          </cell>
        </row>
        <row r="28">
          <cell r="B28" t="str">
            <v>Ca cao cây đã cho quả</v>
          </cell>
          <cell r="C28" t="str">
            <v>cây</v>
          </cell>
          <cell r="D28">
            <v>170000</v>
          </cell>
        </row>
        <row r="29">
          <cell r="B29" t="str">
            <v>Cây dâu tằm</v>
          </cell>
          <cell r="C29" t="str">
            <v>cây</v>
          </cell>
          <cell r="D29">
            <v>15000</v>
          </cell>
        </row>
        <row r="30">
          <cell r="B30" t="str">
            <v>Cây bồ kết</v>
          </cell>
        </row>
        <row r="31">
          <cell r="B31" t="str">
            <v>Bồ kết cây mới trồng</v>
          </cell>
          <cell r="C31" t="str">
            <v>cây</v>
          </cell>
          <cell r="D31">
            <v>10000</v>
          </cell>
        </row>
        <row r="32">
          <cell r="B32" t="str">
            <v>Bồ kết cây có chiều cao thân &lt; 1m chưa cho quả</v>
          </cell>
          <cell r="C32" t="str">
            <v>cây</v>
          </cell>
          <cell r="D32">
            <v>20000</v>
          </cell>
        </row>
        <row r="33">
          <cell r="B33" t="str">
            <v>Bồ kết cây có chiều cao thân ≥ 1m chưa cho quả</v>
          </cell>
          <cell r="C33" t="str">
            <v>cây</v>
          </cell>
          <cell r="D33">
            <v>50000</v>
          </cell>
        </row>
        <row r="34">
          <cell r="B34" t="str">
            <v>Bồ kết cây đang cho quả, có đường kính gốc &lt; 30cm</v>
          </cell>
          <cell r="C34" t="str">
            <v>cây</v>
          </cell>
          <cell r="D34">
            <v>120000</v>
          </cell>
        </row>
        <row r="35">
          <cell r="B35" t="str">
            <v>Bồ kết cây đã cho quả, có đường kính gốc ≥ 30cm</v>
          </cell>
          <cell r="C35" t="str">
            <v>cây</v>
          </cell>
          <cell r="D35">
            <v>170000</v>
          </cell>
        </row>
        <row r="36">
          <cell r="B36" t="str">
            <v>Cây chè giâm hom</v>
          </cell>
        </row>
        <row r="37">
          <cell r="B37" t="str">
            <v>Chè giâm hom cây mới trồng</v>
          </cell>
          <cell r="C37" t="str">
            <v>cây</v>
          </cell>
          <cell r="D37">
            <v>15000</v>
          </cell>
        </row>
        <row r="38">
          <cell r="B38" t="str">
            <v>Chè giâm hom cây có đường kính gốc &lt; 5cm</v>
          </cell>
          <cell r="C38" t="str">
            <v>cây</v>
          </cell>
          <cell r="D38">
            <v>30000</v>
          </cell>
        </row>
        <row r="39">
          <cell r="B39" t="str">
            <v>Chè giâm hom cây có đường kính gốc ≥ 5cm đến &lt; 10cm</v>
          </cell>
          <cell r="C39" t="str">
            <v>cây</v>
          </cell>
          <cell r="D39">
            <v>80000</v>
          </cell>
        </row>
        <row r="40">
          <cell r="B40" t="str">
            <v>Chè giâm hom cây có đường kính gốc ≥ 10cm</v>
          </cell>
          <cell r="C40" t="str">
            <v>cây</v>
          </cell>
          <cell r="D40">
            <v>120000</v>
          </cell>
        </row>
        <row r="41">
          <cell r="B41" t="str">
            <v>Hồ tiêu không cọc</v>
          </cell>
        </row>
        <row r="42">
          <cell r="B42" t="str">
            <v>Hồ tiêu không cọc cây mới trồng</v>
          </cell>
          <cell r="C42" t="str">
            <v>cây</v>
          </cell>
          <cell r="D42">
            <v>40000</v>
          </cell>
        </row>
        <row r="43">
          <cell r="B43" t="str">
            <v>Hồ tiêu không cọc cây chưa cho quả</v>
          </cell>
          <cell r="C43" t="str">
            <v>cây</v>
          </cell>
          <cell r="D43">
            <v>80000</v>
          </cell>
        </row>
        <row r="44">
          <cell r="B44" t="str">
            <v>Hồ tiêu không cọc cây đã cho quả</v>
          </cell>
          <cell r="C44" t="str">
            <v>cây</v>
          </cell>
          <cell r="D44">
            <v>220000</v>
          </cell>
        </row>
        <row r="45">
          <cell r="B45" t="str">
            <v>Hồ tiêu có cọc leo (cọc gỗ hoặc bê tông)</v>
          </cell>
        </row>
        <row r="46">
          <cell r="B46" t="str">
            <v>Hồ tiêu có cọc leo (cọc gỗ hoặc bê tông) cây mới trồng chưa leo cọc</v>
          </cell>
          <cell r="C46" t="str">
            <v>cây</v>
          </cell>
          <cell r="D46">
            <v>40000</v>
          </cell>
        </row>
        <row r="47">
          <cell r="B47" t="str">
            <v>Hồ tiêu có cọc leo (cọc gỗ hoặc bê tông) cây chưa cho quả</v>
          </cell>
          <cell r="C47" t="str">
            <v>cây</v>
          </cell>
          <cell r="D47">
            <v>150000</v>
          </cell>
        </row>
        <row r="48">
          <cell r="B48" t="str">
            <v>Hồ tiêu có cọc leo (cọc gỗ hoặc bê tông) cây đã cho quả</v>
          </cell>
          <cell r="C48" t="str">
            <v>cây</v>
          </cell>
          <cell r="D48">
            <v>600000</v>
          </cell>
        </row>
        <row r="49">
          <cell r="B49" t="str">
            <v>b) Cây ăn quả</v>
          </cell>
        </row>
        <row r="50">
          <cell r="B50" t="str">
            <v>Xoài, nhãn, chôm chôm</v>
          </cell>
        </row>
        <row r="51">
          <cell r="B51" t="str">
            <v>Xoài trồng hạt, cây mới trồng</v>
          </cell>
          <cell r="C51" t="str">
            <v>cây</v>
          </cell>
          <cell r="D51">
            <v>20000</v>
          </cell>
        </row>
        <row r="52">
          <cell r="B52" t="str">
            <v>Xoài trồng hạt, cây chưa cho quả</v>
          </cell>
          <cell r="C52" t="str">
            <v>cây</v>
          </cell>
          <cell r="D52">
            <v>100000</v>
          </cell>
        </row>
        <row r="53">
          <cell r="B53" t="str">
            <v>Xoài  trồng hạt, cây có đường kính gốc &lt; 20cm, đã cho quả</v>
          </cell>
          <cell r="C53" t="str">
            <v>cây</v>
          </cell>
          <cell r="D53">
            <v>250000</v>
          </cell>
        </row>
        <row r="54">
          <cell r="B54" t="str">
            <v>Xoài  trồng hạt, cây có đường kính gốc ≥ 20cm đến &lt; 45cm, đã cho quả</v>
          </cell>
          <cell r="C54" t="str">
            <v>cây</v>
          </cell>
          <cell r="D54">
            <v>350000</v>
          </cell>
        </row>
        <row r="55">
          <cell r="B55" t="str">
            <v>Xoài trồng hạt, cây có đường kính gốc ≥ 45cm, đã cho quả</v>
          </cell>
          <cell r="C55" t="str">
            <v>cây</v>
          </cell>
          <cell r="D55">
            <v>500000</v>
          </cell>
        </row>
        <row r="56">
          <cell r="B56" t="str">
            <v>Xoài ghép, cây mới trồng</v>
          </cell>
          <cell r="C56" t="str">
            <v>cây</v>
          </cell>
          <cell r="D56">
            <v>50000</v>
          </cell>
        </row>
        <row r="57">
          <cell r="B57" t="str">
            <v>Xoài ghép, cây chưa cho quả</v>
          </cell>
          <cell r="C57" t="str">
            <v>cây</v>
          </cell>
          <cell r="D57">
            <v>150000</v>
          </cell>
        </row>
        <row r="58">
          <cell r="B58" t="str">
            <v>Xoài ghép, cây có đường kính gốc &lt; 20cm, đã cho quả</v>
          </cell>
          <cell r="C58" t="str">
            <v>cây</v>
          </cell>
          <cell r="D58">
            <v>450000</v>
          </cell>
        </row>
        <row r="59">
          <cell r="B59" t="str">
            <v>Xoài ghép, cây có đường kính gốc ≥ 20cm đến &lt; 45cm, đã cho quả</v>
          </cell>
          <cell r="C59" t="str">
            <v>cây</v>
          </cell>
          <cell r="D59">
            <v>800000</v>
          </cell>
        </row>
        <row r="60">
          <cell r="B60" t="str">
            <v>Xoài ghép, cây có đường kính gốc ≥ 45cm, đã cho quả</v>
          </cell>
          <cell r="C60" t="str">
            <v>cây</v>
          </cell>
          <cell r="D60">
            <v>1350000</v>
          </cell>
        </row>
        <row r="61">
          <cell r="B61" t="str">
            <v>Nhãn trồng hạt, cây mới trồng</v>
          </cell>
          <cell r="C61" t="str">
            <v>cây</v>
          </cell>
          <cell r="D61">
            <v>20000</v>
          </cell>
        </row>
        <row r="62">
          <cell r="B62" t="str">
            <v>Nhãn trồng hạt, cây chưa cho quả</v>
          </cell>
          <cell r="C62" t="str">
            <v>cây</v>
          </cell>
          <cell r="D62">
            <v>100000</v>
          </cell>
        </row>
        <row r="63">
          <cell r="B63" t="str">
            <v>Nhãn trồng hạt, cây có đường kính gốc &lt; 20cm, đã cho quả</v>
          </cell>
          <cell r="C63" t="str">
            <v>cây</v>
          </cell>
          <cell r="D63">
            <v>250000</v>
          </cell>
        </row>
        <row r="64">
          <cell r="B64" t="str">
            <v>Nhãn trồng hạt, cây có đường kính gốc ≥ 20cm đến &lt; 45cm, đã cho quả</v>
          </cell>
          <cell r="C64" t="str">
            <v>cây</v>
          </cell>
          <cell r="D64">
            <v>350000</v>
          </cell>
        </row>
        <row r="65">
          <cell r="B65" t="str">
            <v>Nhãn trồng hạt, cây có đường kính gốc ≥ 45cm, đã cho quả</v>
          </cell>
          <cell r="C65" t="str">
            <v>cây</v>
          </cell>
          <cell r="D65">
            <v>500000</v>
          </cell>
        </row>
        <row r="66">
          <cell r="B66" t="str">
            <v>Nhãn ghép, cây mới trồng</v>
          </cell>
          <cell r="C66" t="str">
            <v>cây</v>
          </cell>
          <cell r="D66">
            <v>50000</v>
          </cell>
        </row>
        <row r="67">
          <cell r="B67" t="str">
            <v>Nhãn ghép, cây chưa cho quả</v>
          </cell>
          <cell r="C67" t="str">
            <v>cây</v>
          </cell>
          <cell r="D67">
            <v>150000</v>
          </cell>
        </row>
        <row r="68">
          <cell r="B68" t="str">
            <v>Nhãn ghép, cây có đường kính gốc &lt; 20cm, đã cho quả</v>
          </cell>
          <cell r="C68" t="str">
            <v>cây</v>
          </cell>
          <cell r="D68">
            <v>450000</v>
          </cell>
        </row>
        <row r="69">
          <cell r="B69" t="str">
            <v>Nhãn ghép, cây có đường kính gốc ≥ 20cm đến &lt; 45cm, đã cho quả</v>
          </cell>
          <cell r="C69" t="str">
            <v>cây</v>
          </cell>
          <cell r="D69">
            <v>800000</v>
          </cell>
        </row>
        <row r="70">
          <cell r="B70" t="str">
            <v>Nhãn ghép, cây có đường kính gốc ≥ 45cm, đã cho quả</v>
          </cell>
          <cell r="C70" t="str">
            <v>cây</v>
          </cell>
          <cell r="D70">
            <v>1350000</v>
          </cell>
        </row>
        <row r="71">
          <cell r="B71" t="str">
            <v>Chôm chôm trồng hạt, cây mới trồng</v>
          </cell>
          <cell r="C71" t="str">
            <v>cây</v>
          </cell>
          <cell r="D71">
            <v>20000</v>
          </cell>
        </row>
        <row r="72">
          <cell r="B72" t="str">
            <v>Chôm chôm trồng hạt, cây chưa cho quả</v>
          </cell>
          <cell r="C72" t="str">
            <v>cây</v>
          </cell>
          <cell r="D72">
            <v>100000</v>
          </cell>
        </row>
        <row r="73">
          <cell r="B73" t="str">
            <v>Chôm chôm trồng hạt, cây có đường kính gốc &lt; 20cm, đã cho quả</v>
          </cell>
          <cell r="C73" t="str">
            <v>cây</v>
          </cell>
          <cell r="D73">
            <v>250000</v>
          </cell>
        </row>
        <row r="74">
          <cell r="B74" t="str">
            <v>Chôm chôm trồng hạt, cây có đường kính gốc ≥ 20cm đến &lt; 45cm, đã cho quả</v>
          </cell>
          <cell r="C74" t="str">
            <v>cây</v>
          </cell>
          <cell r="D74">
            <v>350000</v>
          </cell>
        </row>
        <row r="75">
          <cell r="B75" t="str">
            <v>Chôm chôm trồng hạt, cây có đường kính gốc ≥ 45cm, đã cho quả</v>
          </cell>
          <cell r="C75" t="str">
            <v>cây</v>
          </cell>
          <cell r="D75">
            <v>500000</v>
          </cell>
        </row>
        <row r="76">
          <cell r="B76" t="str">
            <v>Chôm chôm ghép, cây mới trồng</v>
          </cell>
          <cell r="C76" t="str">
            <v>cây</v>
          </cell>
          <cell r="D76">
            <v>50000</v>
          </cell>
        </row>
        <row r="77">
          <cell r="B77" t="str">
            <v>Chôm chôm ghép, cây chưa cho quả</v>
          </cell>
          <cell r="C77" t="str">
            <v>cây</v>
          </cell>
          <cell r="D77">
            <v>150000</v>
          </cell>
        </row>
        <row r="78">
          <cell r="B78" t="str">
            <v>Chôm chôm ghép, cây có đường kính gốc &lt; 20cm, đã cho quả</v>
          </cell>
          <cell r="C78" t="str">
            <v>cây</v>
          </cell>
          <cell r="D78">
            <v>450000</v>
          </cell>
        </row>
        <row r="79">
          <cell r="B79" t="str">
            <v>Chôm chôm ghép, cây có đường kính gốc ≥ 20cm đến &lt; 45cm, đã cho quả</v>
          </cell>
          <cell r="C79" t="str">
            <v>cây</v>
          </cell>
          <cell r="D79">
            <v>800000</v>
          </cell>
        </row>
        <row r="80">
          <cell r="B80" t="str">
            <v>Chôm chôm ghép, cây có đường kính gốc ≥ 45cm, đã cho quả</v>
          </cell>
          <cell r="C80" t="str">
            <v>cây</v>
          </cell>
          <cell r="D80">
            <v>1350000</v>
          </cell>
        </row>
        <row r="81">
          <cell r="B81" t="str">
            <v>Cam, quýt, bưởi</v>
          </cell>
        </row>
        <row r="82">
          <cell r="B82" t="str">
            <v>Cam trồng hạt cây mới trồng</v>
          </cell>
          <cell r="C82" t="str">
            <v>cây</v>
          </cell>
          <cell r="D82">
            <v>20000</v>
          </cell>
        </row>
        <row r="83">
          <cell r="B83" t="str">
            <v>Cam trồng hạt cây chưa cho quả</v>
          </cell>
          <cell r="C83" t="str">
            <v>cây</v>
          </cell>
          <cell r="D83">
            <v>100000</v>
          </cell>
        </row>
        <row r="84">
          <cell r="B84" t="str">
            <v>Cam trồng hạt cây có đường kính gốc &lt; 15cm, đã cho quả</v>
          </cell>
          <cell r="C84" t="str">
            <v>cây</v>
          </cell>
          <cell r="D84">
            <v>250000</v>
          </cell>
        </row>
        <row r="85">
          <cell r="B85" t="str">
            <v>Cam trồng hạt cây có đường kính gốc ≥ 15cm, đã cho quả</v>
          </cell>
          <cell r="C85" t="str">
            <v>cây</v>
          </cell>
          <cell r="D85">
            <v>350000</v>
          </cell>
        </row>
        <row r="86">
          <cell r="B86" t="str">
            <v>Cam ghép cây mới trồng</v>
          </cell>
          <cell r="C86" t="str">
            <v>cây</v>
          </cell>
          <cell r="D86">
            <v>70000</v>
          </cell>
        </row>
        <row r="87">
          <cell r="B87" t="str">
            <v>Cam ghép cây chưa cho quả</v>
          </cell>
          <cell r="C87" t="str">
            <v>cây</v>
          </cell>
          <cell r="D87">
            <v>150000</v>
          </cell>
        </row>
        <row r="88">
          <cell r="B88" t="str">
            <v>Cam ghép cây có đường kính gốc &lt; 15cm, đã cho quả</v>
          </cell>
          <cell r="C88" t="str">
            <v>cây</v>
          </cell>
          <cell r="D88">
            <v>350000</v>
          </cell>
        </row>
        <row r="89">
          <cell r="B89" t="str">
            <v>Cam ghép cây có đường kính gốc ≥ 15cm, đã cho quả</v>
          </cell>
          <cell r="C89" t="str">
            <v>cây</v>
          </cell>
          <cell r="D89">
            <v>450000</v>
          </cell>
        </row>
        <row r="90">
          <cell r="B90" t="str">
            <v>Quýt trồng hạt cây mới trồng</v>
          </cell>
          <cell r="C90" t="str">
            <v>cây</v>
          </cell>
          <cell r="D90">
            <v>20000</v>
          </cell>
        </row>
        <row r="91">
          <cell r="B91" t="str">
            <v>Quýt trồng hạt cây chưa cho quả</v>
          </cell>
          <cell r="C91" t="str">
            <v>cây</v>
          </cell>
          <cell r="D91">
            <v>100000</v>
          </cell>
        </row>
        <row r="92">
          <cell r="B92" t="str">
            <v>Quýt trồng hạt cây có đường kính gốc &lt; 15cm, đã cho quả</v>
          </cell>
          <cell r="C92" t="str">
            <v>cây</v>
          </cell>
          <cell r="D92">
            <v>250000</v>
          </cell>
        </row>
        <row r="93">
          <cell r="B93" t="str">
            <v>Quýt trồng hạt cây có đường kính gốc ≥ 15cm, đã cho quả</v>
          </cell>
          <cell r="C93" t="str">
            <v>cây</v>
          </cell>
          <cell r="D93">
            <v>350000</v>
          </cell>
        </row>
        <row r="94">
          <cell r="B94" t="str">
            <v>Quýt ghép cây mới trồng</v>
          </cell>
          <cell r="C94" t="str">
            <v>cây</v>
          </cell>
          <cell r="D94">
            <v>70000</v>
          </cell>
        </row>
        <row r="95">
          <cell r="B95" t="str">
            <v>Quýt ghép cây chưa cho quả</v>
          </cell>
          <cell r="C95" t="str">
            <v>cây</v>
          </cell>
          <cell r="D95">
            <v>150000</v>
          </cell>
        </row>
        <row r="96">
          <cell r="B96" t="str">
            <v>Quýt ghép cây có đường kính gốc &lt; 15cm, đã cho quả</v>
          </cell>
          <cell r="C96" t="str">
            <v>cây</v>
          </cell>
          <cell r="D96">
            <v>350000</v>
          </cell>
        </row>
        <row r="97">
          <cell r="B97" t="str">
            <v>Quýt ghép cây có đường kính gốc ≥ 15cm, đã cho quả</v>
          </cell>
          <cell r="C97" t="str">
            <v>cây</v>
          </cell>
          <cell r="D97">
            <v>450000</v>
          </cell>
        </row>
        <row r="98">
          <cell r="B98" t="str">
            <v>Bưởi trồng hạt cây mới trồng</v>
          </cell>
          <cell r="C98" t="str">
            <v>cây</v>
          </cell>
          <cell r="D98">
            <v>20000</v>
          </cell>
        </row>
        <row r="99">
          <cell r="B99" t="str">
            <v>Bưởi trồng hạt cây chưa cho quả</v>
          </cell>
          <cell r="C99" t="str">
            <v>cây</v>
          </cell>
          <cell r="D99">
            <v>100000</v>
          </cell>
        </row>
        <row r="100">
          <cell r="B100" t="str">
            <v>Bưởi trồng hạt cây có đường kính gốc &lt; 15cm, đã cho quả</v>
          </cell>
          <cell r="C100" t="str">
            <v>cây</v>
          </cell>
          <cell r="D100">
            <v>250000</v>
          </cell>
        </row>
        <row r="101">
          <cell r="B101" t="str">
            <v>Bưởi trồng hạt cây có đường kính gốc ≥ 15cm, đã cho quả</v>
          </cell>
          <cell r="C101" t="str">
            <v>cây</v>
          </cell>
          <cell r="D101">
            <v>350000</v>
          </cell>
        </row>
        <row r="102">
          <cell r="B102" t="str">
            <v>Bưởi ghép cây mới trồng</v>
          </cell>
          <cell r="C102" t="str">
            <v>cây</v>
          </cell>
          <cell r="D102">
            <v>70000</v>
          </cell>
        </row>
        <row r="103">
          <cell r="B103" t="str">
            <v>Bưởi ghép cây chưa cho quả</v>
          </cell>
          <cell r="C103" t="str">
            <v>cây</v>
          </cell>
          <cell r="D103">
            <v>150000</v>
          </cell>
        </row>
        <row r="104">
          <cell r="B104" t="str">
            <v>Bưởi ghép cây có đường kính gốc &lt; 15cm, đã cho quả</v>
          </cell>
          <cell r="C104" t="str">
            <v>cây</v>
          </cell>
          <cell r="D104">
            <v>350000</v>
          </cell>
        </row>
        <row r="105">
          <cell r="B105" t="str">
            <v>Bưởi ghép cây có đường kính gốc ≥ 15cm, đã cho quả</v>
          </cell>
          <cell r="C105" t="str">
            <v>cây</v>
          </cell>
          <cell r="D105">
            <v>450000</v>
          </cell>
        </row>
        <row r="106">
          <cell r="B106" t="str">
            <v>Mít</v>
          </cell>
        </row>
        <row r="107">
          <cell r="B107" t="str">
            <v>Mít trồng hạt cây mới trồng</v>
          </cell>
          <cell r="C107" t="str">
            <v>cây</v>
          </cell>
          <cell r="D107">
            <v>20000</v>
          </cell>
        </row>
        <row r="108">
          <cell r="B108" t="str">
            <v>Mít trồng hạt cây có chiều cao thân cây &lt; 1m, chưa cho quả</v>
          </cell>
          <cell r="C108" t="str">
            <v>cây</v>
          </cell>
          <cell r="D108">
            <v>50000</v>
          </cell>
        </row>
        <row r="109">
          <cell r="B109" t="str">
            <v>Mít trồng hạt cây có chiều cao thân cây ≥ 1 m, chưa cho quả</v>
          </cell>
          <cell r="C109" t="str">
            <v>cây</v>
          </cell>
          <cell r="D109">
            <v>150000</v>
          </cell>
        </row>
        <row r="110">
          <cell r="B110" t="str">
            <v>Mít trồng hạt cây có đường kính gốc &lt; 20cm, đã cho quả</v>
          </cell>
          <cell r="C110" t="str">
            <v>cây</v>
          </cell>
          <cell r="D110">
            <v>300000</v>
          </cell>
        </row>
        <row r="111">
          <cell r="B111" t="str">
            <v>Mít trồng hạt cây có đường kính gốc ≥ 20cm đến &lt; 30 cm, đã cho quả</v>
          </cell>
          <cell r="C111" t="str">
            <v>cây</v>
          </cell>
          <cell r="D111">
            <v>450000</v>
          </cell>
        </row>
        <row r="112">
          <cell r="B112" t="str">
            <v>Mít trồng hạt cây có đường kính gốc ≥ 30cm đến &lt; 45cm, đã cho quả</v>
          </cell>
          <cell r="C112" t="str">
            <v>cây</v>
          </cell>
          <cell r="D112">
            <v>1100000</v>
          </cell>
        </row>
        <row r="113">
          <cell r="B113" t="str">
            <v>Mít trồng hạt cây có đường kính gốc ≥ 45 cm, đã cho quả</v>
          </cell>
          <cell r="C113" t="str">
            <v>cây</v>
          </cell>
          <cell r="D113">
            <v>1800000</v>
          </cell>
        </row>
        <row r="114">
          <cell r="B114" t="str">
            <v>Mít ghép cây mới trồng</v>
          </cell>
          <cell r="C114" t="str">
            <v>cây</v>
          </cell>
          <cell r="D114">
            <v>60000</v>
          </cell>
        </row>
        <row r="115">
          <cell r="B115" t="str">
            <v>Mít ghép cây có chiều cao thân cây &lt; 1m, chưa cho quả</v>
          </cell>
          <cell r="C115" t="str">
            <v>cây</v>
          </cell>
          <cell r="D115">
            <v>100000</v>
          </cell>
        </row>
        <row r="116">
          <cell r="B116" t="str">
            <v>Mít ghép cây có chiều cao thân cây ≥ 1 m, chưa cho quả</v>
          </cell>
          <cell r="C116" t="str">
            <v>cây</v>
          </cell>
          <cell r="D116">
            <v>200000</v>
          </cell>
        </row>
        <row r="117">
          <cell r="B117" t="str">
            <v>Mít ghép cây có đường kính gốc &lt; 20cm, đã cho quả</v>
          </cell>
          <cell r="C117" t="str">
            <v>cây</v>
          </cell>
          <cell r="D117">
            <v>350000</v>
          </cell>
        </row>
        <row r="118">
          <cell r="B118" t="str">
            <v>Mít ghép cây có đường kính gốc ≥ 20cm đến &lt; 30 cm, đã cho quả</v>
          </cell>
          <cell r="C118" t="str">
            <v>cây</v>
          </cell>
          <cell r="D118">
            <v>550000</v>
          </cell>
        </row>
        <row r="119">
          <cell r="B119" t="str">
            <v>Mít ghép cây có đường kính gốc ≥ 30cm đến &lt; 45cm, đã cho quả</v>
          </cell>
          <cell r="C119" t="str">
            <v>cây</v>
          </cell>
          <cell r="D119">
            <v>1250000</v>
          </cell>
        </row>
        <row r="120">
          <cell r="B120" t="str">
            <v>Mít ghép cây có đường kính gốc ≥ 45 cm, đã cho quả</v>
          </cell>
          <cell r="C120" t="str">
            <v>cây</v>
          </cell>
          <cell r="D120">
            <v>2100000</v>
          </cell>
        </row>
        <row r="121">
          <cell r="B121" t="str">
            <v>Sapôchê</v>
          </cell>
        </row>
        <row r="122">
          <cell r="B122" t="str">
            <v>Sapôchê trồng hạt cây mới trồng</v>
          </cell>
          <cell r="C122" t="str">
            <v>cây</v>
          </cell>
          <cell r="D122">
            <v>25000</v>
          </cell>
        </row>
        <row r="123">
          <cell r="B123" t="str">
            <v>Sapôchê trồng hạt cây có chiều cao thân cây &lt; 1m, chưa cho quả</v>
          </cell>
          <cell r="C123" t="str">
            <v>cây</v>
          </cell>
          <cell r="D123">
            <v>50000</v>
          </cell>
        </row>
        <row r="124">
          <cell r="B124" t="str">
            <v>Sapôchê trồng hạt cây có chiều cao thân cây ≥ 1 m, chưa cho quả</v>
          </cell>
          <cell r="C124" t="str">
            <v>cây</v>
          </cell>
          <cell r="D124">
            <v>80000</v>
          </cell>
        </row>
        <row r="125">
          <cell r="B125" t="str">
            <v>Sapôchê trồng hạt cây có đường kính gốc &lt; 10cm, đã cho quả</v>
          </cell>
          <cell r="C125" t="str">
            <v>cây</v>
          </cell>
          <cell r="D125">
            <v>150000</v>
          </cell>
        </row>
        <row r="126">
          <cell r="B126" t="str">
            <v>Sapôchê trồng hạt cây có đường kính gốc ≥ 10cm, đã cho quả</v>
          </cell>
          <cell r="C126" t="str">
            <v>cây</v>
          </cell>
          <cell r="D126">
            <v>200000</v>
          </cell>
        </row>
        <row r="127">
          <cell r="B127" t="str">
            <v>Sapôchê ghép cây mới trồng</v>
          </cell>
          <cell r="C127" t="str">
            <v>cây</v>
          </cell>
          <cell r="D127">
            <v>50000</v>
          </cell>
        </row>
        <row r="128">
          <cell r="B128" t="str">
            <v>Sapôchê ghép cây có chiều cao thân cây &lt; 1m, chưa cho quả</v>
          </cell>
          <cell r="C128" t="str">
            <v>cây</v>
          </cell>
          <cell r="D128">
            <v>80000</v>
          </cell>
        </row>
        <row r="129">
          <cell r="B129" t="str">
            <v>Sapôchê ghép cây có chiều cao thân cây ≥ 1 m, chưa cho quả</v>
          </cell>
          <cell r="C129" t="str">
            <v>cây</v>
          </cell>
          <cell r="D129">
            <v>130000</v>
          </cell>
        </row>
        <row r="130">
          <cell r="B130" t="str">
            <v>Sapôchê ghép cây có đường kính gốc &lt; 10cm, đã cho quả</v>
          </cell>
          <cell r="C130" t="str">
            <v>cây</v>
          </cell>
          <cell r="D130">
            <v>300000</v>
          </cell>
        </row>
        <row r="131">
          <cell r="B131" t="str">
            <v>Sapôchê ghép cây có đường kính gốc ≥ 10cm, đã cho quả</v>
          </cell>
          <cell r="C131" t="str">
            <v>cây</v>
          </cell>
          <cell r="D131">
            <v>400000</v>
          </cell>
        </row>
        <row r="132">
          <cell r="B132" t="str">
            <v>Táo</v>
          </cell>
        </row>
        <row r="133">
          <cell r="B133" t="str">
            <v>Táo trồng hạt cây mới trồng</v>
          </cell>
          <cell r="C133" t="str">
            <v>cây</v>
          </cell>
          <cell r="D133">
            <v>20000</v>
          </cell>
        </row>
        <row r="134">
          <cell r="B134" t="str">
            <v>Táo trồng hạt cây có chiều cao thân cây &lt; 1m, chưa cho quả</v>
          </cell>
          <cell r="C134" t="str">
            <v>cây</v>
          </cell>
          <cell r="D134">
            <v>30000</v>
          </cell>
        </row>
        <row r="135">
          <cell r="B135" t="str">
            <v>Táo trồng hạt cây có chiều cao thân cây ≥ 1 m, chưa cho quả</v>
          </cell>
          <cell r="C135" t="str">
            <v>cây</v>
          </cell>
          <cell r="D135">
            <v>50000</v>
          </cell>
        </row>
        <row r="136">
          <cell r="B136" t="str">
            <v>Táo trồng hạt cây có đường kính gốc &lt; 5cm, đã cho quả</v>
          </cell>
          <cell r="C136" t="str">
            <v>cây</v>
          </cell>
          <cell r="D136">
            <v>100000</v>
          </cell>
        </row>
        <row r="137">
          <cell r="B137" t="str">
            <v>Táo trồng hạt cây có đường kính gốc ≥ 5cm, đã cho quả</v>
          </cell>
          <cell r="C137" t="str">
            <v>cây</v>
          </cell>
          <cell r="D137">
            <v>150000</v>
          </cell>
        </row>
        <row r="138">
          <cell r="B138" t="str">
            <v>Táo ghép cây mới trồng</v>
          </cell>
          <cell r="C138" t="str">
            <v>cây</v>
          </cell>
          <cell r="D138">
            <v>45000</v>
          </cell>
        </row>
        <row r="139">
          <cell r="B139" t="str">
            <v>Táo ghép cây có chiều cao thân cây &lt; 1m, chưa cho quả</v>
          </cell>
          <cell r="C139" t="str">
            <v>cây</v>
          </cell>
          <cell r="D139">
            <v>60000</v>
          </cell>
        </row>
        <row r="140">
          <cell r="B140" t="str">
            <v>Táo ghép cây có chiều cao thân cây ≥ 1 m, chưa cho quả</v>
          </cell>
          <cell r="C140" t="str">
            <v>cây</v>
          </cell>
          <cell r="D140">
            <v>80000</v>
          </cell>
        </row>
        <row r="141">
          <cell r="B141" t="str">
            <v>Táo ghép cây có đường kính gốc &lt; 5cm, đã cho quả</v>
          </cell>
          <cell r="C141" t="str">
            <v>cây</v>
          </cell>
          <cell r="D141">
            <v>200000</v>
          </cell>
        </row>
        <row r="142">
          <cell r="B142" t="str">
            <v>Táo ghép cây có đường kính gốc ≥ 5cm, đã cho quả</v>
          </cell>
          <cell r="C142" t="str">
            <v>cây</v>
          </cell>
          <cell r="D142">
            <v>250000</v>
          </cell>
        </row>
        <row r="143">
          <cell r="B143" t="str">
            <v>Vú sữa</v>
          </cell>
        </row>
        <row r="144">
          <cell r="B144" t="str">
            <v>Vú sữa trồng hạt cây mới trồng</v>
          </cell>
          <cell r="C144" t="str">
            <v>cây</v>
          </cell>
          <cell r="D144">
            <v>50000</v>
          </cell>
        </row>
        <row r="145">
          <cell r="B145" t="str">
            <v>Vú sữa trồng hạt cây có chiều cao thân cây &lt; 1m, đường kính gốc 2-&lt;3cm, chưa cho quả</v>
          </cell>
          <cell r="C145" t="str">
            <v>cây</v>
          </cell>
          <cell r="D145">
            <v>70000</v>
          </cell>
        </row>
        <row r="146">
          <cell r="B146" t="str">
            <v>Vú sữa trồng hạt cây có chiều cao thân cây ≥ 1 m, đường kính gốc 3-&lt;5cm, chưa cho quả</v>
          </cell>
          <cell r="C146" t="str">
            <v>cây</v>
          </cell>
          <cell r="D146">
            <v>140000</v>
          </cell>
        </row>
        <row r="147">
          <cell r="B147" t="str">
            <v>Vú sữa trồng hạt cây có đường kính gốc ≤ 20cm, đã cho quả</v>
          </cell>
          <cell r="C147" t="str">
            <v>cây</v>
          </cell>
          <cell r="D147">
            <v>450000</v>
          </cell>
        </row>
        <row r="148">
          <cell r="B148" t="str">
            <v>Vú sữa trồng hạt cây có đường kính gốc &gt; 20cm đến &lt; 40cm, đã cho quả</v>
          </cell>
          <cell r="C148" t="str">
            <v>cây</v>
          </cell>
          <cell r="D148">
            <v>750000</v>
          </cell>
        </row>
        <row r="149">
          <cell r="B149" t="str">
            <v>Vú sữa trồng hạt cây có đường kính gốc ≥ 40cm, đã cho quả</v>
          </cell>
          <cell r="C149" t="str">
            <v>cây</v>
          </cell>
          <cell r="D149">
            <v>1000000</v>
          </cell>
        </row>
        <row r="150">
          <cell r="B150" t="str">
            <v>Vú sữa ghép cây mới trồng</v>
          </cell>
          <cell r="C150" t="str">
            <v>cây</v>
          </cell>
          <cell r="D150">
            <v>60000</v>
          </cell>
        </row>
        <row r="151">
          <cell r="B151" t="str">
            <v>Vú sữa ghép cây có chiều cao thân cây &lt; 1m, đường kính gốc 2-&lt;3cm, chưa cho quả</v>
          </cell>
          <cell r="C151" t="str">
            <v>cây</v>
          </cell>
          <cell r="D151">
            <v>100000</v>
          </cell>
        </row>
        <row r="152">
          <cell r="B152" t="str">
            <v>Vú sữa ghép cây có chiều cao thân cây ≥ 1 m, đường kính gốc 3-&lt;5cm, chưa cho quả</v>
          </cell>
          <cell r="C152" t="str">
            <v>cây</v>
          </cell>
          <cell r="D152">
            <v>200000</v>
          </cell>
        </row>
        <row r="153">
          <cell r="B153" t="str">
            <v>Vú sữa ghép cây có đường kính gốc ≤ 20cm, đã cho quả</v>
          </cell>
          <cell r="C153" t="str">
            <v>cây</v>
          </cell>
          <cell r="D153">
            <v>550000</v>
          </cell>
        </row>
        <row r="154">
          <cell r="B154" t="str">
            <v>Vú sữa ghép cây có đường kính gốc &gt; 20cm đến &lt; 40cm, đã cho quả</v>
          </cell>
          <cell r="C154" t="str">
            <v>cây</v>
          </cell>
          <cell r="D154">
            <v>900000</v>
          </cell>
        </row>
        <row r="155">
          <cell r="B155" t="str">
            <v>Vú sữa ghép cây có đường kính gốc ≥ 40cm, đã cho quả</v>
          </cell>
          <cell r="C155" t="str">
            <v>cây</v>
          </cell>
          <cell r="D155">
            <v>1250000</v>
          </cell>
        </row>
        <row r="156">
          <cell r="B156" t="str">
            <v>Bơ</v>
          </cell>
        </row>
        <row r="157">
          <cell r="B157" t="str">
            <v>Bơ trồng hạt cây mới trồng</v>
          </cell>
          <cell r="C157" t="str">
            <v>cây</v>
          </cell>
          <cell r="D157">
            <v>50000</v>
          </cell>
        </row>
        <row r="158">
          <cell r="B158" t="str">
            <v>Bơ trồng hạt cây có chiều cao thân cây &lt; 1m, đường kính gốc 2-&lt;3cm, chưa cho quả</v>
          </cell>
          <cell r="C158" t="str">
            <v>cây</v>
          </cell>
          <cell r="D158">
            <v>70000</v>
          </cell>
        </row>
        <row r="159">
          <cell r="B159" t="str">
            <v>Bơ trồng hạt cây có chiều cao thân cây ≥ 1 m, đường kính gốc 3-&lt;5cm, chưa cho quả</v>
          </cell>
          <cell r="C159" t="str">
            <v>cây</v>
          </cell>
          <cell r="D159">
            <v>140000</v>
          </cell>
        </row>
        <row r="160">
          <cell r="B160" t="str">
            <v>Bơ trồng hạt cây có đường kính gốc ≤ 20cm, đã cho quả</v>
          </cell>
          <cell r="C160" t="str">
            <v>cây</v>
          </cell>
          <cell r="D160">
            <v>450000</v>
          </cell>
        </row>
        <row r="161">
          <cell r="B161" t="str">
            <v>Bơ trồng hạt cây có đường kính gốc &gt; 20cm đến &lt; 40cm, đã cho quả</v>
          </cell>
          <cell r="C161" t="str">
            <v>cây</v>
          </cell>
          <cell r="D161">
            <v>750000</v>
          </cell>
        </row>
        <row r="162">
          <cell r="B162" t="str">
            <v>Bơ trồng hạt cây có đường kính gốc ≥ 40cm, đã cho quả</v>
          </cell>
          <cell r="C162" t="str">
            <v>cây</v>
          </cell>
          <cell r="D162">
            <v>1000000</v>
          </cell>
        </row>
        <row r="163">
          <cell r="B163" t="str">
            <v>Bơ ghép cây mới trồng</v>
          </cell>
          <cell r="C163" t="str">
            <v>cây</v>
          </cell>
          <cell r="D163">
            <v>60000</v>
          </cell>
        </row>
        <row r="164">
          <cell r="B164" t="str">
            <v>Bơ ghép cây có chiều cao thân cây &lt; 1m, đường kính gốc 2-&lt;3cm, chưa cho quả</v>
          </cell>
          <cell r="C164" t="str">
            <v>cây</v>
          </cell>
          <cell r="D164">
            <v>100000</v>
          </cell>
        </row>
        <row r="165">
          <cell r="B165" t="str">
            <v>Bơ ghép cây có chiều cao thân cây ≥ 1 m, đường kính gốc 3-&lt;5cm, chưa cho quả</v>
          </cell>
          <cell r="C165" t="str">
            <v>cây</v>
          </cell>
          <cell r="D165">
            <v>200000</v>
          </cell>
        </row>
        <row r="166">
          <cell r="B166" t="str">
            <v>Bơ ghép cây có đường kính gốc ≤ 20cm, đã cho quả</v>
          </cell>
          <cell r="C166" t="str">
            <v>cây</v>
          </cell>
          <cell r="D166">
            <v>550000</v>
          </cell>
        </row>
        <row r="167">
          <cell r="B167" t="str">
            <v>Bơ ghép cây có đường kính gốc &gt; 20cm đến &lt; 40cm, đã cho quả</v>
          </cell>
          <cell r="C167" t="str">
            <v>cây</v>
          </cell>
          <cell r="D167">
            <v>900000</v>
          </cell>
        </row>
        <row r="168">
          <cell r="B168" t="str">
            <v>Bơ ghép cây có đường kính gốc ≥ 40cm, đã cho quả</v>
          </cell>
          <cell r="C168" t="str">
            <v>cây</v>
          </cell>
          <cell r="D168">
            <v>1250000</v>
          </cell>
        </row>
        <row r="169">
          <cell r="B169" t="str">
            <v>Chanh</v>
          </cell>
        </row>
        <row r="170">
          <cell r="B170" t="str">
            <v>Chanh trồng hạt cây mới trồng</v>
          </cell>
          <cell r="C170" t="str">
            <v>cây</v>
          </cell>
          <cell r="D170">
            <v>10000</v>
          </cell>
        </row>
        <row r="171">
          <cell r="B171" t="str">
            <v>Chanh trồng hạt cây tán rộng &lt;1m, chưa cho quả</v>
          </cell>
          <cell r="C171" t="str">
            <v>cây</v>
          </cell>
          <cell r="D171">
            <v>20000</v>
          </cell>
        </row>
        <row r="172">
          <cell r="B172" t="str">
            <v>Chanh trồng hạt cây tán rộng ≥1m, chưa cho quả</v>
          </cell>
          <cell r="C172" t="str">
            <v>cây</v>
          </cell>
          <cell r="D172">
            <v>50000</v>
          </cell>
        </row>
        <row r="173">
          <cell r="B173" t="str">
            <v>Chanh trồng hạt cây có tán rộng &lt;2m, đã cho quả</v>
          </cell>
          <cell r="C173" t="str">
            <v>cây</v>
          </cell>
          <cell r="D173">
            <v>100000</v>
          </cell>
        </row>
        <row r="174">
          <cell r="B174" t="str">
            <v>Chanh trồng hạt cây có tán rộng ≥2m, đã cho quả</v>
          </cell>
          <cell r="C174" t="str">
            <v>cây</v>
          </cell>
          <cell r="D174">
            <v>170000</v>
          </cell>
        </row>
        <row r="175">
          <cell r="B175" t="str">
            <v>Chanh ghép cây mới trồng</v>
          </cell>
          <cell r="C175" t="str">
            <v>cây</v>
          </cell>
          <cell r="D175">
            <v>40000</v>
          </cell>
        </row>
        <row r="176">
          <cell r="B176" t="str">
            <v>Chanh ghép cây tán rộng &lt;1m, chưa cho quả</v>
          </cell>
          <cell r="C176" t="str">
            <v>cây</v>
          </cell>
          <cell r="D176">
            <v>60000</v>
          </cell>
        </row>
        <row r="177">
          <cell r="B177" t="str">
            <v>Chanh ghép cây tán rộng ≥1m, chưa cho quả</v>
          </cell>
          <cell r="C177" t="str">
            <v>cây</v>
          </cell>
          <cell r="D177">
            <v>80000</v>
          </cell>
        </row>
        <row r="178">
          <cell r="B178" t="str">
            <v>Chanh ghép cây có tán rộng &lt;2m, đã cho quả</v>
          </cell>
          <cell r="C178" t="str">
            <v>cây</v>
          </cell>
          <cell r="D178">
            <v>120000</v>
          </cell>
        </row>
        <row r="179">
          <cell r="B179" t="str">
            <v>Chanh ghép cây có tán rộng ≥2m, đã cho quả</v>
          </cell>
          <cell r="C179" t="str">
            <v>cây</v>
          </cell>
          <cell r="D179">
            <v>300000</v>
          </cell>
        </row>
        <row r="180">
          <cell r="B180" t="str">
            <v>Sầu riêng, măng cụt</v>
          </cell>
        </row>
        <row r="181">
          <cell r="B181" t="str">
            <v>Sầu riêng trồng hạt cây mới trồng</v>
          </cell>
          <cell r="C181" t="str">
            <v>cây</v>
          </cell>
          <cell r="D181">
            <v>60000</v>
          </cell>
        </row>
        <row r="182">
          <cell r="B182" t="str">
            <v>Sầu riêng trồng hạt cây có đường kính 1-&lt;5cm, chưa cho quả</v>
          </cell>
          <cell r="C182" t="str">
            <v>cây</v>
          </cell>
          <cell r="D182">
            <v>150000</v>
          </cell>
        </row>
        <row r="183">
          <cell r="B183" t="str">
            <v>Sầu riêng trồng hạt cây có đường kính 5-&lt;10cm, chưa cho quả</v>
          </cell>
          <cell r="C183" t="str">
            <v>cây</v>
          </cell>
          <cell r="D183">
            <v>900000</v>
          </cell>
        </row>
        <row r="184">
          <cell r="B184" t="str">
            <v>Sầu riêng trồng hạt cây có đường kính 10-≤25cm, đã cho quả</v>
          </cell>
          <cell r="C184" t="str">
            <v>cây</v>
          </cell>
          <cell r="D184">
            <v>1800000</v>
          </cell>
        </row>
        <row r="185">
          <cell r="B185" t="str">
            <v>Sầu riêng trồng hạt cây có đường kính &gt; 25cm, đã cho quả</v>
          </cell>
          <cell r="C185" t="str">
            <v>cây</v>
          </cell>
          <cell r="D185">
            <v>2000000</v>
          </cell>
        </row>
        <row r="186">
          <cell r="B186" t="str">
            <v>Sầu riêng ghép cây mới trồng</v>
          </cell>
          <cell r="C186" t="str">
            <v>cây</v>
          </cell>
          <cell r="D186">
            <v>150000</v>
          </cell>
        </row>
        <row r="187">
          <cell r="B187" t="str">
            <v>Sầu riêng ghép cây có đường kính 1-&lt;5cm, chưa cho quả</v>
          </cell>
          <cell r="C187" t="str">
            <v>cây</v>
          </cell>
          <cell r="D187">
            <v>250000</v>
          </cell>
        </row>
        <row r="188">
          <cell r="B188" t="str">
            <v>Sầu riêng ghép cây có đường kính 5-&lt;10cm, chưa cho quả</v>
          </cell>
          <cell r="C188" t="str">
            <v>cây</v>
          </cell>
          <cell r="D188">
            <v>1000000</v>
          </cell>
        </row>
        <row r="189">
          <cell r="B189" t="str">
            <v>Sầu riêng ghép cây có đường kính 10-≤25cm, đã cho quả</v>
          </cell>
          <cell r="C189" t="str">
            <v>cây</v>
          </cell>
          <cell r="D189">
            <v>2000000</v>
          </cell>
        </row>
        <row r="190">
          <cell r="B190" t="str">
            <v>Sầu riêng ghép cây có đường kính &gt; 25cm, đã cho quả</v>
          </cell>
          <cell r="C190" t="str">
            <v>cây</v>
          </cell>
          <cell r="D190">
            <v>2500000</v>
          </cell>
        </row>
        <row r="191">
          <cell r="B191" t="str">
            <v>Măng cụt trồng hạt cây mới trồng</v>
          </cell>
          <cell r="C191" t="str">
            <v>cây</v>
          </cell>
          <cell r="D191">
            <v>60000</v>
          </cell>
        </row>
        <row r="192">
          <cell r="B192" t="str">
            <v>Măng cụt trồng hạt có đường kính 1-&lt;5cm, chưa cho quả</v>
          </cell>
          <cell r="C192" t="str">
            <v>cây</v>
          </cell>
          <cell r="D192">
            <v>150000</v>
          </cell>
        </row>
        <row r="193">
          <cell r="B193" t="str">
            <v>Măng cụt trồng hạt có đường kính 5-&lt;10cm, chưa cho quả</v>
          </cell>
          <cell r="C193" t="str">
            <v>cây</v>
          </cell>
          <cell r="D193">
            <v>900000</v>
          </cell>
        </row>
        <row r="194">
          <cell r="B194" t="str">
            <v>Măng cụt trồng hạt có đường kính 10-≤25cm, đã cho quả</v>
          </cell>
          <cell r="C194" t="str">
            <v>cây</v>
          </cell>
          <cell r="D194">
            <v>1800000</v>
          </cell>
        </row>
        <row r="195">
          <cell r="B195" t="str">
            <v>Măng cụt trồng hạt có đường kính &gt; 25cm, đã cho quả</v>
          </cell>
          <cell r="C195" t="str">
            <v>cây</v>
          </cell>
          <cell r="D195">
            <v>2000000</v>
          </cell>
        </row>
        <row r="196">
          <cell r="B196" t="str">
            <v>Măng cụt ghép cây mới trồng</v>
          </cell>
          <cell r="C196" t="str">
            <v>cây</v>
          </cell>
          <cell r="D196">
            <v>150000</v>
          </cell>
        </row>
        <row r="197">
          <cell r="B197" t="str">
            <v>Măng cụt ghép cây có đường kính 1-&lt;5cm, chưa cho quả</v>
          </cell>
          <cell r="C197" t="str">
            <v>cây</v>
          </cell>
          <cell r="D197">
            <v>250000</v>
          </cell>
        </row>
        <row r="198">
          <cell r="B198" t="str">
            <v>Măng cụt ghép cây có đường kính 5-&lt;10cm, chưa cho quả</v>
          </cell>
          <cell r="C198" t="str">
            <v>cây</v>
          </cell>
          <cell r="D198">
            <v>1000000</v>
          </cell>
        </row>
        <row r="199">
          <cell r="B199" t="str">
            <v>Măng cụt ghép cây có đường kính 10-≤25cm, đã cho quả</v>
          </cell>
          <cell r="C199" t="str">
            <v>cây</v>
          </cell>
          <cell r="D199">
            <v>2000000</v>
          </cell>
        </row>
        <row r="200">
          <cell r="B200" t="str">
            <v>Măng cụt ghép cây có đường kính &gt; 25cm, đã cho quả</v>
          </cell>
          <cell r="C200" t="str">
            <v>cây</v>
          </cell>
          <cell r="D200">
            <v>2500000</v>
          </cell>
        </row>
        <row r="201">
          <cell r="B201" t="str">
            <v>Ổi, vải</v>
          </cell>
        </row>
        <row r="202">
          <cell r="B202" t="str">
            <v>Ổi trồng hạt cây mới trồng</v>
          </cell>
          <cell r="C202" t="str">
            <v>cây</v>
          </cell>
          <cell r="D202">
            <v>20000</v>
          </cell>
        </row>
        <row r="203">
          <cell r="B203" t="str">
            <v>Ổi trồng hạt cây chưa cho quả</v>
          </cell>
          <cell r="C203" t="str">
            <v>cây</v>
          </cell>
          <cell r="D203">
            <v>60000</v>
          </cell>
        </row>
        <row r="204">
          <cell r="B204" t="str">
            <v>Ổi trồng hạt cây đã cho quả</v>
          </cell>
          <cell r="C204" t="str">
            <v>cây</v>
          </cell>
          <cell r="D204">
            <v>150000</v>
          </cell>
        </row>
        <row r="205">
          <cell r="B205" t="str">
            <v>Ổi ghép cây mới trồng</v>
          </cell>
          <cell r="C205" t="str">
            <v>cây</v>
          </cell>
          <cell r="D205">
            <v>40000</v>
          </cell>
        </row>
        <row r="206">
          <cell r="B206" t="str">
            <v>Ổi ghép cây chưa cho quả</v>
          </cell>
          <cell r="C206" t="str">
            <v>cây</v>
          </cell>
          <cell r="D206">
            <v>70000</v>
          </cell>
        </row>
        <row r="207">
          <cell r="B207" t="str">
            <v>Ổi ghép cây đã cho quả</v>
          </cell>
          <cell r="C207" t="str">
            <v>cây</v>
          </cell>
          <cell r="D207">
            <v>200000</v>
          </cell>
        </row>
        <row r="208">
          <cell r="B208" t="str">
            <v>Vải trồng hạt cây mới trồng</v>
          </cell>
          <cell r="C208" t="str">
            <v>cây</v>
          </cell>
          <cell r="D208">
            <v>20000</v>
          </cell>
        </row>
        <row r="209">
          <cell r="B209" t="str">
            <v>Vải trồng hạt cây chưa cho quả</v>
          </cell>
          <cell r="C209" t="str">
            <v>cây</v>
          </cell>
          <cell r="D209">
            <v>60000</v>
          </cell>
        </row>
        <row r="210">
          <cell r="B210" t="str">
            <v>Vải trồng hạt cây đã cho quả</v>
          </cell>
          <cell r="C210" t="str">
            <v>cây</v>
          </cell>
          <cell r="D210">
            <v>150000</v>
          </cell>
        </row>
        <row r="211">
          <cell r="B211" t="str">
            <v>Vải ghép cây mới trồng</v>
          </cell>
          <cell r="C211" t="str">
            <v>cây</v>
          </cell>
          <cell r="D211">
            <v>40000</v>
          </cell>
        </row>
        <row r="212">
          <cell r="B212" t="str">
            <v>Vải ghép cây chưa cho quả</v>
          </cell>
          <cell r="C212" t="str">
            <v>cây</v>
          </cell>
          <cell r="D212">
            <v>100000</v>
          </cell>
        </row>
        <row r="213">
          <cell r="B213" t="str">
            <v>Vải ghép cây đã cho quả</v>
          </cell>
          <cell r="C213" t="str">
            <v>cây</v>
          </cell>
          <cell r="D213">
            <v>300000</v>
          </cell>
        </row>
        <row r="214">
          <cell r="B214" t="str">
            <v>Mãng cầu (na)</v>
          </cell>
        </row>
        <row r="215">
          <cell r="B215" t="str">
            <v>Mãng cầu cây mới trồng</v>
          </cell>
          <cell r="C215" t="str">
            <v>cây</v>
          </cell>
          <cell r="D215">
            <v>40000</v>
          </cell>
        </row>
        <row r="216">
          <cell r="B216" t="str">
            <v>Mãng cầu cây có chiều cao thân cây &lt;1m, chưa cho quả</v>
          </cell>
          <cell r="C216" t="str">
            <v>cây</v>
          </cell>
          <cell r="D216">
            <v>50000</v>
          </cell>
        </row>
        <row r="217">
          <cell r="B217" t="str">
            <v>Mãng cầu cây có chiều cao thân cây ≥ 1m, chưa cho quả</v>
          </cell>
          <cell r="C217" t="str">
            <v>cây</v>
          </cell>
          <cell r="D217">
            <v>80000</v>
          </cell>
        </row>
        <row r="218">
          <cell r="B218" t="str">
            <v>Mãng cầu cây đã cho quả</v>
          </cell>
          <cell r="C218" t="str">
            <v>cây</v>
          </cell>
          <cell r="D218">
            <v>500000</v>
          </cell>
        </row>
        <row r="219">
          <cell r="B219" t="str">
            <v>Mãng cầu xiêm, lựu, mận, đào tiên</v>
          </cell>
        </row>
        <row r="220">
          <cell r="B220" t="str">
            <v>Mãng cầu xiêm cây mới trồng</v>
          </cell>
          <cell r="C220" t="str">
            <v>cây</v>
          </cell>
          <cell r="D220">
            <v>35000</v>
          </cell>
        </row>
        <row r="221">
          <cell r="B221" t="str">
            <v>Mãng cầu xiêm cây có chiều cao thân cây &lt;1m, chưa cho quả</v>
          </cell>
          <cell r="C221" t="str">
            <v>cây</v>
          </cell>
          <cell r="D221">
            <v>50000</v>
          </cell>
        </row>
        <row r="222">
          <cell r="B222" t="str">
            <v>Mãng cầu xiêm cây có chiều cao thân cây ≥ 1m, chưa cho quả</v>
          </cell>
          <cell r="C222" t="str">
            <v>cây</v>
          </cell>
          <cell r="D222">
            <v>80000</v>
          </cell>
        </row>
        <row r="223">
          <cell r="B223" t="str">
            <v>Mãng cầu xiêm cây có đường kính gốc &lt; 10cm, đã cho quả</v>
          </cell>
          <cell r="C223" t="str">
            <v>cây</v>
          </cell>
          <cell r="D223">
            <v>110000</v>
          </cell>
        </row>
        <row r="224">
          <cell r="B224" t="str">
            <v>Mãng cầu xiêm cây có đường kính gốc ≥ 10cm, đã cho quả</v>
          </cell>
          <cell r="C224" t="str">
            <v>cây</v>
          </cell>
          <cell r="D224">
            <v>180000</v>
          </cell>
        </row>
        <row r="225">
          <cell r="B225" t="str">
            <v>Lựu cây mới trồng</v>
          </cell>
          <cell r="C225" t="str">
            <v>cây</v>
          </cell>
          <cell r="D225">
            <v>35000</v>
          </cell>
        </row>
        <row r="226">
          <cell r="B226" t="str">
            <v>Lựu cây có chiều cao thân cây &lt;1m, chưa cho quả</v>
          </cell>
          <cell r="C226" t="str">
            <v>cây</v>
          </cell>
          <cell r="D226">
            <v>50000</v>
          </cell>
        </row>
        <row r="227">
          <cell r="B227" t="str">
            <v>Lựu cây có chiều cao thân cây ≥ 1m, chưa cho quả</v>
          </cell>
          <cell r="C227" t="str">
            <v>cây</v>
          </cell>
          <cell r="D227">
            <v>80000</v>
          </cell>
        </row>
        <row r="228">
          <cell r="B228" t="str">
            <v>Lựu cây có đường kính gốc &lt; 10cm, đã cho quả</v>
          </cell>
          <cell r="C228" t="str">
            <v>cây</v>
          </cell>
          <cell r="D228">
            <v>110000</v>
          </cell>
        </row>
        <row r="229">
          <cell r="B229" t="str">
            <v>Lựu cây có đường kính gốc ≥ 10cm, đã cho quả</v>
          </cell>
          <cell r="C229" t="str">
            <v>cây</v>
          </cell>
          <cell r="D229">
            <v>180000</v>
          </cell>
        </row>
        <row r="230">
          <cell r="B230" t="str">
            <v>Mận cây mới trồng</v>
          </cell>
          <cell r="C230" t="str">
            <v>cây</v>
          </cell>
          <cell r="D230">
            <v>35000</v>
          </cell>
        </row>
        <row r="231">
          <cell r="B231" t="str">
            <v>Mận cây có chiều cao thân cây &lt;1m, chưa cho quả</v>
          </cell>
          <cell r="C231" t="str">
            <v>cây</v>
          </cell>
          <cell r="D231">
            <v>50000</v>
          </cell>
        </row>
        <row r="232">
          <cell r="B232" t="str">
            <v>Mận cây có chiều cao thân cây ≥ 1m, chưa cho quả</v>
          </cell>
          <cell r="C232" t="str">
            <v>cây</v>
          </cell>
          <cell r="D232">
            <v>80000</v>
          </cell>
        </row>
        <row r="233">
          <cell r="B233" t="str">
            <v>Mận cây có đường kính gốc &lt; 10cm, đã cho quả</v>
          </cell>
          <cell r="C233" t="str">
            <v>cây</v>
          </cell>
          <cell r="D233">
            <v>110000</v>
          </cell>
        </row>
        <row r="234">
          <cell r="B234" t="str">
            <v>Mận cây có đường kính gốc ≥ 10cm, đã cho quả</v>
          </cell>
          <cell r="C234" t="str">
            <v>cây</v>
          </cell>
          <cell r="D234">
            <v>180000</v>
          </cell>
        </row>
        <row r="235">
          <cell r="B235" t="str">
            <v>Đào tiên cây mới trồng</v>
          </cell>
          <cell r="C235" t="str">
            <v>cây</v>
          </cell>
          <cell r="D235">
            <v>35000</v>
          </cell>
        </row>
        <row r="236">
          <cell r="B236" t="str">
            <v>Đào tiên cây có chiều cao thân cây &lt;1m, chưa cho quả</v>
          </cell>
          <cell r="C236" t="str">
            <v>cây</v>
          </cell>
          <cell r="D236">
            <v>50000</v>
          </cell>
        </row>
        <row r="237">
          <cell r="B237" t="str">
            <v>Đào tiên cây có chiều cao thân cây ≥ 1m, chưa cho quả</v>
          </cell>
          <cell r="C237" t="str">
            <v>cây</v>
          </cell>
          <cell r="D237">
            <v>80000</v>
          </cell>
        </row>
        <row r="238">
          <cell r="B238" t="str">
            <v>Đào tiên cây có đường kính gốc &lt; 10cm, đã cho quả</v>
          </cell>
          <cell r="C238" t="str">
            <v>cây</v>
          </cell>
          <cell r="D238">
            <v>110000</v>
          </cell>
        </row>
        <row r="239">
          <cell r="B239" t="str">
            <v>Đào tiên cây có đường kính gốc ≥ 10cm, đã cho quả</v>
          </cell>
          <cell r="C239" t="str">
            <v>cây</v>
          </cell>
          <cell r="D239">
            <v>180000</v>
          </cell>
        </row>
        <row r="240">
          <cell r="B240" t="str">
            <v>Gấc, chanh dây (lạc tiên)</v>
          </cell>
        </row>
        <row r="241">
          <cell r="B241" t="str">
            <v>Gấc cây mới trồng chưa leo giàn</v>
          </cell>
          <cell r="C241" t="str">
            <v>cây</v>
          </cell>
          <cell r="D241">
            <v>45000</v>
          </cell>
        </row>
        <row r="242">
          <cell r="B242" t="str">
            <v>Gấc cây leo giàn nhưng chưa cho quả</v>
          </cell>
          <cell r="C242" t="str">
            <v>cây</v>
          </cell>
          <cell r="D242">
            <v>75000</v>
          </cell>
        </row>
        <row r="243">
          <cell r="B243" t="str">
            <v>Gấc cây đã cho quả</v>
          </cell>
          <cell r="C243" t="str">
            <v>cây</v>
          </cell>
          <cell r="D243">
            <v>120000</v>
          </cell>
        </row>
        <row r="244">
          <cell r="B244" t="str">
            <v>Chanh dây cây mới trồng chưa leo giàn</v>
          </cell>
          <cell r="C244" t="str">
            <v>cây</v>
          </cell>
          <cell r="D244">
            <v>45000</v>
          </cell>
        </row>
        <row r="245">
          <cell r="B245" t="str">
            <v>Chanh dây cây leo giàn nhưng chưa cho quả</v>
          </cell>
          <cell r="C245" t="str">
            <v>cây</v>
          </cell>
          <cell r="D245">
            <v>75000</v>
          </cell>
        </row>
        <row r="246">
          <cell r="B246" t="str">
            <v>Chanh dây cây đã cho quả</v>
          </cell>
          <cell r="C246" t="str">
            <v>cây</v>
          </cell>
          <cell r="D246">
            <v>120000</v>
          </cell>
        </row>
        <row r="247">
          <cell r="B247" t="str">
            <v>Thanh long trồng hom</v>
          </cell>
        </row>
        <row r="248">
          <cell r="B248" t="str">
            <v>Thanh long cây mới trồng có chiều cao thân &lt; 50 cm</v>
          </cell>
          <cell r="C248" t="str">
            <v>cây</v>
          </cell>
          <cell r="D248">
            <v>25000</v>
          </cell>
        </row>
        <row r="249">
          <cell r="B249" t="str">
            <v>Thanh long cây có chiều cao thân ≥ 50cm, chưa cho quả</v>
          </cell>
          <cell r="C249" t="str">
            <v>cây</v>
          </cell>
          <cell r="D249">
            <v>50000</v>
          </cell>
        </row>
        <row r="250">
          <cell r="B250" t="str">
            <v>Thanh long cây đã cho quả</v>
          </cell>
          <cell r="C250" t="str">
            <v>cây</v>
          </cell>
          <cell r="D250">
            <v>400000</v>
          </cell>
        </row>
        <row r="251">
          <cell r="B251" t="str">
            <v>Me, cốc, dâu da, bình bát, sơ ri</v>
          </cell>
        </row>
        <row r="252">
          <cell r="B252" t="str">
            <v>Me cây mới trồng</v>
          </cell>
          <cell r="C252" t="str">
            <v>cây</v>
          </cell>
          <cell r="D252">
            <v>25000</v>
          </cell>
        </row>
        <row r="253">
          <cell r="B253" t="str">
            <v>Me cây có chiều cao thân cây &lt;1m, chưa cho quả</v>
          </cell>
          <cell r="C253" t="str">
            <v>cây</v>
          </cell>
          <cell r="D253">
            <v>50000</v>
          </cell>
        </row>
        <row r="254">
          <cell r="B254" t="str">
            <v>Me cây có chiều cao thân cây ≥ 1m, chưa cho quả</v>
          </cell>
          <cell r="C254" t="str">
            <v>cây</v>
          </cell>
          <cell r="D254">
            <v>70000</v>
          </cell>
        </row>
        <row r="255">
          <cell r="B255" t="str">
            <v>Me cây có đường kính gốc &lt; 15cm, đã cho quả</v>
          </cell>
          <cell r="C255" t="str">
            <v>cây</v>
          </cell>
          <cell r="D255">
            <v>150000</v>
          </cell>
        </row>
        <row r="256">
          <cell r="B256" t="str">
            <v>Me cây có đường kính gốc ≥ 15cm, đã cho quả</v>
          </cell>
          <cell r="C256" t="str">
            <v>cây</v>
          </cell>
          <cell r="D256">
            <v>250000</v>
          </cell>
        </row>
        <row r="257">
          <cell r="B257" t="str">
            <v>Cốc cây mới trồng</v>
          </cell>
          <cell r="C257" t="str">
            <v>cây</v>
          </cell>
          <cell r="D257">
            <v>25000</v>
          </cell>
        </row>
        <row r="258">
          <cell r="B258" t="str">
            <v>Cốc cây có chiều cao thân cây &lt;1m, chưa cho quả</v>
          </cell>
          <cell r="C258" t="str">
            <v>cây</v>
          </cell>
          <cell r="D258">
            <v>50000</v>
          </cell>
        </row>
        <row r="259">
          <cell r="B259" t="str">
            <v>Cốc cây có chiều cao thân cây ≥ 1m, chưa cho quả</v>
          </cell>
          <cell r="C259" t="str">
            <v>cây</v>
          </cell>
          <cell r="D259">
            <v>70000</v>
          </cell>
        </row>
        <row r="260">
          <cell r="B260" t="str">
            <v>Cốc cây có đường kính gốc &lt; 15cm, đã cho quả</v>
          </cell>
          <cell r="C260" t="str">
            <v>cây</v>
          </cell>
          <cell r="D260">
            <v>150000</v>
          </cell>
        </row>
        <row r="261">
          <cell r="B261" t="str">
            <v>Cốc cây có đường kính gốc ≥ 15cm, đã cho quả</v>
          </cell>
          <cell r="C261" t="str">
            <v>cây</v>
          </cell>
          <cell r="D261">
            <v>250000</v>
          </cell>
        </row>
        <row r="262">
          <cell r="B262" t="str">
            <v>Dâu da cây mới trồng</v>
          </cell>
          <cell r="C262" t="str">
            <v>cây</v>
          </cell>
          <cell r="D262">
            <v>25000</v>
          </cell>
        </row>
        <row r="263">
          <cell r="B263" t="str">
            <v>Dâu da cây có chiều cao thân cây &lt;1m, chưa cho quả</v>
          </cell>
          <cell r="C263" t="str">
            <v>cây</v>
          </cell>
          <cell r="D263">
            <v>50000</v>
          </cell>
        </row>
        <row r="264">
          <cell r="B264" t="str">
            <v>Dâu da cây có chiều cao thân cây ≥ 1m, chưa cho quả</v>
          </cell>
          <cell r="C264" t="str">
            <v>cây</v>
          </cell>
          <cell r="D264">
            <v>70000</v>
          </cell>
        </row>
        <row r="265">
          <cell r="B265" t="str">
            <v>Dâu da cây có đường kính gốc &lt; 15cm, đã cho quả</v>
          </cell>
          <cell r="C265" t="str">
            <v>cây</v>
          </cell>
          <cell r="D265">
            <v>150000</v>
          </cell>
        </row>
        <row r="266">
          <cell r="B266" t="str">
            <v>Dâu da cây có đường kính gốc ≥ 15cm, đã cho quả</v>
          </cell>
          <cell r="C266" t="str">
            <v>cây</v>
          </cell>
          <cell r="D266">
            <v>250000</v>
          </cell>
        </row>
        <row r="267">
          <cell r="B267" t="str">
            <v>Bình bát cây mới trồng</v>
          </cell>
          <cell r="C267" t="str">
            <v>cây</v>
          </cell>
          <cell r="D267">
            <v>25000</v>
          </cell>
        </row>
        <row r="268">
          <cell r="B268" t="str">
            <v>Bình bát cây có chiều cao thân cây &lt;1m, chưa cho quả</v>
          </cell>
          <cell r="C268" t="str">
            <v>cây</v>
          </cell>
          <cell r="D268">
            <v>50000</v>
          </cell>
        </row>
        <row r="269">
          <cell r="B269" t="str">
            <v>Bình bát cây có chiều cao thân cây ≥ 1m, chưa cho quả</v>
          </cell>
          <cell r="C269" t="str">
            <v>cây</v>
          </cell>
          <cell r="D269">
            <v>70000</v>
          </cell>
        </row>
        <row r="270">
          <cell r="B270" t="str">
            <v>Bình bát cây có đường kính gốc &lt; 15cm, đã cho quả</v>
          </cell>
          <cell r="C270" t="str">
            <v>cây</v>
          </cell>
          <cell r="D270">
            <v>150000</v>
          </cell>
        </row>
        <row r="271">
          <cell r="B271" t="str">
            <v>Bình bát cây có đường kính gốc ≥ 15cm, đã cho quả</v>
          </cell>
          <cell r="C271" t="str">
            <v>cây</v>
          </cell>
          <cell r="D271">
            <v>250000</v>
          </cell>
        </row>
        <row r="272">
          <cell r="B272" t="str">
            <v>Sơ ri cây mới trồng</v>
          </cell>
          <cell r="C272" t="str">
            <v>cây</v>
          </cell>
          <cell r="D272">
            <v>25000</v>
          </cell>
        </row>
        <row r="273">
          <cell r="B273" t="str">
            <v>Sơ ri cây có chiều cao thân cây &lt;1m, chưa cho quả</v>
          </cell>
          <cell r="C273" t="str">
            <v>cây</v>
          </cell>
          <cell r="D273">
            <v>50000</v>
          </cell>
        </row>
        <row r="274">
          <cell r="B274" t="str">
            <v>Sơ ri cây có chiều cao thân cây ≥ 1m, chưa cho quả</v>
          </cell>
          <cell r="C274" t="str">
            <v>cây</v>
          </cell>
          <cell r="D274">
            <v>70000</v>
          </cell>
        </row>
        <row r="275">
          <cell r="B275" t="str">
            <v>Sơ ri cây có đường kính gốc &lt; 15cm, đã cho quả</v>
          </cell>
          <cell r="C275" t="str">
            <v>cây</v>
          </cell>
          <cell r="D275">
            <v>150000</v>
          </cell>
        </row>
        <row r="276">
          <cell r="B276" t="str">
            <v>Sơ ri cây có đường kính gốc ≥ 15cm, đã cho quả</v>
          </cell>
          <cell r="C276" t="str">
            <v>cây</v>
          </cell>
          <cell r="D276">
            <v>250000</v>
          </cell>
        </row>
        <row r="277">
          <cell r="B277" t="str">
            <v>Bồ quân, chùm ruột, nhàu, thị, sung, trâm, bứa</v>
          </cell>
        </row>
        <row r="278">
          <cell r="B278" t="str">
            <v>Bồ quân cây mới trồng</v>
          </cell>
          <cell r="C278" t="str">
            <v>cây</v>
          </cell>
          <cell r="D278">
            <v>10000</v>
          </cell>
        </row>
        <row r="279">
          <cell r="B279" t="str">
            <v>Bồ quân cây chưa cho quả</v>
          </cell>
          <cell r="C279" t="str">
            <v>cây</v>
          </cell>
          <cell r="D279">
            <v>20000</v>
          </cell>
        </row>
        <row r="280">
          <cell r="B280" t="str">
            <v>Bồ quân cây đã cho quả</v>
          </cell>
          <cell r="C280" t="str">
            <v>cây</v>
          </cell>
          <cell r="D280">
            <v>100000</v>
          </cell>
        </row>
        <row r="281">
          <cell r="B281" t="str">
            <v>Chùm ruột cây mới trồng</v>
          </cell>
          <cell r="C281" t="str">
            <v>cây</v>
          </cell>
          <cell r="D281">
            <v>10000</v>
          </cell>
        </row>
        <row r="282">
          <cell r="B282" t="str">
            <v>Chùm ruột cây chưa cho quả</v>
          </cell>
          <cell r="C282" t="str">
            <v>cây</v>
          </cell>
          <cell r="D282">
            <v>20000</v>
          </cell>
        </row>
        <row r="283">
          <cell r="B283" t="str">
            <v>Chùm ruột cây đã cho quả</v>
          </cell>
          <cell r="C283" t="str">
            <v>cây</v>
          </cell>
          <cell r="D283">
            <v>100000</v>
          </cell>
        </row>
        <row r="284">
          <cell r="B284" t="str">
            <v>Nhàu cây mới trồng</v>
          </cell>
          <cell r="C284" t="str">
            <v>cây</v>
          </cell>
          <cell r="D284">
            <v>10000</v>
          </cell>
        </row>
        <row r="285">
          <cell r="B285" t="str">
            <v>Nhàu cây chưa cho quả</v>
          </cell>
          <cell r="C285" t="str">
            <v>cây</v>
          </cell>
          <cell r="D285">
            <v>20000</v>
          </cell>
        </row>
        <row r="286">
          <cell r="B286" t="str">
            <v>Nhàu cây đã cho quả</v>
          </cell>
          <cell r="C286" t="str">
            <v>cây</v>
          </cell>
          <cell r="D286">
            <v>100000</v>
          </cell>
        </row>
        <row r="287">
          <cell r="B287" t="str">
            <v>Thị cây mới trồng</v>
          </cell>
          <cell r="C287" t="str">
            <v>cây</v>
          </cell>
          <cell r="D287">
            <v>10000</v>
          </cell>
        </row>
        <row r="288">
          <cell r="B288" t="str">
            <v>Thị cây chưa cho quả</v>
          </cell>
          <cell r="C288" t="str">
            <v>cây</v>
          </cell>
          <cell r="D288">
            <v>20000</v>
          </cell>
        </row>
        <row r="289">
          <cell r="B289" t="str">
            <v>Thị cây đã cho quả</v>
          </cell>
          <cell r="C289" t="str">
            <v>cây</v>
          </cell>
          <cell r="D289">
            <v>100000</v>
          </cell>
        </row>
        <row r="290">
          <cell r="B290" t="str">
            <v>Sung cây mới trồng</v>
          </cell>
          <cell r="C290" t="str">
            <v>cây</v>
          </cell>
          <cell r="D290">
            <v>10000</v>
          </cell>
        </row>
        <row r="291">
          <cell r="B291" t="str">
            <v>Sung cây chưa cho quả</v>
          </cell>
          <cell r="C291" t="str">
            <v>cây</v>
          </cell>
          <cell r="D291">
            <v>20000</v>
          </cell>
        </row>
        <row r="292">
          <cell r="B292" t="str">
            <v>Sung cây đã cho quả</v>
          </cell>
          <cell r="C292" t="str">
            <v>cây</v>
          </cell>
          <cell r="D292">
            <v>100000</v>
          </cell>
        </row>
        <row r="293">
          <cell r="B293" t="str">
            <v>Trâm cây mới trồng</v>
          </cell>
          <cell r="C293" t="str">
            <v>cây</v>
          </cell>
          <cell r="D293">
            <v>10000</v>
          </cell>
        </row>
        <row r="294">
          <cell r="B294" t="str">
            <v>Trâm cây chưa cho quả</v>
          </cell>
          <cell r="C294" t="str">
            <v>cây</v>
          </cell>
          <cell r="D294">
            <v>20000</v>
          </cell>
        </row>
        <row r="295">
          <cell r="B295" t="str">
            <v>Trâm cây đã cho quả</v>
          </cell>
          <cell r="C295" t="str">
            <v>cây</v>
          </cell>
          <cell r="D295">
            <v>100000</v>
          </cell>
        </row>
        <row r="296">
          <cell r="B296" t="str">
            <v>Bứa cây mới trồng</v>
          </cell>
          <cell r="C296" t="str">
            <v>cây</v>
          </cell>
          <cell r="D296">
            <v>10000</v>
          </cell>
        </row>
        <row r="297">
          <cell r="B297" t="str">
            <v>Bứa cây chưa cho quả</v>
          </cell>
          <cell r="C297" t="str">
            <v>cây</v>
          </cell>
          <cell r="D297">
            <v>20000</v>
          </cell>
        </row>
        <row r="298">
          <cell r="B298" t="str">
            <v>Bứa cây đã cho quả</v>
          </cell>
          <cell r="C298" t="str">
            <v>cây</v>
          </cell>
          <cell r="D298">
            <v>100000</v>
          </cell>
        </row>
        <row r="299">
          <cell r="B299" t="str">
            <v>Khế, ô ma, vả, chay</v>
          </cell>
        </row>
        <row r="300">
          <cell r="B300" t="str">
            <v>Khế cây mới trồng</v>
          </cell>
          <cell r="C300" t="str">
            <v>cây</v>
          </cell>
          <cell r="D300">
            <v>10000</v>
          </cell>
        </row>
        <row r="301">
          <cell r="B301" t="str">
            <v>Khế cây chưa cho quả</v>
          </cell>
          <cell r="C301" t="str">
            <v>cây</v>
          </cell>
          <cell r="D301">
            <v>30000</v>
          </cell>
        </row>
        <row r="302">
          <cell r="B302" t="str">
            <v>Khế cây đã cho quả</v>
          </cell>
          <cell r="C302" t="str">
            <v>cây</v>
          </cell>
          <cell r="D302">
            <v>80000</v>
          </cell>
        </row>
        <row r="303">
          <cell r="B303" t="str">
            <v>Ô ma cây mới trồng</v>
          </cell>
          <cell r="C303" t="str">
            <v>cây</v>
          </cell>
          <cell r="D303">
            <v>10000</v>
          </cell>
        </row>
        <row r="304">
          <cell r="B304" t="str">
            <v>Ô ma cây chưa cho quả</v>
          </cell>
          <cell r="C304" t="str">
            <v>cây</v>
          </cell>
          <cell r="D304">
            <v>30000</v>
          </cell>
        </row>
        <row r="305">
          <cell r="B305" t="str">
            <v>Ô ma cây đã cho quả</v>
          </cell>
          <cell r="C305" t="str">
            <v>cây</v>
          </cell>
          <cell r="D305">
            <v>80000</v>
          </cell>
        </row>
        <row r="306">
          <cell r="B306" t="str">
            <v>Vả cây mới trồng</v>
          </cell>
          <cell r="C306" t="str">
            <v>cây</v>
          </cell>
          <cell r="D306">
            <v>10000</v>
          </cell>
        </row>
        <row r="307">
          <cell r="B307" t="str">
            <v>Vả cây chưa cho quả</v>
          </cell>
          <cell r="C307" t="str">
            <v>cây</v>
          </cell>
          <cell r="D307">
            <v>30000</v>
          </cell>
        </row>
        <row r="308">
          <cell r="B308" t="str">
            <v>Vả cây đã cho quả</v>
          </cell>
          <cell r="C308" t="str">
            <v>cây</v>
          </cell>
          <cell r="D308">
            <v>80000</v>
          </cell>
        </row>
        <row r="309">
          <cell r="B309" t="str">
            <v>Chay cây mới trồng</v>
          </cell>
          <cell r="C309" t="str">
            <v>cây</v>
          </cell>
          <cell r="D309">
            <v>10000</v>
          </cell>
        </row>
        <row r="310">
          <cell r="B310" t="str">
            <v>Chay cây chưa cho quả</v>
          </cell>
          <cell r="C310" t="str">
            <v>cây</v>
          </cell>
          <cell r="D310">
            <v>30000</v>
          </cell>
        </row>
        <row r="311">
          <cell r="B311" t="str">
            <v>Chay cây đã cho quả</v>
          </cell>
          <cell r="C311" t="str">
            <v>cây</v>
          </cell>
          <cell r="D311">
            <v>80000</v>
          </cell>
        </row>
        <row r="312">
          <cell r="B312" t="str">
            <v>Quất trồng trên đất</v>
          </cell>
        </row>
        <row r="313">
          <cell r="B313" t="str">
            <v>Quất trồng trên đất cây mới trồng</v>
          </cell>
          <cell r="C313" t="str">
            <v>cây</v>
          </cell>
          <cell r="D313">
            <v>10000</v>
          </cell>
        </row>
        <row r="314">
          <cell r="B314" t="str">
            <v>Quất trồng trên đất cây có chiều cao từ 0,5m đến &lt;1m</v>
          </cell>
          <cell r="C314" t="str">
            <v>cây</v>
          </cell>
          <cell r="D314">
            <v>40000</v>
          </cell>
        </row>
        <row r="315">
          <cell r="B315" t="str">
            <v>Quất trồng trên đất cây có chiều cao từ ≥1m đến &lt;2m</v>
          </cell>
          <cell r="C315" t="str">
            <v>cây</v>
          </cell>
          <cell r="D315">
            <v>100000</v>
          </cell>
        </row>
        <row r="316">
          <cell r="B316" t="str">
            <v>Quất trồng trên đất cây có chiều cao ≥ 2m</v>
          </cell>
          <cell r="C316" t="str">
            <v>cây</v>
          </cell>
          <cell r="D316">
            <v>200000</v>
          </cell>
        </row>
        <row r="317">
          <cell r="B317" t="str">
            <v>Dừa các loại (trừ cây dừa nước)</v>
          </cell>
        </row>
        <row r="318">
          <cell r="B318" t="str">
            <v>Dừa cây mới trồng</v>
          </cell>
          <cell r="C318" t="str">
            <v>cây</v>
          </cell>
          <cell r="D318">
            <v>85000</v>
          </cell>
        </row>
        <row r="319">
          <cell r="B319" t="str">
            <v>Dừa cây trồng có chiều cao thân ≥ 0,5m đến &lt;2m, chưa cho quả</v>
          </cell>
          <cell r="C319" t="str">
            <v>cây</v>
          </cell>
          <cell r="D319">
            <v>270000</v>
          </cell>
        </row>
        <row r="320">
          <cell r="B320" t="str">
            <v>Dừa cây có chiều cao thân ≥ 2m, chưa cho quả</v>
          </cell>
          <cell r="C320" t="str">
            <v>cây</v>
          </cell>
          <cell r="D320">
            <v>400000</v>
          </cell>
        </row>
        <row r="321">
          <cell r="B321" t="str">
            <v>Dừa cây đã cho quả</v>
          </cell>
          <cell r="C321" t="str">
            <v>cây</v>
          </cell>
          <cell r="D321">
            <v>900000</v>
          </cell>
        </row>
        <row r="322">
          <cell r="B322" t="str">
            <v>Cau</v>
          </cell>
        </row>
        <row r="323">
          <cell r="B323" t="str">
            <v>Cau cây mới trồng có chiều cao thân &lt; 0,5 m, chưa cho quả</v>
          </cell>
          <cell r="C323" t="str">
            <v>cây</v>
          </cell>
          <cell r="D323">
            <v>40000</v>
          </cell>
        </row>
        <row r="324">
          <cell r="B324" t="str">
            <v>Cau cây trồng có chiều cao thân ≥ 0,5m đến &lt;2m, chưa cho quả</v>
          </cell>
          <cell r="C324" t="str">
            <v>cây</v>
          </cell>
          <cell r="D324">
            <v>80000</v>
          </cell>
        </row>
        <row r="325">
          <cell r="B325" t="str">
            <v>Cau cây có chiều cao thân ≥ 2m, chưa cho quả</v>
          </cell>
          <cell r="C325" t="str">
            <v>cây</v>
          </cell>
          <cell r="D325">
            <v>200000</v>
          </cell>
        </row>
        <row r="326">
          <cell r="B326" t="str">
            <v>Cau cây đã cho quả</v>
          </cell>
          <cell r="C326" t="str">
            <v>cây</v>
          </cell>
          <cell r="D326">
            <v>400000</v>
          </cell>
        </row>
        <row r="327">
          <cell r="B327" t="str">
            <v>Chuối</v>
          </cell>
        </row>
        <row r="328">
          <cell r="B328" t="str">
            <v>Chuối con đến chuối chưa cho quả</v>
          </cell>
          <cell r="C328" t="str">
            <v>cây</v>
          </cell>
          <cell r="D328">
            <v>42000</v>
          </cell>
        </row>
        <row r="329">
          <cell r="B329" t="str">
            <v>Chuối ra hoa (bắp chuối), cho quả</v>
          </cell>
          <cell r="C329" t="str">
            <v>cây</v>
          </cell>
          <cell r="D329">
            <v>162000</v>
          </cell>
        </row>
        <row r="330">
          <cell r="B330" t="str">
            <v>Đu đủ</v>
          </cell>
        </row>
        <row r="331">
          <cell r="B331" t="str">
            <v>Đu đủ mới trồng</v>
          </cell>
          <cell r="C331" t="str">
            <v>cây</v>
          </cell>
          <cell r="D331">
            <v>15000</v>
          </cell>
        </row>
        <row r="332">
          <cell r="B332" t="str">
            <v>Đu đủ chưa cho quả</v>
          </cell>
          <cell r="C332" t="str">
            <v>cây</v>
          </cell>
          <cell r="D332">
            <v>55000</v>
          </cell>
        </row>
        <row r="333">
          <cell r="B333" t="str">
            <v>Đu đủ đã cho quả</v>
          </cell>
          <cell r="C333" t="str">
            <v>cây</v>
          </cell>
          <cell r="D333">
            <v>150000</v>
          </cell>
        </row>
        <row r="334">
          <cell r="B334" t="str">
            <v>Dứa (thơm, khóm)</v>
          </cell>
        </row>
        <row r="335">
          <cell r="B335" t="str">
            <v>Dứa mới trồng</v>
          </cell>
          <cell r="C335" t="str">
            <v>cây</v>
          </cell>
          <cell r="D335">
            <v>5000</v>
          </cell>
        </row>
        <row r="336">
          <cell r="B336" t="str">
            <v>Dứa chưa cho quả</v>
          </cell>
          <cell r="C336" t="str">
            <v>bụi</v>
          </cell>
          <cell r="D336">
            <v>15000</v>
          </cell>
        </row>
        <row r="337">
          <cell r="B337" t="str">
            <v>Dứa đã cho quả</v>
          </cell>
          <cell r="C337" t="str">
            <v>bụi</v>
          </cell>
          <cell r="D337">
            <v>45000</v>
          </cell>
        </row>
        <row r="338">
          <cell r="B338" t="str">
            <v>c) Cây lấy gỗ, củi, lấy nhựa, lấy dầu</v>
          </cell>
        </row>
        <row r="339">
          <cell r="B339" t="str">
            <v>Nhóm cây mọc nhanh (phi lao, bạch đàn, Bời lời, Xoan ta, các loại Thông, các loại keo)</v>
          </cell>
        </row>
        <row r="340">
          <cell r="B340" t="str">
            <v>Phi lao cây mới trồng</v>
          </cell>
          <cell r="C340" t="str">
            <v>cây</v>
          </cell>
          <cell r="D340">
            <v>23000</v>
          </cell>
        </row>
        <row r="341">
          <cell r="B341" t="str">
            <v>Phi lao cây có đường kính gốc ≤ 2cm</v>
          </cell>
          <cell r="C341" t="str">
            <v>cây</v>
          </cell>
          <cell r="D341">
            <v>41000</v>
          </cell>
        </row>
        <row r="342">
          <cell r="B342" t="str">
            <v>Phi lao cây có đường kính gốc &gt; 2cm đến ≤ 4cm</v>
          </cell>
          <cell r="C342" t="str">
            <v>cây</v>
          </cell>
          <cell r="D342">
            <v>64000</v>
          </cell>
        </row>
        <row r="343">
          <cell r="B343" t="str">
            <v>Phi lao cây có đường kính gốc &gt; 4cm đến ≤ 8cm</v>
          </cell>
          <cell r="C343" t="str">
            <v>cây</v>
          </cell>
          <cell r="D343">
            <v>90000</v>
          </cell>
        </row>
        <row r="344">
          <cell r="B344" t="str">
            <v>Phi lao cây có đường kính gốc  &gt; 8cm đến ≤ 12cm</v>
          </cell>
          <cell r="C344" t="str">
            <v>cây</v>
          </cell>
          <cell r="D344">
            <v>136000</v>
          </cell>
        </row>
        <row r="345">
          <cell r="B345" t="str">
            <v>Phi lao cây có đường kính gốc  &gt; 12cm đến ≤ 16cm</v>
          </cell>
          <cell r="C345" t="str">
            <v>cây</v>
          </cell>
          <cell r="D345">
            <v>180000</v>
          </cell>
        </row>
        <row r="346">
          <cell r="B346" t="str">
            <v>Phi lao cây có đường kính gốc  &gt; 16cm đến ≤ 20cm</v>
          </cell>
          <cell r="C346" t="str">
            <v>cây</v>
          </cell>
          <cell r="D346">
            <v>232000</v>
          </cell>
        </row>
        <row r="347">
          <cell r="B347" t="str">
            <v>Bạch đàn cây mới trồng</v>
          </cell>
          <cell r="C347" t="str">
            <v>cây</v>
          </cell>
          <cell r="D347">
            <v>23000</v>
          </cell>
        </row>
        <row r="348">
          <cell r="B348" t="str">
            <v>Bạch đàn cây có đường kính gốc ≤ 2cm</v>
          </cell>
          <cell r="C348" t="str">
            <v>cây</v>
          </cell>
          <cell r="D348">
            <v>41000</v>
          </cell>
        </row>
        <row r="349">
          <cell r="B349" t="str">
            <v>Bạch đàn cây có đường kính gốc &gt; 2cm đến ≤ 4cm</v>
          </cell>
          <cell r="C349" t="str">
            <v>cây</v>
          </cell>
          <cell r="D349">
            <v>64000</v>
          </cell>
        </row>
        <row r="350">
          <cell r="B350" t="str">
            <v>Bạch đàn cây có đường kính gốc &gt; 4cm đến ≤ 8cm</v>
          </cell>
          <cell r="C350" t="str">
            <v>cây</v>
          </cell>
          <cell r="D350">
            <v>90000</v>
          </cell>
        </row>
        <row r="351">
          <cell r="B351" t="str">
            <v>Bạch đàn cây có đường kính gốc &gt; 8cm đến ≤ 12cm</v>
          </cell>
          <cell r="C351" t="str">
            <v>cây</v>
          </cell>
          <cell r="D351">
            <v>136000</v>
          </cell>
        </row>
        <row r="352">
          <cell r="B352" t="str">
            <v>Bạch đàn cây có đường kính gốc &gt; 12cm đến ≤ 16cm</v>
          </cell>
          <cell r="C352" t="str">
            <v>cây</v>
          </cell>
          <cell r="D352">
            <v>180000</v>
          </cell>
        </row>
        <row r="353">
          <cell r="B353" t="str">
            <v>Bạch đàn cây có đường kính gốc &gt; 16cm đến ≤ 20cm</v>
          </cell>
          <cell r="C353" t="str">
            <v>cây</v>
          </cell>
          <cell r="D353">
            <v>232000</v>
          </cell>
        </row>
        <row r="354">
          <cell r="B354" t="str">
            <v>Bời lời cây mới trồng</v>
          </cell>
          <cell r="C354" t="str">
            <v>cây</v>
          </cell>
          <cell r="D354">
            <v>23000</v>
          </cell>
        </row>
        <row r="355">
          <cell r="B355" t="str">
            <v>Bời lời cây có đường kính gốc ≤ 2cm</v>
          </cell>
          <cell r="C355" t="str">
            <v>cây</v>
          </cell>
          <cell r="D355">
            <v>41000</v>
          </cell>
        </row>
        <row r="356">
          <cell r="B356" t="str">
            <v>Bời lời cây có đường kính gốc &gt; 2cm đến ≤ 4cm</v>
          </cell>
          <cell r="C356" t="str">
            <v>cây</v>
          </cell>
          <cell r="D356">
            <v>64000</v>
          </cell>
        </row>
        <row r="357">
          <cell r="B357" t="str">
            <v>Bời lời cây có đường kính gốc &gt; 4cm đến ≤ 8cm</v>
          </cell>
          <cell r="C357" t="str">
            <v>cây</v>
          </cell>
          <cell r="D357">
            <v>90000</v>
          </cell>
        </row>
        <row r="358">
          <cell r="B358" t="str">
            <v>Bời lời cây có đường kính gốc &gt; 8cm đến ≤ 12cm</v>
          </cell>
          <cell r="C358" t="str">
            <v>cây</v>
          </cell>
          <cell r="D358">
            <v>136000</v>
          </cell>
        </row>
        <row r="359">
          <cell r="B359" t="str">
            <v>Bời lời cây có đường kính gốc &gt; 12cm đến ≤ 16cm</v>
          </cell>
          <cell r="C359" t="str">
            <v>cây</v>
          </cell>
          <cell r="D359">
            <v>180000</v>
          </cell>
        </row>
        <row r="360">
          <cell r="B360" t="str">
            <v>Bời lời cây có đường kính gốc &gt; 16cm đến ≤ 20cm</v>
          </cell>
          <cell r="C360" t="str">
            <v>cây</v>
          </cell>
          <cell r="D360">
            <v>232000</v>
          </cell>
        </row>
        <row r="361">
          <cell r="B361" t="str">
            <v>Xoan ta cây mới trồng</v>
          </cell>
          <cell r="C361" t="str">
            <v>cây</v>
          </cell>
          <cell r="D361">
            <v>23000</v>
          </cell>
        </row>
        <row r="362">
          <cell r="B362" t="str">
            <v>Xoan ta cây có đường kính gốc ≤ 2cm</v>
          </cell>
          <cell r="C362" t="str">
            <v>cây</v>
          </cell>
          <cell r="D362">
            <v>41000</v>
          </cell>
        </row>
        <row r="363">
          <cell r="B363" t="str">
            <v>Xoan ta cây có đường kính gốc &gt; 2cm đến ≤ 4cm</v>
          </cell>
          <cell r="C363" t="str">
            <v>cây</v>
          </cell>
          <cell r="D363">
            <v>64000</v>
          </cell>
        </row>
        <row r="364">
          <cell r="B364" t="str">
            <v>Xoan ta cây có đường kính gốc &gt; 4cm đến ≤ 8cm</v>
          </cell>
          <cell r="C364" t="str">
            <v>cây</v>
          </cell>
          <cell r="D364">
            <v>90000</v>
          </cell>
        </row>
        <row r="365">
          <cell r="B365" t="str">
            <v>Xoan ta cây có đường kính gốc &gt; 8cm đến ≤ 12cm</v>
          </cell>
          <cell r="C365" t="str">
            <v>cây</v>
          </cell>
          <cell r="D365">
            <v>136000</v>
          </cell>
        </row>
        <row r="366">
          <cell r="B366" t="str">
            <v>Xoan ta cây có đường kính gốc &gt; 12cm đến ≤ 16cm</v>
          </cell>
          <cell r="C366" t="str">
            <v>cây</v>
          </cell>
          <cell r="D366">
            <v>180000</v>
          </cell>
        </row>
        <row r="367">
          <cell r="B367" t="str">
            <v>Xoan ta cây có đường kính gốc &gt; 16cm đến ≤ 20cm</v>
          </cell>
          <cell r="C367" t="str">
            <v>cây</v>
          </cell>
          <cell r="D367">
            <v>232000</v>
          </cell>
        </row>
        <row r="368">
          <cell r="B368" t="str">
            <v>Thông cây mới trồng</v>
          </cell>
          <cell r="C368" t="str">
            <v>cây</v>
          </cell>
          <cell r="D368">
            <v>23000</v>
          </cell>
        </row>
        <row r="369">
          <cell r="B369" t="str">
            <v>Thông cây có đường kính gốc ≤ 2cm</v>
          </cell>
          <cell r="C369" t="str">
            <v>cây</v>
          </cell>
          <cell r="D369">
            <v>41000</v>
          </cell>
        </row>
        <row r="370">
          <cell r="B370" t="str">
            <v>Thông cây có đường kính gốc &gt; 2cm đến ≤ 4cm</v>
          </cell>
          <cell r="C370" t="str">
            <v>cây</v>
          </cell>
          <cell r="D370">
            <v>64000</v>
          </cell>
        </row>
        <row r="371">
          <cell r="B371" t="str">
            <v>Thông cây có đường kính gốc &gt; 4cm đến ≤ 8cm</v>
          </cell>
          <cell r="C371" t="str">
            <v>cây</v>
          </cell>
          <cell r="D371">
            <v>90000</v>
          </cell>
        </row>
        <row r="372">
          <cell r="B372" t="str">
            <v>Thông cây có đường kính gốc &gt; 8cm đến ≤ 12cm</v>
          </cell>
          <cell r="C372" t="str">
            <v>cây</v>
          </cell>
          <cell r="D372">
            <v>136000</v>
          </cell>
        </row>
        <row r="373">
          <cell r="B373" t="str">
            <v>Thông cây có đường kính gốc &gt; 12cm đến ≤ 16cm</v>
          </cell>
          <cell r="C373" t="str">
            <v>cây</v>
          </cell>
          <cell r="D373">
            <v>180000</v>
          </cell>
        </row>
        <row r="374">
          <cell r="B374" t="str">
            <v>Thông cây có đường kính gốc &gt; 16cm đến ≤ 20cm</v>
          </cell>
          <cell r="C374" t="str">
            <v>cây</v>
          </cell>
          <cell r="D374">
            <v>232000</v>
          </cell>
        </row>
        <row r="375">
          <cell r="B375" t="str">
            <v>Keo cây mới trồng</v>
          </cell>
          <cell r="C375" t="str">
            <v>cây</v>
          </cell>
          <cell r="D375">
            <v>23000</v>
          </cell>
        </row>
        <row r="376">
          <cell r="B376" t="str">
            <v>Keo cây có đường kính gốc ≤ 2cm</v>
          </cell>
          <cell r="C376" t="str">
            <v>cây</v>
          </cell>
          <cell r="D376">
            <v>41000</v>
          </cell>
        </row>
        <row r="377">
          <cell r="B377" t="str">
            <v>Keo cây có đường kính gốc &gt; 2cm đến ≤ 4cm</v>
          </cell>
          <cell r="C377" t="str">
            <v>cây</v>
          </cell>
          <cell r="D377">
            <v>64000</v>
          </cell>
        </row>
        <row r="378">
          <cell r="B378" t="str">
            <v>Keo cây có đường kính gốc &gt; 4cm đến ≤ 8cm</v>
          </cell>
          <cell r="C378" t="str">
            <v>cây</v>
          </cell>
          <cell r="D378">
            <v>90000</v>
          </cell>
        </row>
        <row r="379">
          <cell r="B379" t="str">
            <v>Keo cây có đường kính gốc &gt; 8cm đến ≤ 12cm</v>
          </cell>
          <cell r="C379" t="str">
            <v>cây</v>
          </cell>
          <cell r="D379">
            <v>136000</v>
          </cell>
        </row>
        <row r="380">
          <cell r="B380" t="str">
            <v>Keo cây có đường kính gốc &gt; 12cm đến ≤ 16cm</v>
          </cell>
          <cell r="C380" t="str">
            <v>cây</v>
          </cell>
          <cell r="D380">
            <v>180000</v>
          </cell>
        </row>
        <row r="381">
          <cell r="B381" t="str">
            <v>Keo cây có đường kính gốc &gt; 16cm đến ≤ 20cm</v>
          </cell>
          <cell r="C381" t="str">
            <v>cây</v>
          </cell>
          <cell r="D381">
            <v>232000</v>
          </cell>
        </row>
        <row r="382">
          <cell r="B382" t="str">
            <v>Nhóm cây lấy gỗ (Lim xanh, lim xẹt, dầu rái, sao đen, xà cừ, chò đen, chò chỉ, lát hoa, trám trắng, muồng đen, long não)</v>
          </cell>
        </row>
        <row r="383">
          <cell r="B383" t="str">
            <v>Lim cây mới trồng</v>
          </cell>
          <cell r="C383" t="str">
            <v>cây</v>
          </cell>
          <cell r="D383">
            <v>57000</v>
          </cell>
        </row>
        <row r="384">
          <cell r="B384" t="str">
            <v>Lim cây có đường kính gốc ≤ 2cm</v>
          </cell>
          <cell r="C384" t="str">
            <v>cây</v>
          </cell>
          <cell r="D384">
            <v>92000</v>
          </cell>
        </row>
        <row r="385">
          <cell r="B385" t="str">
            <v>Lim cây có đường kính gốc &gt; 2cm đến ≤ 4cm</v>
          </cell>
          <cell r="C385" t="str">
            <v>cây</v>
          </cell>
          <cell r="D385">
            <v>133000</v>
          </cell>
        </row>
        <row r="386">
          <cell r="B386" t="str">
            <v>Lim cây có đường kính gốc &gt; 4cm đến ≤ 8cm</v>
          </cell>
          <cell r="C386" t="str">
            <v>cây</v>
          </cell>
          <cell r="D386">
            <v>232000</v>
          </cell>
        </row>
        <row r="387">
          <cell r="B387" t="str">
            <v>Lim cây có đường kính gốc &gt; 8cm đến ≤ 12cm</v>
          </cell>
          <cell r="C387" t="str">
            <v>cây</v>
          </cell>
          <cell r="D387">
            <v>420000</v>
          </cell>
        </row>
        <row r="388">
          <cell r="B388" t="str">
            <v>Lim cây có đường kính gốc &gt; 12cm đến ≤ 16cm</v>
          </cell>
          <cell r="C388" t="str">
            <v>cây</v>
          </cell>
          <cell r="D388">
            <v>652000</v>
          </cell>
        </row>
        <row r="389">
          <cell r="B389" t="str">
            <v>Lim cây có đường kính gốc &gt; 16cm đến ≤ 20cm</v>
          </cell>
          <cell r="C389" t="str">
            <v>cây</v>
          </cell>
          <cell r="D389">
            <v>1008000</v>
          </cell>
        </row>
        <row r="390">
          <cell r="B390" t="str">
            <v>Dầu rái cây mới trồng</v>
          </cell>
          <cell r="C390" t="str">
            <v>cây</v>
          </cell>
          <cell r="D390">
            <v>57000</v>
          </cell>
        </row>
        <row r="391">
          <cell r="B391" t="str">
            <v>Dầu rái cây có đường kính gốc ≤ 2cm</v>
          </cell>
          <cell r="C391" t="str">
            <v>cây</v>
          </cell>
          <cell r="D391">
            <v>92000</v>
          </cell>
        </row>
        <row r="392">
          <cell r="B392" t="str">
            <v>Dầu rái cây có đường kính gốc &gt; 2cm đến ≤ 4cm</v>
          </cell>
          <cell r="C392" t="str">
            <v>cây</v>
          </cell>
          <cell r="D392">
            <v>133000</v>
          </cell>
        </row>
        <row r="393">
          <cell r="B393" t="str">
            <v>Dầu rái cây có đường kính gốc &gt; 4cm đến ≤ 8cm</v>
          </cell>
          <cell r="C393" t="str">
            <v>cây</v>
          </cell>
          <cell r="D393">
            <v>232000</v>
          </cell>
        </row>
        <row r="394">
          <cell r="B394" t="str">
            <v>Dầu rái cây có đường kính gốc &gt; 8cm đến ≤ 12cm</v>
          </cell>
          <cell r="C394" t="str">
            <v>cây</v>
          </cell>
          <cell r="D394">
            <v>420000</v>
          </cell>
        </row>
        <row r="395">
          <cell r="B395" t="str">
            <v>Dầu rái cây có đường kính gốc &gt; 12cm đến ≤ 16cm</v>
          </cell>
          <cell r="C395" t="str">
            <v>cây</v>
          </cell>
          <cell r="D395">
            <v>652000</v>
          </cell>
        </row>
        <row r="396">
          <cell r="B396" t="str">
            <v>Dầu rái cây có đường kính gốc &gt; 16cm đến ≤ 20cm</v>
          </cell>
          <cell r="C396" t="str">
            <v>cây</v>
          </cell>
          <cell r="D396">
            <v>1008000</v>
          </cell>
        </row>
        <row r="397">
          <cell r="B397" t="str">
            <v>Trám trắng cây mới trồng</v>
          </cell>
          <cell r="C397" t="str">
            <v>cây</v>
          </cell>
          <cell r="D397">
            <v>57000</v>
          </cell>
        </row>
        <row r="398">
          <cell r="B398" t="str">
            <v>Trám trắng cây có đường kính gốc ≤ 2cm</v>
          </cell>
          <cell r="C398" t="str">
            <v>cây</v>
          </cell>
          <cell r="D398">
            <v>92000</v>
          </cell>
        </row>
        <row r="399">
          <cell r="B399" t="str">
            <v>Trám trắng cây có đường kính gốc &gt; 2cm đến ≤ 4cm</v>
          </cell>
          <cell r="C399" t="str">
            <v>cây</v>
          </cell>
          <cell r="D399">
            <v>133000</v>
          </cell>
        </row>
        <row r="400">
          <cell r="B400" t="str">
            <v>Trám trắng cây có đường kính gốc &gt; 4cm đến ≤ 8cm</v>
          </cell>
          <cell r="C400" t="str">
            <v>cây</v>
          </cell>
          <cell r="D400">
            <v>232000</v>
          </cell>
        </row>
        <row r="401">
          <cell r="B401" t="str">
            <v>Trám trắng cây có đường kính gốc &gt; 8cm đến ≤ 12cm</v>
          </cell>
          <cell r="C401" t="str">
            <v>cây</v>
          </cell>
          <cell r="D401">
            <v>420000</v>
          </cell>
        </row>
        <row r="402">
          <cell r="B402" t="str">
            <v>Trám trắng cây có đường kính gốc &gt; 12cm đến ≤ 16cm</v>
          </cell>
          <cell r="C402" t="str">
            <v>cây</v>
          </cell>
          <cell r="D402">
            <v>652000</v>
          </cell>
        </row>
        <row r="403">
          <cell r="B403" t="str">
            <v>Trám trắng cây có đường kính gốc &gt; 16cm đến ≤ 20cm</v>
          </cell>
          <cell r="C403" t="str">
            <v>cây</v>
          </cell>
          <cell r="D403">
            <v>1008000</v>
          </cell>
        </row>
        <row r="404">
          <cell r="B404" t="str">
            <v>Chò cây mới trồng</v>
          </cell>
          <cell r="C404" t="str">
            <v>cây</v>
          </cell>
          <cell r="D404">
            <v>57000</v>
          </cell>
        </row>
        <row r="405">
          <cell r="B405" t="str">
            <v>Chò cây có đường kính gốc ≤ 2cm</v>
          </cell>
          <cell r="C405" t="str">
            <v>cây</v>
          </cell>
          <cell r="D405">
            <v>92000</v>
          </cell>
        </row>
        <row r="406">
          <cell r="B406" t="str">
            <v>Chò cây có đường kính gốc &gt; 2cm đến ≤ 4cm</v>
          </cell>
          <cell r="C406" t="str">
            <v>cây</v>
          </cell>
          <cell r="D406">
            <v>133000</v>
          </cell>
        </row>
        <row r="407">
          <cell r="B407" t="str">
            <v>Chò cây có đường kính gốc &gt; 4cm đến ≤ 8cm</v>
          </cell>
          <cell r="C407" t="str">
            <v>cây</v>
          </cell>
          <cell r="D407">
            <v>232000</v>
          </cell>
        </row>
        <row r="408">
          <cell r="B408" t="str">
            <v>Chò cây có đường kính gốc &gt; 8cm đến ≤ 12cm</v>
          </cell>
          <cell r="C408" t="str">
            <v>cây</v>
          </cell>
          <cell r="D408">
            <v>420000</v>
          </cell>
        </row>
        <row r="409">
          <cell r="B409" t="str">
            <v>Chò cây có đường kính gốc &gt; 12cm đến ≤ 16cm</v>
          </cell>
          <cell r="C409" t="str">
            <v>cây</v>
          </cell>
          <cell r="D409">
            <v>652000</v>
          </cell>
        </row>
        <row r="410">
          <cell r="B410" t="str">
            <v>Chò cây có đường kính gốc &gt; 16cm đến ≤ 20cm</v>
          </cell>
          <cell r="C410" t="str">
            <v>cây</v>
          </cell>
          <cell r="D410">
            <v>1008000</v>
          </cell>
        </row>
        <row r="411">
          <cell r="B411" t="str">
            <v>Lát hoa cây mới trồng</v>
          </cell>
          <cell r="C411" t="str">
            <v>cây</v>
          </cell>
          <cell r="D411">
            <v>57000</v>
          </cell>
        </row>
        <row r="412">
          <cell r="B412" t="str">
            <v>Lát hoa cây có đường kính gốc ≤ 2cm</v>
          </cell>
          <cell r="C412" t="str">
            <v>cây</v>
          </cell>
          <cell r="D412">
            <v>92000</v>
          </cell>
        </row>
        <row r="413">
          <cell r="B413" t="str">
            <v>Lát hoa cây có đường kính gốc &gt; 2cm đến ≤ 4cm</v>
          </cell>
          <cell r="C413" t="str">
            <v>cây</v>
          </cell>
          <cell r="D413">
            <v>133000</v>
          </cell>
        </row>
        <row r="414">
          <cell r="B414" t="str">
            <v>Lát hoa cây có đường kính gốc &gt; 4cm đến ≤ 8cm</v>
          </cell>
          <cell r="C414" t="str">
            <v>cây</v>
          </cell>
          <cell r="D414">
            <v>232000</v>
          </cell>
        </row>
        <row r="415">
          <cell r="B415" t="str">
            <v>Lát hoa cây có đường kính gốc &gt; 8cm đến ≤ 12cm</v>
          </cell>
          <cell r="C415" t="str">
            <v>cây</v>
          </cell>
          <cell r="D415">
            <v>420000</v>
          </cell>
        </row>
        <row r="416">
          <cell r="B416" t="str">
            <v>Lát hoa cây có đường kính gốc &gt; 12cm đến ≤ 16cm</v>
          </cell>
          <cell r="C416" t="str">
            <v>cây</v>
          </cell>
          <cell r="D416">
            <v>652000</v>
          </cell>
        </row>
        <row r="417">
          <cell r="B417" t="str">
            <v>Lát hoa cây có đường kính gốc &gt; 16cm đến ≤ 20cm</v>
          </cell>
          <cell r="C417" t="str">
            <v>cây</v>
          </cell>
          <cell r="D417">
            <v>1008000</v>
          </cell>
        </row>
        <row r="418">
          <cell r="B418" t="str">
            <v>Xà cừ cây mới trồng</v>
          </cell>
          <cell r="C418" t="str">
            <v>cây</v>
          </cell>
          <cell r="D418">
            <v>57000</v>
          </cell>
        </row>
        <row r="419">
          <cell r="B419" t="str">
            <v>Xà cừ cây có đường kính gốc ≤ 2cm</v>
          </cell>
          <cell r="C419" t="str">
            <v>cây</v>
          </cell>
          <cell r="D419">
            <v>92000</v>
          </cell>
        </row>
        <row r="420">
          <cell r="B420" t="str">
            <v>Xà cừ cây có đường kính gốc &gt; 2cm đến ≤ 4cm</v>
          </cell>
          <cell r="C420" t="str">
            <v>cây</v>
          </cell>
          <cell r="D420">
            <v>133000</v>
          </cell>
        </row>
        <row r="421">
          <cell r="B421" t="str">
            <v>Xà cừ cây có đường kính gốc &gt; 4cm đến ≤ 8cm</v>
          </cell>
          <cell r="C421" t="str">
            <v>cây</v>
          </cell>
          <cell r="D421">
            <v>232000</v>
          </cell>
        </row>
        <row r="422">
          <cell r="B422" t="str">
            <v>Xà cừ cây có đường kính gốc &gt; 8cm đến ≤ 12cm</v>
          </cell>
          <cell r="C422" t="str">
            <v>cây</v>
          </cell>
          <cell r="D422">
            <v>420000</v>
          </cell>
        </row>
        <row r="423">
          <cell r="B423" t="str">
            <v>Xà cừ cây có đường kính gốc &gt; 12cm đến ≤ 16cm</v>
          </cell>
          <cell r="C423" t="str">
            <v>cây</v>
          </cell>
          <cell r="D423">
            <v>652000</v>
          </cell>
        </row>
        <row r="424">
          <cell r="B424" t="str">
            <v>Xà cừ cây có đường kính gốc &gt; 16cm đến ≤ 20cm</v>
          </cell>
          <cell r="C424" t="str">
            <v>cây</v>
          </cell>
          <cell r="D424">
            <v>1008000</v>
          </cell>
        </row>
        <row r="425">
          <cell r="B425" t="str">
            <v>Sao đen cây mới trồng</v>
          </cell>
          <cell r="C425" t="str">
            <v>cây</v>
          </cell>
          <cell r="D425">
            <v>57000</v>
          </cell>
        </row>
        <row r="426">
          <cell r="B426" t="str">
            <v>Sao đen cây có đường kính gốc ≤ 2cm</v>
          </cell>
          <cell r="C426" t="str">
            <v>cây</v>
          </cell>
          <cell r="D426">
            <v>92000</v>
          </cell>
        </row>
        <row r="427">
          <cell r="B427" t="str">
            <v>Sao đen cây có đường kính gốc &gt; 2cm đến ≤ 4cm</v>
          </cell>
          <cell r="C427" t="str">
            <v>cây</v>
          </cell>
          <cell r="D427">
            <v>133000</v>
          </cell>
        </row>
        <row r="428">
          <cell r="B428" t="str">
            <v>Sao đen cây có đường kính gốc &gt; 4cm đến ≤ 8cm</v>
          </cell>
          <cell r="C428" t="str">
            <v>cây</v>
          </cell>
          <cell r="D428">
            <v>232000</v>
          </cell>
        </row>
        <row r="429">
          <cell r="B429" t="str">
            <v>Sao đen cây có đường kính gốc &gt; 8cm đến ≤ 12cm</v>
          </cell>
          <cell r="C429" t="str">
            <v>cây</v>
          </cell>
          <cell r="D429">
            <v>420000</v>
          </cell>
        </row>
        <row r="430">
          <cell r="B430" t="str">
            <v>Sao đen cây có đường kính gốc &gt; 12cm đến ≤ 16cm</v>
          </cell>
          <cell r="C430" t="str">
            <v>cây</v>
          </cell>
          <cell r="D430">
            <v>652000</v>
          </cell>
        </row>
        <row r="431">
          <cell r="B431" t="str">
            <v>Sao đen cây có đường kính gốc &gt; 16cm đến ≤ 20cm</v>
          </cell>
          <cell r="C431" t="str">
            <v>cây</v>
          </cell>
          <cell r="D431">
            <v>1008000</v>
          </cell>
        </row>
        <row r="432">
          <cell r="B432" t="str">
            <v>Long não cây mới trồng</v>
          </cell>
          <cell r="C432" t="str">
            <v>cây</v>
          </cell>
          <cell r="D432">
            <v>57000</v>
          </cell>
        </row>
        <row r="433">
          <cell r="B433" t="str">
            <v>Long não cây có đường kính gốc ≤ 2cm</v>
          </cell>
          <cell r="C433" t="str">
            <v>cây</v>
          </cell>
          <cell r="D433">
            <v>92000</v>
          </cell>
        </row>
        <row r="434">
          <cell r="B434" t="str">
            <v>Long não cây có đường kính gốc &gt; 2cm đến ≤ 4cm</v>
          </cell>
          <cell r="C434" t="str">
            <v>cây</v>
          </cell>
          <cell r="D434">
            <v>133000</v>
          </cell>
        </row>
        <row r="435">
          <cell r="B435" t="str">
            <v>Long não cây có đường kính gốc &gt; 4cm đến ≤ 8cm</v>
          </cell>
          <cell r="C435" t="str">
            <v>cây</v>
          </cell>
          <cell r="D435">
            <v>232000</v>
          </cell>
        </row>
        <row r="436">
          <cell r="B436" t="str">
            <v>Long não cây có đường kính gốc &gt; 8cm đến ≤ 12cm</v>
          </cell>
          <cell r="C436" t="str">
            <v>cây</v>
          </cell>
          <cell r="D436">
            <v>420000</v>
          </cell>
        </row>
        <row r="437">
          <cell r="B437" t="str">
            <v>Long não cây có đường kính gốc &gt; 12cm đến ≤ 16cm</v>
          </cell>
          <cell r="C437" t="str">
            <v>cây</v>
          </cell>
          <cell r="D437">
            <v>652000</v>
          </cell>
        </row>
        <row r="438">
          <cell r="B438" t="str">
            <v>Long não cây có đường kính gốc &gt; 16cm đến ≤ 20cm</v>
          </cell>
          <cell r="C438" t="str">
            <v>cây</v>
          </cell>
          <cell r="D438">
            <v>1008000</v>
          </cell>
        </row>
        <row r="439">
          <cell r="B439" t="str">
            <v>Cây quế</v>
          </cell>
        </row>
        <row r="440">
          <cell r="B440" t="str">
            <v>Quế cây mới trồng</v>
          </cell>
          <cell r="C440" t="str">
            <v>cây</v>
          </cell>
          <cell r="D440">
            <v>24000</v>
          </cell>
        </row>
        <row r="441">
          <cell r="B441" t="str">
            <v>Quế cây có đường kính gốc ≤ 2cm</v>
          </cell>
          <cell r="C441" t="str">
            <v>cây</v>
          </cell>
          <cell r="D441">
            <v>41000</v>
          </cell>
        </row>
        <row r="442">
          <cell r="B442" t="str">
            <v>Quế cây có đường kính gốc &gt; 2cm đến ≤ 4cm</v>
          </cell>
          <cell r="C442" t="str">
            <v>cây</v>
          </cell>
          <cell r="D442">
            <v>82000</v>
          </cell>
        </row>
        <row r="443">
          <cell r="B443" t="str">
            <v>Quế cây có đường kính gốc &gt; 4cm đến ≤ 8cm</v>
          </cell>
          <cell r="C443" t="str">
            <v>cây</v>
          </cell>
          <cell r="D443">
            <v>137000</v>
          </cell>
        </row>
        <row r="444">
          <cell r="B444" t="str">
            <v>Quế cây có đường kính gốc &gt; 8cm đến ≤ 10cm</v>
          </cell>
          <cell r="C444" t="str">
            <v>cây</v>
          </cell>
          <cell r="D444">
            <v>244000</v>
          </cell>
        </row>
        <row r="445">
          <cell r="B445" t="str">
            <v>Quế cây có đường kính gốc &gt; 10cm đến ≤ 12cm</v>
          </cell>
          <cell r="C445" t="str">
            <v>cây</v>
          </cell>
          <cell r="D445">
            <v>384000</v>
          </cell>
        </row>
        <row r="446">
          <cell r="B446" t="str">
            <v>Quế cây có đường kính gốc &gt; 12cm đến ≤ 15cm</v>
          </cell>
          <cell r="C446" t="str">
            <v>cây</v>
          </cell>
          <cell r="D446">
            <v>603000</v>
          </cell>
        </row>
        <row r="447">
          <cell r="B447" t="str">
            <v>Quế cây có đường kính gốc &gt; 15cm</v>
          </cell>
          <cell r="C447" t="str">
            <v>cây</v>
          </cell>
          <cell r="D447">
            <v>754000</v>
          </cell>
        </row>
        <row r="448">
          <cell r="B448" t="str">
            <v>Cây huỳnh đàn, Gió bầu</v>
          </cell>
        </row>
        <row r="449">
          <cell r="B449" t="str">
            <v>Huỳnh đàn cây mới trồng</v>
          </cell>
          <cell r="C449" t="str">
            <v>cây</v>
          </cell>
          <cell r="D449">
            <v>71000</v>
          </cell>
        </row>
        <row r="450">
          <cell r="B450" t="str">
            <v>Huỳnh đàn cây có đường kính gốc ≤ 2cm</v>
          </cell>
          <cell r="C450" t="str">
            <v>cây</v>
          </cell>
          <cell r="D450">
            <v>159000</v>
          </cell>
        </row>
        <row r="451">
          <cell r="B451" t="str">
            <v>Huỳnh đàn đỏ cây có đường kính gốc &gt; 2cm đến ≤ 4cm</v>
          </cell>
          <cell r="C451" t="str">
            <v>cây</v>
          </cell>
          <cell r="D451">
            <v>277000</v>
          </cell>
        </row>
        <row r="452">
          <cell r="B452" t="str">
            <v>Huỳnh đàn đỏ cây có đường kính gốc &gt; 4cm đến ≤ 8cm</v>
          </cell>
          <cell r="C452" t="str">
            <v>cây</v>
          </cell>
          <cell r="D452">
            <v>507000</v>
          </cell>
        </row>
        <row r="453">
          <cell r="B453" t="str">
            <v>Huỳnh đàn đỏ cây có đường kính gốc &gt; 8cm đến ≤ 12cm</v>
          </cell>
          <cell r="C453" t="str">
            <v>cây</v>
          </cell>
          <cell r="D453">
            <v>798000</v>
          </cell>
        </row>
        <row r="454">
          <cell r="B454" t="str">
            <v>Huỳnh đàn đỏ cây có đường kính gốc &gt; 12cm đến ≤ 16cm</v>
          </cell>
          <cell r="C454" t="str">
            <v>cây</v>
          </cell>
          <cell r="D454">
            <v>1252000</v>
          </cell>
        </row>
        <row r="455">
          <cell r="B455" t="str">
            <v>Huỳnh đàn đỏ cây có đường kính gốc &gt; 16cm đến ≤ 20cm</v>
          </cell>
          <cell r="C455" t="str">
            <v>cây</v>
          </cell>
          <cell r="D455">
            <v>1962000</v>
          </cell>
        </row>
        <row r="456">
          <cell r="B456" t="str">
            <v>Gió bầu cây mới trồng</v>
          </cell>
          <cell r="C456" t="str">
            <v>cây</v>
          </cell>
          <cell r="D456">
            <v>71000</v>
          </cell>
        </row>
        <row r="457">
          <cell r="B457" t="str">
            <v>Gió bầu cây có đường kính gốc ≤ 2cm</v>
          </cell>
          <cell r="C457" t="str">
            <v>cây</v>
          </cell>
          <cell r="D457">
            <v>159000</v>
          </cell>
        </row>
        <row r="458">
          <cell r="B458" t="str">
            <v>Gió bầu cây có đường kính gốc &gt; 2cm đến ≤ 4cm</v>
          </cell>
          <cell r="C458" t="str">
            <v>cây</v>
          </cell>
          <cell r="D458">
            <v>277000</v>
          </cell>
        </row>
        <row r="459">
          <cell r="B459" t="str">
            <v>Gió bầu cây có đường kính gốc &gt; 4cm đến ≤ 8cm</v>
          </cell>
          <cell r="C459" t="str">
            <v>cây</v>
          </cell>
          <cell r="D459">
            <v>507000</v>
          </cell>
        </row>
        <row r="460">
          <cell r="B460" t="str">
            <v>Gió bầu cây có đường kính gốc &gt; 8cm đến ≤ 12cm</v>
          </cell>
          <cell r="C460" t="str">
            <v>cây</v>
          </cell>
          <cell r="D460">
            <v>798000</v>
          </cell>
        </row>
        <row r="461">
          <cell r="B461" t="str">
            <v>Gió bầu cây có đường kính gốc &gt; 12cm đến ≤ 16cm</v>
          </cell>
          <cell r="C461" t="str">
            <v>cây</v>
          </cell>
          <cell r="D461">
            <v>1252000</v>
          </cell>
        </row>
        <row r="462">
          <cell r="B462" t="str">
            <v>Gió bầu cây có đường kính gốc &gt; 16cm đến ≤ 20cm</v>
          </cell>
          <cell r="C462" t="str">
            <v>cây</v>
          </cell>
          <cell r="D462">
            <v>1962000</v>
          </cell>
        </row>
        <row r="463">
          <cell r="B463" t="str">
            <v>Đước đôi, Bầu chua</v>
          </cell>
        </row>
        <row r="464">
          <cell r="B464" t="str">
            <v>Đước đuôi cây mới trồng</v>
          </cell>
          <cell r="C464" t="str">
            <v>cây</v>
          </cell>
          <cell r="D464">
            <v>43000</v>
          </cell>
        </row>
        <row r="465">
          <cell r="B465" t="str">
            <v>Đước đôi cây trồng năm thứ nhất</v>
          </cell>
          <cell r="C465" t="str">
            <v>cây</v>
          </cell>
          <cell r="D465">
            <v>58000</v>
          </cell>
        </row>
        <row r="466">
          <cell r="B466" t="str">
            <v>Đước đôi cây trồng năm thứ hai</v>
          </cell>
          <cell r="C466" t="str">
            <v>cây</v>
          </cell>
          <cell r="D466">
            <v>73000</v>
          </cell>
        </row>
        <row r="467">
          <cell r="B467" t="str">
            <v>Đước đôi cây trồng năm thứ ba</v>
          </cell>
          <cell r="C467" t="str">
            <v>cây</v>
          </cell>
          <cell r="D467">
            <v>90000</v>
          </cell>
        </row>
        <row r="468">
          <cell r="B468" t="str">
            <v>Đước đôi cây trồng trên ba năm</v>
          </cell>
          <cell r="C468" t="str">
            <v>cây</v>
          </cell>
          <cell r="D468">
            <v>110000</v>
          </cell>
        </row>
        <row r="469">
          <cell r="B469" t="str">
            <v>Bầu chua cây mới trồng</v>
          </cell>
          <cell r="C469" t="str">
            <v>cây</v>
          </cell>
          <cell r="D469">
            <v>43000</v>
          </cell>
        </row>
        <row r="470">
          <cell r="B470" t="str">
            <v>Bầu chua cây trồng năm thứ nhất</v>
          </cell>
          <cell r="C470" t="str">
            <v>cây</v>
          </cell>
          <cell r="D470">
            <v>58000</v>
          </cell>
        </row>
        <row r="471">
          <cell r="B471" t="str">
            <v>Bầu chua cây trồng năm thứ hai</v>
          </cell>
          <cell r="C471" t="str">
            <v>cây</v>
          </cell>
          <cell r="D471">
            <v>73000</v>
          </cell>
        </row>
        <row r="472">
          <cell r="B472" t="str">
            <v>Bầu chua cây trồng năm thứ ba</v>
          </cell>
          <cell r="C472" t="str">
            <v>cây</v>
          </cell>
          <cell r="D472">
            <v>90000</v>
          </cell>
        </row>
        <row r="473">
          <cell r="B473" t="str">
            <v>Bầu chua cây trồng trên ba năm</v>
          </cell>
          <cell r="C473" t="str">
            <v>cây</v>
          </cell>
          <cell r="D473">
            <v>110000</v>
          </cell>
        </row>
        <row r="474">
          <cell r="B474" t="str">
            <v>Dừa nước</v>
          </cell>
        </row>
        <row r="475">
          <cell r="B475" t="str">
            <v>Dừa nước cây mới trồng</v>
          </cell>
          <cell r="C475" t="str">
            <v>cây</v>
          </cell>
          <cell r="D475">
            <v>49000</v>
          </cell>
        </row>
        <row r="476">
          <cell r="B476" t="str">
            <v>Dừa nước cây trồng năm thứ nhất</v>
          </cell>
          <cell r="C476" t="str">
            <v>cây</v>
          </cell>
          <cell r="D476">
            <v>65000</v>
          </cell>
        </row>
        <row r="477">
          <cell r="B477" t="str">
            <v>Dừa nước cây trồng năm thứ hai</v>
          </cell>
          <cell r="C477" t="str">
            <v>cây</v>
          </cell>
          <cell r="D477">
            <v>82000</v>
          </cell>
        </row>
        <row r="478">
          <cell r="B478" t="str">
            <v>Dừa nước cây trồng năm thứ ba</v>
          </cell>
          <cell r="C478" t="str">
            <v>cây</v>
          </cell>
          <cell r="D478">
            <v>100000</v>
          </cell>
        </row>
        <row r="479">
          <cell r="B479" t="str">
            <v>Dừa nước cây trồng trên ba năm</v>
          </cell>
          <cell r="C479" t="str">
            <v>cây</v>
          </cell>
          <cell r="D479">
            <v>123000</v>
          </cell>
        </row>
        <row r="480">
          <cell r="B480" t="str">
            <v>Nhóm cây họ tre, trúc</v>
          </cell>
        </row>
        <row r="481">
          <cell r="B481" t="str">
            <v>* Tre chuyên lấy măng:</v>
          </cell>
        </row>
        <row r="482">
          <cell r="B482" t="str">
            <v>Tre chuyên lấy măng cây mới trồng</v>
          </cell>
          <cell r="C482" t="str">
            <v>cây</v>
          </cell>
          <cell r="D482">
            <v>35000</v>
          </cell>
        </row>
        <row r="483">
          <cell r="B483" t="str">
            <v>Tre chuyên lấy măng chưa cho măng</v>
          </cell>
          <cell r="C483" t="str">
            <v>cây</v>
          </cell>
          <cell r="D483">
            <v>100000</v>
          </cell>
        </row>
        <row r="484">
          <cell r="B484" t="str">
            <v>Tre chuyên lấy măng đã cho măng</v>
          </cell>
          <cell r="C484" t="str">
            <v>cây</v>
          </cell>
          <cell r="D484">
            <v>200000</v>
          </cell>
        </row>
        <row r="485">
          <cell r="B485" t="str">
            <v>Măng tre</v>
          </cell>
          <cell r="C485" t="str">
            <v>măng</v>
          </cell>
          <cell r="D485">
            <v>15000</v>
          </cell>
        </row>
        <row r="486">
          <cell r="B486" t="str">
            <v>* Tre thường:</v>
          </cell>
        </row>
        <row r="487">
          <cell r="B487" t="str">
            <v>Tre thường cây mới trồng</v>
          </cell>
          <cell r="C487" t="str">
            <v>cây</v>
          </cell>
          <cell r="D487">
            <v>30000</v>
          </cell>
        </row>
        <row r="488">
          <cell r="B488" t="str">
            <v>Tre thường cây xanh chưa già</v>
          </cell>
          <cell r="C488" t="str">
            <v>cây</v>
          </cell>
          <cell r="D488">
            <v>50000</v>
          </cell>
        </row>
        <row r="489">
          <cell r="B489" t="str">
            <v>Tre thường cây già sử dụng được</v>
          </cell>
          <cell r="C489" t="str">
            <v>cây</v>
          </cell>
          <cell r="D489">
            <v>100000</v>
          </cell>
        </row>
        <row r="490">
          <cell r="B490" t="str">
            <v>Tre gai</v>
          </cell>
        </row>
        <row r="491">
          <cell r="B491" t="str">
            <v>Tre gai cây mới trồng</v>
          </cell>
          <cell r="C491" t="str">
            <v>cây</v>
          </cell>
          <cell r="D491">
            <v>30000</v>
          </cell>
        </row>
        <row r="492">
          <cell r="B492" t="str">
            <v>Tre gai cây xanh chưa già</v>
          </cell>
          <cell r="C492" t="str">
            <v>cây</v>
          </cell>
          <cell r="D492">
            <v>40000</v>
          </cell>
        </row>
        <row r="493">
          <cell r="B493" t="str">
            <v>Tre gai cây già sử dụng được</v>
          </cell>
          <cell r="C493" t="str">
            <v>cây</v>
          </cell>
          <cell r="D493">
            <v>60000</v>
          </cell>
        </row>
        <row r="494">
          <cell r="B494" t="str">
            <v>Trúc, nứa, lồ ô, luồng và các loại cây tương ứng</v>
          </cell>
        </row>
        <row r="495">
          <cell r="B495" t="str">
            <v>Trúc cây mới trồng</v>
          </cell>
          <cell r="C495" t="str">
            <v>cây</v>
          </cell>
          <cell r="D495">
            <v>5000</v>
          </cell>
        </row>
        <row r="496">
          <cell r="B496" t="str">
            <v>Trúc cây xanh chưa già</v>
          </cell>
          <cell r="C496" t="str">
            <v>cây</v>
          </cell>
          <cell r="D496">
            <v>20000</v>
          </cell>
        </row>
        <row r="497">
          <cell r="B497" t="str">
            <v>Trúc cây già sử dụng được</v>
          </cell>
          <cell r="C497" t="str">
            <v>cây</v>
          </cell>
          <cell r="D497">
            <v>30000</v>
          </cell>
        </row>
        <row r="498">
          <cell r="B498" t="str">
            <v>Cây trôm</v>
          </cell>
        </row>
        <row r="499">
          <cell r="B499" t="str">
            <v>Trôm cây mới trồng &lt; 01 năm tuổi</v>
          </cell>
          <cell r="C499" t="str">
            <v>cây</v>
          </cell>
          <cell r="D499">
            <v>25000</v>
          </cell>
        </row>
        <row r="500">
          <cell r="B500" t="str">
            <v>Trôm cây ≥ 01 năm tuổi đến &lt; 02 năm tuổi</v>
          </cell>
          <cell r="C500" t="str">
            <v>cây</v>
          </cell>
          <cell r="D500">
            <v>120000</v>
          </cell>
        </row>
        <row r="501">
          <cell r="B501" t="str">
            <v>Trôm cây ≥ 02 năm tuổi đến &lt; 05 năm tuổi</v>
          </cell>
          <cell r="C501" t="str">
            <v>cây</v>
          </cell>
          <cell r="D501">
            <v>150000</v>
          </cell>
        </row>
        <row r="502">
          <cell r="B502" t="str">
            <v>Trôm cây ≥ 05 năm tuổi đến &lt; 10 năm tuổi</v>
          </cell>
          <cell r="C502" t="str">
            <v>cây</v>
          </cell>
          <cell r="D502">
            <v>300000</v>
          </cell>
        </row>
        <row r="503">
          <cell r="B503" t="str">
            <v>Trôm cây ≥ 10 năm tuổi đến &lt; 15 năm tuổi</v>
          </cell>
          <cell r="C503" t="str">
            <v>cây</v>
          </cell>
          <cell r="D503">
            <v>470000</v>
          </cell>
        </row>
        <row r="504">
          <cell r="B504" t="str">
            <v>Trôm cây ≥ 15 năm tuổi (cây già cỗi, hỗ trợ công chặt)</v>
          </cell>
          <cell r="C504" t="str">
            <v>cây</v>
          </cell>
          <cell r="D504">
            <v>140000</v>
          </cell>
        </row>
        <row r="505">
          <cell r="B505" t="str">
            <v>Cây mây</v>
          </cell>
        </row>
        <row r="506">
          <cell r="B506" t="str">
            <v>Mây cây mới trồng (năm đầu tiên)</v>
          </cell>
          <cell r="C506" t="str">
            <v>cây</v>
          </cell>
          <cell r="D506">
            <v>15000</v>
          </cell>
        </row>
        <row r="507">
          <cell r="B507" t="str">
            <v>Mây cây trong giai đoạn xây dựng cơ bản (03 năm chăm sóc)</v>
          </cell>
          <cell r="C507" t="str">
            <v>cây</v>
          </cell>
          <cell r="D507">
            <v>50000</v>
          </cell>
        </row>
        <row r="508">
          <cell r="B508" t="str">
            <v>Mây cây cho khai thác thương phẩm</v>
          </cell>
          <cell r="C508" t="str">
            <v>cây</v>
          </cell>
          <cell r="D508">
            <v>80000</v>
          </cell>
        </row>
        <row r="509">
          <cell r="B509" t="str">
            <v>Nhóm các loại cây tạp thân gỗ lấy củi (gòn, chim chim, trứng cá, cây bàng, bồ đề, si, móng bò, hoa sữa, muồng vàng, muồng đen, sấu, tùng kim, bằng lăng, phượng, viết, lộc vừng, cây lá vối, bòng tây, dúi, mù u)</v>
          </cell>
        </row>
        <row r="510">
          <cell r="B510" t="str">
            <v>Gòn cây có đường kính gốc &lt; 1cm</v>
          </cell>
          <cell r="C510" t="str">
            <v>cây</v>
          </cell>
          <cell r="D510">
            <v>8000</v>
          </cell>
        </row>
        <row r="511">
          <cell r="B511" t="str">
            <v>Gòn cây có đường kính gốc ≥ 1cm đến &lt; 3cm</v>
          </cell>
          <cell r="C511" t="str">
            <v>cây</v>
          </cell>
          <cell r="D511">
            <v>10000</v>
          </cell>
        </row>
        <row r="512">
          <cell r="B512" t="str">
            <v>Gòn cây có đường kính gốc ≥ 3cm đến &lt; 7cm</v>
          </cell>
          <cell r="C512" t="str">
            <v>cây</v>
          </cell>
          <cell r="D512">
            <v>15000</v>
          </cell>
        </row>
        <row r="513">
          <cell r="B513" t="str">
            <v>Gòn cây có đường kính gốc ≥ 7cm đến &lt; 10cm</v>
          </cell>
          <cell r="C513" t="str">
            <v>cây</v>
          </cell>
          <cell r="D513">
            <v>25000</v>
          </cell>
        </row>
        <row r="514">
          <cell r="B514" t="str">
            <v>Gòn cây có đường kính gốc ≥ 10cm đến &lt; 30cm</v>
          </cell>
          <cell r="C514" t="str">
            <v>cây</v>
          </cell>
          <cell r="D514">
            <v>50000</v>
          </cell>
        </row>
        <row r="515">
          <cell r="B515" t="str">
            <v>Gòn cây có đường kính gốc ≥ 30cm đến &lt; 50cm</v>
          </cell>
          <cell r="C515" t="str">
            <v>cây</v>
          </cell>
          <cell r="D515">
            <v>100000</v>
          </cell>
        </row>
        <row r="516">
          <cell r="B516" t="str">
            <v>Gòn cây có đường kính gốc ≥ 50cm</v>
          </cell>
          <cell r="C516" t="str">
            <v>cây</v>
          </cell>
          <cell r="D516">
            <v>150000</v>
          </cell>
        </row>
        <row r="517">
          <cell r="B517" t="str">
            <v>Chim chim cây có đường kính gốc &lt; 1cm</v>
          </cell>
          <cell r="C517" t="str">
            <v>cây</v>
          </cell>
          <cell r="D517">
            <v>8000</v>
          </cell>
        </row>
        <row r="518">
          <cell r="B518" t="str">
            <v>Chim chim cây có đường kính gốc ≥ 1cm đến &lt; 3cm</v>
          </cell>
          <cell r="C518" t="str">
            <v>cây</v>
          </cell>
          <cell r="D518">
            <v>10000</v>
          </cell>
        </row>
        <row r="519">
          <cell r="B519" t="str">
            <v>Chim chim cây có đường kính gốc ≥ 3cm đến &lt; 7cm</v>
          </cell>
          <cell r="C519" t="str">
            <v>cây</v>
          </cell>
          <cell r="D519">
            <v>15000</v>
          </cell>
        </row>
        <row r="520">
          <cell r="B520" t="str">
            <v>Chim chim cây có đường kính gốc ≥ 7cm đến &lt; 10cm</v>
          </cell>
          <cell r="C520" t="str">
            <v>cây</v>
          </cell>
          <cell r="D520">
            <v>25000</v>
          </cell>
        </row>
        <row r="521">
          <cell r="B521" t="str">
            <v>Chim chim cây có đường kính gốc ≥ 10cm đến &lt; 30cm</v>
          </cell>
          <cell r="C521" t="str">
            <v>cây</v>
          </cell>
          <cell r="D521">
            <v>50000</v>
          </cell>
        </row>
        <row r="522">
          <cell r="B522" t="str">
            <v>Chim chim cây có đường kính gốc ≥ 30cm đến &lt; 50cm</v>
          </cell>
          <cell r="C522" t="str">
            <v>cây</v>
          </cell>
          <cell r="D522">
            <v>100000</v>
          </cell>
        </row>
        <row r="523">
          <cell r="B523" t="str">
            <v>Chim chim cây có đường kính gốc ≥ 50cm</v>
          </cell>
          <cell r="C523" t="str">
            <v>cây</v>
          </cell>
          <cell r="D523">
            <v>150000</v>
          </cell>
        </row>
        <row r="524">
          <cell r="B524" t="str">
            <v>Trứng cá cây có đường kính gốc &lt; 1cm</v>
          </cell>
          <cell r="C524" t="str">
            <v>cây</v>
          </cell>
          <cell r="D524">
            <v>8000</v>
          </cell>
        </row>
        <row r="525">
          <cell r="B525" t="str">
            <v>Trứng cá cây có đường kính gốc ≥ 1cm đến &lt; 3cm</v>
          </cell>
          <cell r="C525" t="str">
            <v>cây</v>
          </cell>
          <cell r="D525">
            <v>10000</v>
          </cell>
        </row>
        <row r="526">
          <cell r="B526" t="str">
            <v>Trứng cá cây có đường kính gốc ≥ 3cm đến &lt; 7cm</v>
          </cell>
          <cell r="C526" t="str">
            <v>cây</v>
          </cell>
          <cell r="D526">
            <v>15000</v>
          </cell>
        </row>
        <row r="527">
          <cell r="B527" t="str">
            <v>Trứng cá cây có đường kính gốc ≥ 7cm đến &lt; 10cm</v>
          </cell>
          <cell r="C527" t="str">
            <v>cây</v>
          </cell>
          <cell r="D527">
            <v>25000</v>
          </cell>
        </row>
        <row r="528">
          <cell r="B528" t="str">
            <v>Trứng cá cây có đường kính gốc ≥ 10cm đến &lt; 30cm</v>
          </cell>
          <cell r="C528" t="str">
            <v>cây</v>
          </cell>
          <cell r="D528">
            <v>50000</v>
          </cell>
        </row>
        <row r="529">
          <cell r="B529" t="str">
            <v>Trứng cá cây có đường kính gốc ≥ 30cm đến &lt; 50cm</v>
          </cell>
          <cell r="C529" t="str">
            <v>cây</v>
          </cell>
          <cell r="D529">
            <v>100000</v>
          </cell>
        </row>
        <row r="530">
          <cell r="B530" t="str">
            <v>Trứng cá cây có đường kính gốc ≥ 50cm</v>
          </cell>
          <cell r="C530" t="str">
            <v>cây</v>
          </cell>
          <cell r="D530">
            <v>150000</v>
          </cell>
        </row>
        <row r="531">
          <cell r="B531" t="str">
            <v>Bàng cây có đường kính gốc &lt; 1cm</v>
          </cell>
          <cell r="C531" t="str">
            <v>cây</v>
          </cell>
          <cell r="D531">
            <v>8000</v>
          </cell>
        </row>
        <row r="532">
          <cell r="B532" t="str">
            <v>Bàng cây có đường kính gốc ≥ 1cm đến &lt; 3cm</v>
          </cell>
          <cell r="C532" t="str">
            <v>cây</v>
          </cell>
          <cell r="D532">
            <v>10000</v>
          </cell>
        </row>
        <row r="533">
          <cell r="B533" t="str">
            <v>Bàng cây có đường kính gốc ≥ 3cm đến &lt; 7cm</v>
          </cell>
          <cell r="C533" t="str">
            <v>cây</v>
          </cell>
          <cell r="D533">
            <v>15000</v>
          </cell>
        </row>
        <row r="534">
          <cell r="B534" t="str">
            <v>Bàng cây có đường kính gốc ≥ 7cm đến &lt; 10cm</v>
          </cell>
          <cell r="C534" t="str">
            <v>cây</v>
          </cell>
          <cell r="D534">
            <v>25000</v>
          </cell>
        </row>
        <row r="535">
          <cell r="B535" t="str">
            <v>Bàng cây có đường kính gốc ≥ 10cm đến &lt; 30cm</v>
          </cell>
          <cell r="C535" t="str">
            <v>cây</v>
          </cell>
          <cell r="D535">
            <v>50000</v>
          </cell>
        </row>
        <row r="536">
          <cell r="B536" t="str">
            <v>Bàng cây có đường kính gốc ≥ 30cm đến &lt; 50cm</v>
          </cell>
          <cell r="C536" t="str">
            <v>cây</v>
          </cell>
          <cell r="D536">
            <v>100000</v>
          </cell>
        </row>
        <row r="537">
          <cell r="B537" t="str">
            <v>Bàng cây có đường kính gốc ≥ 50cm</v>
          </cell>
          <cell r="C537" t="str">
            <v>cây</v>
          </cell>
          <cell r="D537">
            <v>150000</v>
          </cell>
        </row>
        <row r="538">
          <cell r="B538" t="str">
            <v>Bồ đề cây có đường kính gốc &lt; 1cm</v>
          </cell>
          <cell r="C538" t="str">
            <v>cây</v>
          </cell>
          <cell r="D538">
            <v>8000</v>
          </cell>
        </row>
        <row r="539">
          <cell r="B539" t="str">
            <v>Bồ đề cây có đường kính gốc ≥ 1cm đến &lt; 3cm</v>
          </cell>
          <cell r="C539" t="str">
            <v>cây</v>
          </cell>
          <cell r="D539">
            <v>10000</v>
          </cell>
        </row>
        <row r="540">
          <cell r="B540" t="str">
            <v>Bồ đề cây có đường kính gốc ≥ 3cm đến &lt; 7cm</v>
          </cell>
          <cell r="C540" t="str">
            <v>cây</v>
          </cell>
          <cell r="D540">
            <v>15000</v>
          </cell>
        </row>
        <row r="541">
          <cell r="B541" t="str">
            <v>Bồ đề cây có đường kính gốc ≥ 7cm đến &lt; 10cm</v>
          </cell>
          <cell r="C541" t="str">
            <v>cây</v>
          </cell>
          <cell r="D541">
            <v>25000</v>
          </cell>
        </row>
        <row r="542">
          <cell r="B542" t="str">
            <v>Bồ đề cây có đường kính gốc ≥ 10cm đến &lt; 30cm</v>
          </cell>
          <cell r="C542" t="str">
            <v>cây</v>
          </cell>
          <cell r="D542">
            <v>50000</v>
          </cell>
        </row>
        <row r="543">
          <cell r="B543" t="str">
            <v>Bồ đề cây có đường kính gốc ≥ 30cm đến &lt; 50cm</v>
          </cell>
          <cell r="C543" t="str">
            <v>cây</v>
          </cell>
          <cell r="D543">
            <v>100000</v>
          </cell>
        </row>
        <row r="544">
          <cell r="B544" t="str">
            <v>Bồ đề cây có đường kính gốc ≥ 50cm</v>
          </cell>
          <cell r="C544" t="str">
            <v>cây</v>
          </cell>
          <cell r="D544">
            <v>150000</v>
          </cell>
        </row>
        <row r="545">
          <cell r="B545" t="str">
            <v>Si cây có đường kính gốc &lt; 1cm</v>
          </cell>
          <cell r="C545" t="str">
            <v>cây</v>
          </cell>
          <cell r="D545">
            <v>8000</v>
          </cell>
        </row>
        <row r="546">
          <cell r="B546" t="str">
            <v>Si cây có đường kính gốc ≥ 1cm đến &lt; 3cm</v>
          </cell>
          <cell r="C546" t="str">
            <v>cây</v>
          </cell>
          <cell r="D546">
            <v>10000</v>
          </cell>
        </row>
        <row r="547">
          <cell r="B547" t="str">
            <v>Si cây có đường kính gốc ≥ 3cm đến &lt; 7cm</v>
          </cell>
          <cell r="C547" t="str">
            <v>cây</v>
          </cell>
          <cell r="D547">
            <v>15000</v>
          </cell>
        </row>
        <row r="548">
          <cell r="B548" t="str">
            <v>Si cây có đường kính gốc ≥ 7cm đến &lt; 10cm</v>
          </cell>
          <cell r="C548" t="str">
            <v>cây</v>
          </cell>
          <cell r="D548">
            <v>25000</v>
          </cell>
        </row>
        <row r="549">
          <cell r="B549" t="str">
            <v>Si cây có đường kính gốc ≥ 10cm đến &lt; 30cm</v>
          </cell>
          <cell r="C549" t="str">
            <v>cây</v>
          </cell>
          <cell r="D549">
            <v>50000</v>
          </cell>
        </row>
        <row r="550">
          <cell r="B550" t="str">
            <v>Si cây có đường kính gốc ≥ 30cm đến &lt; 50cm</v>
          </cell>
          <cell r="C550" t="str">
            <v>cây</v>
          </cell>
          <cell r="D550">
            <v>100000</v>
          </cell>
        </row>
        <row r="551">
          <cell r="B551" t="str">
            <v>Si cây có đường kính gốc ≥ 50cm</v>
          </cell>
          <cell r="C551" t="str">
            <v>cây</v>
          </cell>
          <cell r="D551">
            <v>150000</v>
          </cell>
        </row>
        <row r="552">
          <cell r="B552" t="str">
            <v>Móng bò cây có đường kính gốc &lt; 1cm</v>
          </cell>
          <cell r="C552" t="str">
            <v>cây</v>
          </cell>
          <cell r="D552">
            <v>8000</v>
          </cell>
        </row>
        <row r="553">
          <cell r="B553" t="str">
            <v>Móng bò cây có đường kính gốc ≥ 1cm đến &lt; 3cm</v>
          </cell>
          <cell r="C553" t="str">
            <v>cây</v>
          </cell>
          <cell r="D553">
            <v>10000</v>
          </cell>
        </row>
        <row r="554">
          <cell r="B554" t="str">
            <v>Móng bò cây có đường kính gốc ≥ 3cm đến &lt; 7cm</v>
          </cell>
          <cell r="C554" t="str">
            <v>cây</v>
          </cell>
          <cell r="D554">
            <v>15000</v>
          </cell>
        </row>
        <row r="555">
          <cell r="B555" t="str">
            <v>Móng bò cây có đường kính gốc ≥ 7cm đến &lt; 10cm</v>
          </cell>
          <cell r="C555" t="str">
            <v>cây</v>
          </cell>
          <cell r="D555">
            <v>25000</v>
          </cell>
        </row>
        <row r="556">
          <cell r="B556" t="str">
            <v>Móng bò cây có đường kính gốc ≥ 10cm đến &lt; 30cm</v>
          </cell>
          <cell r="C556" t="str">
            <v>cây</v>
          </cell>
          <cell r="D556">
            <v>50000</v>
          </cell>
        </row>
        <row r="557">
          <cell r="B557" t="str">
            <v>Móng bò cây có đường kính gốc ≥ 30cm đến &lt; 50cm</v>
          </cell>
          <cell r="C557" t="str">
            <v>cây</v>
          </cell>
          <cell r="D557">
            <v>100000</v>
          </cell>
        </row>
        <row r="558">
          <cell r="B558" t="str">
            <v>Móng bò cây có đường kính gốc ≥ 50cm</v>
          </cell>
          <cell r="C558" t="str">
            <v>cây</v>
          </cell>
          <cell r="D558">
            <v>150000</v>
          </cell>
        </row>
        <row r="559">
          <cell r="B559" t="str">
            <v>Hoa sữa cây có đường kính gốc &lt; 1cm</v>
          </cell>
          <cell r="C559" t="str">
            <v>cây</v>
          </cell>
          <cell r="D559">
            <v>8000</v>
          </cell>
        </row>
        <row r="560">
          <cell r="B560" t="str">
            <v>Hoa sữa cây có đường kính gốc ≥ 1cm đến &lt; 3cm</v>
          </cell>
          <cell r="C560" t="str">
            <v>cây</v>
          </cell>
          <cell r="D560">
            <v>10000</v>
          </cell>
        </row>
        <row r="561">
          <cell r="B561" t="str">
            <v>Hoa sữa cây có đường kính gốc ≥ 3cm đến &lt; 7cm</v>
          </cell>
          <cell r="C561" t="str">
            <v>cây</v>
          </cell>
          <cell r="D561">
            <v>15000</v>
          </cell>
        </row>
        <row r="562">
          <cell r="B562" t="str">
            <v>Hoa sữa cây có đường kính gốc ≥ 7cm đến &lt; 10cm</v>
          </cell>
          <cell r="C562" t="str">
            <v>cây</v>
          </cell>
          <cell r="D562">
            <v>25000</v>
          </cell>
        </row>
        <row r="563">
          <cell r="B563" t="str">
            <v>Hoa sữa cây có đường kính gốc ≥ 10cm đến &lt; 30cm</v>
          </cell>
          <cell r="C563" t="str">
            <v>cây</v>
          </cell>
          <cell r="D563">
            <v>50000</v>
          </cell>
        </row>
        <row r="564">
          <cell r="B564" t="str">
            <v>Hoa sữa cây có đường kính gốc ≥ 30cm đến &lt; 50cm</v>
          </cell>
          <cell r="C564" t="str">
            <v>cây</v>
          </cell>
          <cell r="D564">
            <v>100000</v>
          </cell>
        </row>
        <row r="565">
          <cell r="B565" t="str">
            <v>Hoa sữa cây có đường kính gốc ≥ 50cm</v>
          </cell>
          <cell r="C565" t="str">
            <v>cây</v>
          </cell>
          <cell r="D565">
            <v>150000</v>
          </cell>
        </row>
        <row r="566">
          <cell r="B566" t="str">
            <v>Muồng cây có đường kính gốc &lt; 1cm</v>
          </cell>
          <cell r="C566" t="str">
            <v>cây</v>
          </cell>
          <cell r="D566">
            <v>8000</v>
          </cell>
        </row>
        <row r="567">
          <cell r="B567" t="str">
            <v>Muồng cây có đường kính gốc ≥ 1cm đến &lt; 3cm</v>
          </cell>
          <cell r="C567" t="str">
            <v>cây</v>
          </cell>
          <cell r="D567">
            <v>10000</v>
          </cell>
        </row>
        <row r="568">
          <cell r="B568" t="str">
            <v>Muồng cây có đường kính gốc ≥ 3cm đến &lt; 7cm</v>
          </cell>
          <cell r="C568" t="str">
            <v>cây</v>
          </cell>
          <cell r="D568">
            <v>15000</v>
          </cell>
        </row>
        <row r="569">
          <cell r="B569" t="str">
            <v>Muồng cây có đường kính gốc ≥ 7cm đến &lt; 10cm</v>
          </cell>
          <cell r="C569" t="str">
            <v>cây</v>
          </cell>
          <cell r="D569">
            <v>25000</v>
          </cell>
        </row>
        <row r="570">
          <cell r="B570" t="str">
            <v>Muồng cây có đường kính gốc ≥ 10cm đến &lt; 30cm</v>
          </cell>
          <cell r="C570" t="str">
            <v>cây</v>
          </cell>
          <cell r="D570">
            <v>50000</v>
          </cell>
        </row>
        <row r="571">
          <cell r="B571" t="str">
            <v>Muồng cây có đường kính gốc ≥ 30cm đến &lt; 50cm</v>
          </cell>
          <cell r="C571" t="str">
            <v>cây</v>
          </cell>
          <cell r="D571">
            <v>100000</v>
          </cell>
        </row>
        <row r="572">
          <cell r="B572" t="str">
            <v>Muồng cây có đường kính gốc ≥ 50cm</v>
          </cell>
          <cell r="C572" t="str">
            <v>cây</v>
          </cell>
          <cell r="D572">
            <v>150000</v>
          </cell>
        </row>
        <row r="573">
          <cell r="B573" t="str">
            <v>Bằng lăng cây có đường kính gốc &lt; 1cm</v>
          </cell>
          <cell r="C573" t="str">
            <v>cây</v>
          </cell>
          <cell r="D573">
            <v>8000</v>
          </cell>
        </row>
        <row r="574">
          <cell r="B574" t="str">
            <v>Bằng lăng cây có đường kính gốc ≥ 1cm đến &lt; 3cm</v>
          </cell>
          <cell r="C574" t="str">
            <v>cây</v>
          </cell>
          <cell r="D574">
            <v>10000</v>
          </cell>
        </row>
        <row r="575">
          <cell r="B575" t="str">
            <v>Bằng lăng cây có đường kính gốc ≥ 3cm đến &lt; 7cm</v>
          </cell>
          <cell r="C575" t="str">
            <v>cây</v>
          </cell>
          <cell r="D575">
            <v>15000</v>
          </cell>
        </row>
        <row r="576">
          <cell r="B576" t="str">
            <v>Bằng lăng cây có đường kính gốc ≥ 7cm đến &lt; 10cm</v>
          </cell>
          <cell r="C576" t="str">
            <v>cây</v>
          </cell>
          <cell r="D576">
            <v>25000</v>
          </cell>
        </row>
        <row r="577">
          <cell r="B577" t="str">
            <v>Bằng lăng cây có đường kính gốc ≥ 10cm đến &lt; 30cm</v>
          </cell>
          <cell r="C577" t="str">
            <v>cây</v>
          </cell>
          <cell r="D577">
            <v>50000</v>
          </cell>
        </row>
        <row r="578">
          <cell r="B578" t="str">
            <v>Bằng lăng cây có đường kính gốc ≥ 30cm đến &lt; 50cm</v>
          </cell>
          <cell r="C578" t="str">
            <v>cây</v>
          </cell>
          <cell r="D578">
            <v>100000</v>
          </cell>
        </row>
        <row r="579">
          <cell r="B579" t="str">
            <v>Bằng lăng cây có đường kính gốc ≥ 50cm</v>
          </cell>
          <cell r="C579" t="str">
            <v>cây</v>
          </cell>
          <cell r="D579">
            <v>150000</v>
          </cell>
        </row>
        <row r="580">
          <cell r="B580" t="str">
            <v>Sấu cây có đường kính gốc &lt; 1cm</v>
          </cell>
          <cell r="C580" t="str">
            <v>cây</v>
          </cell>
          <cell r="D580">
            <v>8000</v>
          </cell>
        </row>
        <row r="581">
          <cell r="B581" t="str">
            <v>Sấu cây có đường kính gốc ≥ 1cm đến &lt; 3cm</v>
          </cell>
          <cell r="C581" t="str">
            <v>cây</v>
          </cell>
          <cell r="D581">
            <v>10000</v>
          </cell>
        </row>
        <row r="582">
          <cell r="B582" t="str">
            <v>Sấu cây có đường kính gốc ≥ 3cm đến &lt; 7cm</v>
          </cell>
          <cell r="C582" t="str">
            <v>cây</v>
          </cell>
          <cell r="D582">
            <v>15000</v>
          </cell>
        </row>
        <row r="583">
          <cell r="B583" t="str">
            <v>Sấu cây có đường kính gốc ≥ 7cm đến &lt; 10cm</v>
          </cell>
          <cell r="C583" t="str">
            <v>cây</v>
          </cell>
          <cell r="D583">
            <v>25000</v>
          </cell>
        </row>
        <row r="584">
          <cell r="B584" t="str">
            <v>Sấu cây có đường kính gốc ≥ 10cm đến &lt; 30cm</v>
          </cell>
          <cell r="C584" t="str">
            <v>cây</v>
          </cell>
          <cell r="D584">
            <v>50000</v>
          </cell>
        </row>
        <row r="585">
          <cell r="B585" t="str">
            <v>Sấu cây có đường kính gốc ≥ 30cm đến &lt; 50cm</v>
          </cell>
          <cell r="C585" t="str">
            <v>cây</v>
          </cell>
          <cell r="D585">
            <v>100000</v>
          </cell>
        </row>
        <row r="586">
          <cell r="B586" t="str">
            <v>Sấu cây có đường kính gốc ≥ 50cm</v>
          </cell>
          <cell r="C586" t="str">
            <v>cây</v>
          </cell>
          <cell r="D586">
            <v>150000</v>
          </cell>
        </row>
        <row r="587">
          <cell r="B587" t="str">
            <v>Phượng cây có đường kính gốc &lt; 1cm</v>
          </cell>
          <cell r="C587" t="str">
            <v>cây</v>
          </cell>
          <cell r="D587">
            <v>8000</v>
          </cell>
        </row>
        <row r="588">
          <cell r="B588" t="str">
            <v>Phượng cây có đường kính gốc ≥ 1cm đến &lt; 3cm</v>
          </cell>
          <cell r="C588" t="str">
            <v>cây</v>
          </cell>
          <cell r="D588">
            <v>10000</v>
          </cell>
        </row>
        <row r="589">
          <cell r="B589" t="str">
            <v>Phượng cây có đường kính gốc ≥ 3cm đến &lt; 7cm</v>
          </cell>
          <cell r="C589" t="str">
            <v>cây</v>
          </cell>
          <cell r="D589">
            <v>15000</v>
          </cell>
        </row>
        <row r="590">
          <cell r="B590" t="str">
            <v>Phượng cây có đường kính gốc ≥ 7cm đến &lt; 10cm</v>
          </cell>
          <cell r="C590" t="str">
            <v>cây</v>
          </cell>
          <cell r="D590">
            <v>25000</v>
          </cell>
        </row>
        <row r="591">
          <cell r="B591" t="str">
            <v>Phượng cây có đường kính gốc ≥ 10cm đến &lt; 30cm</v>
          </cell>
          <cell r="C591" t="str">
            <v>cây</v>
          </cell>
          <cell r="D591">
            <v>50000</v>
          </cell>
        </row>
        <row r="592">
          <cell r="B592" t="str">
            <v>Phượng cây có đường kính gốc ≥ 30cm đến &lt; 50cm</v>
          </cell>
          <cell r="C592" t="str">
            <v>cây</v>
          </cell>
          <cell r="D592">
            <v>100000</v>
          </cell>
        </row>
        <row r="593">
          <cell r="B593" t="str">
            <v>Phượng cây có đường kính gốc ≥ 50cm</v>
          </cell>
          <cell r="C593" t="str">
            <v>cây</v>
          </cell>
          <cell r="D593">
            <v>150000</v>
          </cell>
        </row>
        <row r="594">
          <cell r="B594" t="str">
            <v>Lộc vừng cây có đường kính gốc &lt; 1cm</v>
          </cell>
          <cell r="C594" t="str">
            <v>cây</v>
          </cell>
          <cell r="D594">
            <v>8000</v>
          </cell>
        </row>
        <row r="595">
          <cell r="B595" t="str">
            <v>Lộc vừng cây có đường kính gốc ≥ 1cm đến &lt; 3cm</v>
          </cell>
          <cell r="C595" t="str">
            <v>cây</v>
          </cell>
          <cell r="D595">
            <v>10000</v>
          </cell>
        </row>
        <row r="596">
          <cell r="B596" t="str">
            <v>Lộc vừng cây có đường kính gốc ≥ 3cm đến &lt; 7cm</v>
          </cell>
          <cell r="C596" t="str">
            <v>cây</v>
          </cell>
          <cell r="D596">
            <v>15000</v>
          </cell>
        </row>
        <row r="597">
          <cell r="B597" t="str">
            <v>Lộc vừng cây có đường kính gốc ≥ 7cm đến &lt; 10cm</v>
          </cell>
          <cell r="C597" t="str">
            <v>cây</v>
          </cell>
          <cell r="D597">
            <v>25000</v>
          </cell>
        </row>
        <row r="598">
          <cell r="B598" t="str">
            <v>Lộc vừng cây có đường kính gốc ≥ 10cm đến &lt; 30cm</v>
          </cell>
          <cell r="C598" t="str">
            <v>cây</v>
          </cell>
          <cell r="D598">
            <v>50000</v>
          </cell>
        </row>
        <row r="599">
          <cell r="B599" t="str">
            <v>Lộc vừng cây có đường kính gốc ≥ 30cm đến &lt; 50cm</v>
          </cell>
          <cell r="C599" t="str">
            <v>cây</v>
          </cell>
          <cell r="D599">
            <v>100000</v>
          </cell>
        </row>
        <row r="600">
          <cell r="B600" t="str">
            <v>Lộc vừng cây có đường kính gốc ≥ 50cm</v>
          </cell>
          <cell r="C600" t="str">
            <v>cây</v>
          </cell>
          <cell r="D600">
            <v>150000</v>
          </cell>
        </row>
        <row r="601">
          <cell r="B601" t="str">
            <v>Lồng mức cây có đường kính gốc &lt; 1cm</v>
          </cell>
          <cell r="C601" t="str">
            <v>cây</v>
          </cell>
          <cell r="D601">
            <v>8000</v>
          </cell>
        </row>
        <row r="602">
          <cell r="B602" t="str">
            <v>Lồng mức cây có đường kính gốc ≥ 1cm đến &lt; 3cm</v>
          </cell>
          <cell r="C602" t="str">
            <v>cây</v>
          </cell>
          <cell r="D602">
            <v>10000</v>
          </cell>
        </row>
        <row r="603">
          <cell r="B603" t="str">
            <v>Lồng mức cây có đường kính gốc ≥ 3cm đến &lt; 7cm</v>
          </cell>
          <cell r="C603" t="str">
            <v>cây</v>
          </cell>
          <cell r="D603">
            <v>15000</v>
          </cell>
        </row>
        <row r="604">
          <cell r="B604" t="str">
            <v>Lồng mức cây có đường kính gốc ≥ 7cm đến &lt; 10cm</v>
          </cell>
          <cell r="C604" t="str">
            <v>cây</v>
          </cell>
          <cell r="D604">
            <v>25000</v>
          </cell>
        </row>
        <row r="605">
          <cell r="B605" t="str">
            <v>Lồng mức cây có đường kính gốc ≥ 10cm đến &lt; 30cm</v>
          </cell>
          <cell r="C605" t="str">
            <v>cây</v>
          </cell>
          <cell r="D605">
            <v>50000</v>
          </cell>
        </row>
        <row r="606">
          <cell r="B606" t="str">
            <v>Lồng mức cây có đường kính gốc ≥ 30cm đến &lt; 50cm</v>
          </cell>
          <cell r="C606" t="str">
            <v>cây</v>
          </cell>
          <cell r="D606">
            <v>100000</v>
          </cell>
        </row>
        <row r="607">
          <cell r="B607" t="str">
            <v>Lồng mức cây có đường kính gốc ≥ 50cm</v>
          </cell>
          <cell r="C607" t="str">
            <v>cây</v>
          </cell>
          <cell r="D607">
            <v>150000</v>
          </cell>
        </row>
        <row r="608">
          <cell r="B608" t="str">
            <v>Cây lá vối có đường kính gốc &lt; 1cm</v>
          </cell>
          <cell r="C608" t="str">
            <v>cây</v>
          </cell>
          <cell r="D608">
            <v>8000</v>
          </cell>
        </row>
        <row r="609">
          <cell r="B609" t="str">
            <v>Cây lá vối có đường kính gốc ≥ 1cm đến &lt; 3cm</v>
          </cell>
          <cell r="C609" t="str">
            <v>cây</v>
          </cell>
          <cell r="D609">
            <v>10000</v>
          </cell>
        </row>
        <row r="610">
          <cell r="B610" t="str">
            <v>Cây lá vối có đường kính gốc ≥ 3cm đến &lt; 7cm</v>
          </cell>
          <cell r="C610" t="str">
            <v>cây</v>
          </cell>
          <cell r="D610">
            <v>15000</v>
          </cell>
        </row>
        <row r="611">
          <cell r="B611" t="str">
            <v>Cây lá vối có đường kính gốc ≥ 7cm đến &lt; 10cm</v>
          </cell>
          <cell r="C611" t="str">
            <v>cây</v>
          </cell>
          <cell r="D611">
            <v>25000</v>
          </cell>
        </row>
        <row r="612">
          <cell r="B612" t="str">
            <v>Cây lá vối có đường kính gốc ≥ 10cm đến &lt; 30cm</v>
          </cell>
          <cell r="C612" t="str">
            <v>cây</v>
          </cell>
          <cell r="D612">
            <v>50000</v>
          </cell>
        </row>
        <row r="613">
          <cell r="B613" t="str">
            <v>Cây lá vối có đường kính gốc ≥ 30cm đến &lt; 50cm</v>
          </cell>
          <cell r="C613" t="str">
            <v>cây</v>
          </cell>
          <cell r="D613">
            <v>100000</v>
          </cell>
        </row>
        <row r="614">
          <cell r="B614" t="str">
            <v>Cây lá vối có đường kính gốc ≥ 50cm</v>
          </cell>
          <cell r="C614" t="str">
            <v>cây</v>
          </cell>
          <cell r="D614">
            <v>150000</v>
          </cell>
        </row>
        <row r="615">
          <cell r="B615" t="str">
            <v>Dúi có đường kính gốc &lt; 1cm</v>
          </cell>
          <cell r="C615" t="str">
            <v>cây</v>
          </cell>
          <cell r="D615">
            <v>8000</v>
          </cell>
        </row>
        <row r="616">
          <cell r="B616" t="str">
            <v>Dúi có đường kính gốc ≥ 1cm đến &lt; 3cm</v>
          </cell>
          <cell r="C616" t="str">
            <v>cây</v>
          </cell>
          <cell r="D616">
            <v>10000</v>
          </cell>
        </row>
        <row r="617">
          <cell r="B617" t="str">
            <v>Dúi có đường kính gốc ≥ 3cm đến &lt; 7cm</v>
          </cell>
          <cell r="C617" t="str">
            <v>cây</v>
          </cell>
          <cell r="D617">
            <v>15000</v>
          </cell>
        </row>
        <row r="618">
          <cell r="B618" t="str">
            <v>Dúi có đường kính gốc ≥ 7cm đến &lt; 10cm</v>
          </cell>
          <cell r="C618" t="str">
            <v>cây</v>
          </cell>
          <cell r="D618">
            <v>25000</v>
          </cell>
        </row>
        <row r="619">
          <cell r="B619" t="str">
            <v>Dúi có đường kính gốc ≥ 10cm đến &lt; 30cm</v>
          </cell>
          <cell r="C619" t="str">
            <v>cây</v>
          </cell>
          <cell r="D619">
            <v>50000</v>
          </cell>
        </row>
        <row r="620">
          <cell r="B620" t="str">
            <v>Dúi có đường kính gốc ≥ 30cm đến &lt; 50cm</v>
          </cell>
          <cell r="C620" t="str">
            <v>cây</v>
          </cell>
          <cell r="D620">
            <v>100000</v>
          </cell>
        </row>
        <row r="621">
          <cell r="B621" t="str">
            <v>Dúi có đường kính gốc ≥ 50cm</v>
          </cell>
          <cell r="C621" t="str">
            <v>cây</v>
          </cell>
          <cell r="D621">
            <v>150000</v>
          </cell>
        </row>
        <row r="622">
          <cell r="B622" t="str">
            <v>Mù u có đường kính gốc &lt; 1cm</v>
          </cell>
          <cell r="C622" t="str">
            <v>cây</v>
          </cell>
          <cell r="D622">
            <v>8000</v>
          </cell>
        </row>
        <row r="623">
          <cell r="B623" t="str">
            <v>Mù u có đường kính gốc ≥ 1cm đến &lt; 3cm</v>
          </cell>
          <cell r="C623" t="str">
            <v>cây</v>
          </cell>
          <cell r="D623">
            <v>10000</v>
          </cell>
        </row>
        <row r="624">
          <cell r="B624" t="str">
            <v>Mù u có đường kính gốc ≥ 3cm đến &lt; 7cm</v>
          </cell>
          <cell r="C624" t="str">
            <v>cây</v>
          </cell>
          <cell r="D624">
            <v>15000</v>
          </cell>
        </row>
        <row r="625">
          <cell r="B625" t="str">
            <v>Mù u có đường kính gốc ≥ 7cm đến &lt; 10cm</v>
          </cell>
          <cell r="C625" t="str">
            <v>cây</v>
          </cell>
          <cell r="D625">
            <v>25000</v>
          </cell>
        </row>
        <row r="626">
          <cell r="B626" t="str">
            <v>Mù u có đường kính gốc ≥ 10cm đến &lt; 30cm</v>
          </cell>
          <cell r="C626" t="str">
            <v>cây</v>
          </cell>
          <cell r="D626">
            <v>50000</v>
          </cell>
        </row>
        <row r="627">
          <cell r="B627" t="str">
            <v>Mù u có đường kính gốc ≥ 30cm đến &lt; 50cm</v>
          </cell>
          <cell r="C627" t="str">
            <v>cây</v>
          </cell>
          <cell r="D627">
            <v>100000</v>
          </cell>
        </row>
        <row r="628">
          <cell r="B628" t="str">
            <v>Mù u có đường kính gốc ≥ 50cm</v>
          </cell>
          <cell r="C628" t="str">
            <v>cây</v>
          </cell>
          <cell r="D628">
            <v>150000</v>
          </cell>
        </row>
        <row r="629">
          <cell r="B629" t="str">
            <v>Bòng tây có đường kính gốc &lt; 1cm</v>
          </cell>
          <cell r="C629" t="str">
            <v>cây</v>
          </cell>
          <cell r="D629">
            <v>8000</v>
          </cell>
        </row>
        <row r="630">
          <cell r="B630" t="str">
            <v>Bòng tây có đường kính gốc ≥ 1cm đến &lt; 3cm</v>
          </cell>
          <cell r="C630" t="str">
            <v>cây</v>
          </cell>
          <cell r="D630">
            <v>10000</v>
          </cell>
        </row>
        <row r="631">
          <cell r="B631" t="str">
            <v>Bòng tây có đường kính gốc ≥ 3cm đến &lt; 7cm</v>
          </cell>
          <cell r="C631" t="str">
            <v>cây</v>
          </cell>
          <cell r="D631">
            <v>15000</v>
          </cell>
        </row>
        <row r="632">
          <cell r="B632" t="str">
            <v>Bòng tây có đường kính gốc ≥ 7cm đến &lt; 10cm</v>
          </cell>
          <cell r="C632" t="str">
            <v>cây</v>
          </cell>
          <cell r="D632">
            <v>25000</v>
          </cell>
        </row>
        <row r="633">
          <cell r="B633" t="str">
            <v>Bòng tây có đường kính gốc ≥ 10cm đến &lt; 30cm</v>
          </cell>
          <cell r="C633" t="str">
            <v>cây</v>
          </cell>
          <cell r="D633">
            <v>50000</v>
          </cell>
        </row>
        <row r="634">
          <cell r="B634" t="str">
            <v>Bòng tây có đường kính gốc ≥ 30cm đến &lt; 50cm</v>
          </cell>
          <cell r="C634" t="str">
            <v>cây</v>
          </cell>
          <cell r="D634">
            <v>100000</v>
          </cell>
        </row>
        <row r="635">
          <cell r="B635" t="str">
            <v>Bòng tây có đường kính gốc ≥ 50cm</v>
          </cell>
          <cell r="C635" t="str">
            <v>cây</v>
          </cell>
          <cell r="D635">
            <v>150000</v>
          </cell>
        </row>
        <row r="637">
          <cell r="B637" t="str">
            <v>Loại cây</v>
          </cell>
          <cell r="C637" t="str">
            <v>ĐVT</v>
          </cell>
          <cell r="D637" t="str">
            <v>Đơn giá</v>
          </cell>
        </row>
        <row r="638">
          <cell r="B638" t="str">
            <v>Cây hoa các loại</v>
          </cell>
        </row>
        <row r="639">
          <cell r="B639" t="str">
            <v>Hoa Lay ơn</v>
          </cell>
          <cell r="C639" t="str">
            <v>m²</v>
          </cell>
          <cell r="D639">
            <v>25900</v>
          </cell>
        </row>
        <row r="640">
          <cell r="B640" t="str">
            <v>Hoa Huệ</v>
          </cell>
          <cell r="C640" t="str">
            <v>m²</v>
          </cell>
          <cell r="D640">
            <v>25900</v>
          </cell>
        </row>
        <row r="641">
          <cell r="B641" t="str">
            <v>Hoa cúc</v>
          </cell>
          <cell r="C641" t="str">
            <v>m²</v>
          </cell>
          <cell r="D641">
            <v>50000</v>
          </cell>
        </row>
        <row r="642">
          <cell r="B642" t="str">
            <v>Hoa hồng</v>
          </cell>
          <cell r="C642" t="str">
            <v>m²</v>
          </cell>
          <cell r="D642">
            <v>18300</v>
          </cell>
        </row>
        <row r="643">
          <cell r="B643" t="str">
            <v>Hoa sen</v>
          </cell>
          <cell r="C643" t="str">
            <v>m²</v>
          </cell>
          <cell r="D643">
            <v>11500</v>
          </cell>
        </row>
        <row r="644">
          <cell r="B644" t="str">
            <v>Hoa giấy, ngâu, nguyệt quế, bông trang, hoàng anh, dâm bụt, ngọc anh, đuôi chồn,...</v>
          </cell>
        </row>
        <row r="645">
          <cell r="B645" t="str">
            <v>Hoa giấy cây mới trồng có chiều cao &lt;0,3 m</v>
          </cell>
          <cell r="C645" t="str">
            <v>cây</v>
          </cell>
          <cell r="D645">
            <v>5000</v>
          </cell>
        </row>
        <row r="646">
          <cell r="B646" t="str">
            <v>Hoa giấy cây có chiều cao ≥0,3 m đến &lt;0,5 m</v>
          </cell>
          <cell r="C646" t="str">
            <v>cây</v>
          </cell>
          <cell r="D646">
            <v>40000</v>
          </cell>
        </row>
        <row r="647">
          <cell r="B647" t="str">
            <v>Hoa giấy cây có chiều cao ≥0,5 m</v>
          </cell>
          <cell r="C647" t="str">
            <v>cây</v>
          </cell>
          <cell r="D647">
            <v>70000</v>
          </cell>
        </row>
        <row r="648">
          <cell r="B648" t="str">
            <v>Hoa ngâu cây mới trồng có chiều cao &lt;0,3 m</v>
          </cell>
          <cell r="C648" t="str">
            <v>cây</v>
          </cell>
          <cell r="D648">
            <v>5000</v>
          </cell>
        </row>
        <row r="649">
          <cell r="B649" t="str">
            <v>Hoa ngâu cây có chiều cao ≥0,3 m đến &lt;0,5 m</v>
          </cell>
          <cell r="C649" t="str">
            <v>cây</v>
          </cell>
          <cell r="D649">
            <v>40000</v>
          </cell>
        </row>
        <row r="650">
          <cell r="B650" t="str">
            <v>Hoa ngâu cây có chiều cao ≥0,5 m</v>
          </cell>
          <cell r="C650" t="str">
            <v>cây</v>
          </cell>
          <cell r="D650">
            <v>70000</v>
          </cell>
        </row>
        <row r="651">
          <cell r="B651" t="str">
            <v>Hoa nguyệt quế cây mới trồng có chiều cao &lt;0,3 m</v>
          </cell>
          <cell r="C651" t="str">
            <v>cây</v>
          </cell>
          <cell r="D651">
            <v>5000</v>
          </cell>
        </row>
        <row r="652">
          <cell r="B652" t="str">
            <v>Hoa nguyệt quế cây có chiều cao ≥0,3 m đến &lt;0,5 m</v>
          </cell>
          <cell r="C652" t="str">
            <v>cây</v>
          </cell>
          <cell r="D652">
            <v>40000</v>
          </cell>
        </row>
        <row r="653">
          <cell r="B653" t="str">
            <v>Hoa nguyệt quế cây có chiều cao ≥0,5 m</v>
          </cell>
          <cell r="C653" t="str">
            <v>cây</v>
          </cell>
          <cell r="D653">
            <v>70000</v>
          </cell>
        </row>
        <row r="654">
          <cell r="B654" t="str">
            <v>Bông trang cây mới trồng có chiều cao &lt;0,3 m</v>
          </cell>
          <cell r="C654" t="str">
            <v>cây</v>
          </cell>
          <cell r="D654">
            <v>5000</v>
          </cell>
        </row>
        <row r="655">
          <cell r="B655" t="str">
            <v>Bông trang cây có chiều cao ≥0,3 m đến &lt;0,5 m</v>
          </cell>
          <cell r="C655" t="str">
            <v>cây</v>
          </cell>
          <cell r="D655">
            <v>40000</v>
          </cell>
        </row>
        <row r="656">
          <cell r="B656" t="str">
            <v>Bông trang cây có chiều cao ≥0,5 m</v>
          </cell>
          <cell r="C656" t="str">
            <v>cây</v>
          </cell>
          <cell r="D656">
            <v>70000</v>
          </cell>
        </row>
        <row r="657">
          <cell r="B657" t="str">
            <v>Hoàng anh cây mới trồng có chiều cao &lt;0,3 m</v>
          </cell>
          <cell r="C657" t="str">
            <v>cây</v>
          </cell>
          <cell r="D657">
            <v>5000</v>
          </cell>
        </row>
        <row r="658">
          <cell r="B658" t="str">
            <v>Hoàng anh cây có chiều cao ≥0,3 m đến &lt;0,5 m</v>
          </cell>
          <cell r="C658" t="str">
            <v>cây</v>
          </cell>
          <cell r="D658">
            <v>40000</v>
          </cell>
        </row>
        <row r="659">
          <cell r="B659" t="str">
            <v>Hoàng anh cây có chiều cao ≥0,5 m</v>
          </cell>
          <cell r="C659" t="str">
            <v>cây</v>
          </cell>
          <cell r="D659">
            <v>70000</v>
          </cell>
        </row>
        <row r="660">
          <cell r="B660" t="str">
            <v>Dâm bụt cây mới trồng có chiều cao &lt;0,3 m</v>
          </cell>
          <cell r="C660" t="str">
            <v>cây</v>
          </cell>
          <cell r="D660">
            <v>5000</v>
          </cell>
        </row>
        <row r="661">
          <cell r="B661" t="str">
            <v>Dâm bụt cây có chiều cao ≥0,3 m đến &lt;0,5 m</v>
          </cell>
          <cell r="C661" t="str">
            <v>cây</v>
          </cell>
          <cell r="D661">
            <v>40000</v>
          </cell>
        </row>
        <row r="662">
          <cell r="B662" t="str">
            <v>Dâm bụt cây có chiều cao ≥0,5 m</v>
          </cell>
          <cell r="C662" t="str">
            <v>cây</v>
          </cell>
          <cell r="D662">
            <v>70000</v>
          </cell>
        </row>
        <row r="663">
          <cell r="B663" t="str">
            <v>Ngọc anh cây mới trồng có chiều cao &lt;0,3 m</v>
          </cell>
          <cell r="C663" t="str">
            <v>cây</v>
          </cell>
          <cell r="D663">
            <v>5000</v>
          </cell>
        </row>
        <row r="664">
          <cell r="B664" t="str">
            <v>Ngọc anh cây có chiều cao ≥0,3 m đến &lt;0,5 m</v>
          </cell>
          <cell r="C664" t="str">
            <v>cây</v>
          </cell>
          <cell r="D664">
            <v>40000</v>
          </cell>
        </row>
        <row r="665">
          <cell r="B665" t="str">
            <v>Ngọc anh cây có chiều cao ≥0,5 m</v>
          </cell>
          <cell r="C665" t="str">
            <v>cây</v>
          </cell>
          <cell r="D665">
            <v>70000</v>
          </cell>
        </row>
        <row r="666">
          <cell r="B666" t="str">
            <v>Đuôi chồn cây mới trồng có chiều cao &lt;0,3 m</v>
          </cell>
          <cell r="C666" t="str">
            <v>cây</v>
          </cell>
          <cell r="D666">
            <v>5000</v>
          </cell>
        </row>
        <row r="667">
          <cell r="B667" t="str">
            <v>Đuôi chồn cây có chiều cao ≥0,3 m đến &lt;0,5 m</v>
          </cell>
          <cell r="C667" t="str">
            <v>cây</v>
          </cell>
          <cell r="D667">
            <v>40000</v>
          </cell>
        </row>
        <row r="668">
          <cell r="B668" t="str">
            <v>Đuôi chồn cây có chiều cao ≥0,5 m</v>
          </cell>
          <cell r="C668" t="str">
            <v>cây</v>
          </cell>
          <cell r="D668">
            <v>70000</v>
          </cell>
        </row>
        <row r="669">
          <cell r="B669" t="str">
            <v>Cây hoa leo giàn (Lan dây leo, dạ hương, xác pháo, hoa giấy leo dàn, hoa tigôn,...)</v>
          </cell>
        </row>
        <row r="670">
          <cell r="B670" t="str">
            <v>Lan dây leo cây mới trồng</v>
          </cell>
          <cell r="C670" t="str">
            <v>cây</v>
          </cell>
          <cell r="D670">
            <v>20000</v>
          </cell>
        </row>
        <row r="671">
          <cell r="B671" t="str">
            <v>Lan dây leo cây đã leo giàn có chiều cao &lt;5 m</v>
          </cell>
          <cell r="C671" t="str">
            <v>cây</v>
          </cell>
          <cell r="D671">
            <v>120000</v>
          </cell>
        </row>
        <row r="672">
          <cell r="B672" t="str">
            <v>Lan dây leo cây đã leo giàn có chiều cao ≥ 5 m</v>
          </cell>
          <cell r="C672" t="str">
            <v>cây</v>
          </cell>
          <cell r="D672">
            <v>250000</v>
          </cell>
        </row>
        <row r="673">
          <cell r="B673" t="str">
            <v>Dạ hương cây mới trồng</v>
          </cell>
          <cell r="C673" t="str">
            <v>cây</v>
          </cell>
          <cell r="D673">
            <v>20000</v>
          </cell>
        </row>
        <row r="674">
          <cell r="B674" t="str">
            <v>Dạ hương cây đã leo giàn có chiều cao &lt;5 m</v>
          </cell>
          <cell r="C674" t="str">
            <v>cây</v>
          </cell>
          <cell r="D674">
            <v>120000</v>
          </cell>
        </row>
        <row r="675">
          <cell r="B675" t="str">
            <v>Dạ hương cây đã leo giàn có chiều cao ≥ 5 m</v>
          </cell>
          <cell r="C675" t="str">
            <v>cây</v>
          </cell>
          <cell r="D675">
            <v>250000</v>
          </cell>
        </row>
        <row r="676">
          <cell r="B676" t="str">
            <v>Xác pháo cây mới trồng</v>
          </cell>
          <cell r="C676" t="str">
            <v>cây</v>
          </cell>
          <cell r="D676">
            <v>20000</v>
          </cell>
        </row>
        <row r="677">
          <cell r="B677" t="str">
            <v>Xác pháo cây đã leo giàn có chiều cao &lt;5 m</v>
          </cell>
          <cell r="C677" t="str">
            <v>cây</v>
          </cell>
          <cell r="D677">
            <v>120000</v>
          </cell>
        </row>
        <row r="678">
          <cell r="B678" t="str">
            <v>Xác pháo cây đã leo giàn có chiều cao ≥ 5 m</v>
          </cell>
          <cell r="C678" t="str">
            <v>cây</v>
          </cell>
          <cell r="D678">
            <v>250000</v>
          </cell>
        </row>
        <row r="679">
          <cell r="B679" t="str">
            <v>Hoa giấy leo giàn cây mới trồng</v>
          </cell>
          <cell r="C679" t="str">
            <v>cây</v>
          </cell>
          <cell r="D679">
            <v>20000</v>
          </cell>
        </row>
        <row r="680">
          <cell r="B680" t="str">
            <v>Hoa giấy leo giàn cây đã leo giàn có chiều cao &lt;5 m</v>
          </cell>
          <cell r="C680" t="str">
            <v>cây</v>
          </cell>
          <cell r="D680">
            <v>120000</v>
          </cell>
        </row>
        <row r="681">
          <cell r="B681" t="str">
            <v>Hoa giấy leo giàn cây đã leo giàn có chiều cao ≥ 5 m</v>
          </cell>
          <cell r="C681" t="str">
            <v>cây</v>
          </cell>
          <cell r="D681">
            <v>250000</v>
          </cell>
        </row>
        <row r="682">
          <cell r="B682" t="str">
            <v>Hoa tigôn cây mới trồng</v>
          </cell>
          <cell r="C682" t="str">
            <v>cây</v>
          </cell>
          <cell r="D682">
            <v>20000</v>
          </cell>
        </row>
        <row r="683">
          <cell r="B683" t="str">
            <v>Hoa tigôn cây đã leo giàn có chiều cao &lt;5 m</v>
          </cell>
          <cell r="C683" t="str">
            <v>cây</v>
          </cell>
          <cell r="D683">
            <v>120000</v>
          </cell>
        </row>
        <row r="684">
          <cell r="B684" t="str">
            <v>Hoa tigôn cây đã leo giàn có chiều cao ≥ 5 m</v>
          </cell>
          <cell r="C684" t="str">
            <v>cây</v>
          </cell>
          <cell r="D684">
            <v>250000</v>
          </cell>
        </row>
        <row r="685">
          <cell r="B685" t="str">
            <v>Cây lá cảnh (trầu, lá vối, vạn tuế, tường vi, trường sinh, thần tài, chùm chày, xương rồng, chuối cảnh, chuối quạt, thiết mộc lan, huyết dụ, cau bụi, dừa cảnh, cây trạng nguyên, đại tướng quân, thủy trúc,...)</v>
          </cell>
        </row>
        <row r="686">
          <cell r="B686" t="str">
            <v>Cây lá cảnh</v>
          </cell>
          <cell r="C686" t="str">
            <v>cây</v>
          </cell>
          <cell r="D686">
            <v>50000</v>
          </cell>
        </row>
        <row r="687">
          <cell r="B687" t="str">
            <v>Chuối cảnh</v>
          </cell>
          <cell r="C687" t="str">
            <v>cây</v>
          </cell>
          <cell r="D687">
            <v>50000</v>
          </cell>
        </row>
        <row r="688">
          <cell r="B688" t="str">
            <v>Chuối quạt</v>
          </cell>
          <cell r="C688" t="str">
            <v>cây</v>
          </cell>
          <cell r="D688">
            <v>50000</v>
          </cell>
        </row>
        <row r="689">
          <cell r="B689" t="str">
            <v>Thiết mộc lan</v>
          </cell>
          <cell r="C689" t="str">
            <v>cây</v>
          </cell>
          <cell r="D689">
            <v>50000</v>
          </cell>
        </row>
        <row r="690">
          <cell r="B690" t="str">
            <v>Huyết dụ</v>
          </cell>
          <cell r="C690" t="str">
            <v>cây</v>
          </cell>
          <cell r="D690">
            <v>50000</v>
          </cell>
        </row>
        <row r="691">
          <cell r="B691" t="str">
            <v>Cau bụi</v>
          </cell>
          <cell r="C691" t="str">
            <v>cây</v>
          </cell>
          <cell r="D691">
            <v>50000</v>
          </cell>
        </row>
        <row r="692">
          <cell r="B692" t="str">
            <v>Dừa cảnh</v>
          </cell>
          <cell r="C692" t="str">
            <v>cây</v>
          </cell>
          <cell r="D692">
            <v>50000</v>
          </cell>
        </row>
        <row r="693">
          <cell r="B693" t="str">
            <v>Trạng nguyên</v>
          </cell>
          <cell r="C693" t="str">
            <v>cây</v>
          </cell>
          <cell r="D693">
            <v>50000</v>
          </cell>
        </row>
        <row r="694">
          <cell r="B694" t="str">
            <v>Đại tướng quân</v>
          </cell>
          <cell r="C694" t="str">
            <v>cây</v>
          </cell>
          <cell r="D694">
            <v>50000</v>
          </cell>
        </row>
        <row r="695">
          <cell r="B695" t="str">
            <v>Thủy trúc</v>
          </cell>
          <cell r="C695" t="str">
            <v>cây</v>
          </cell>
          <cell r="D695">
            <v>50000</v>
          </cell>
        </row>
        <row r="696">
          <cell r="B696" t="str">
            <v>Cỏ voi</v>
          </cell>
          <cell r="C696" t="str">
            <v>m²</v>
          </cell>
          <cell r="D696">
            <v>3400</v>
          </cell>
        </row>
        <row r="697">
          <cell r="B697" t="str">
            <v>Cỏ sữa</v>
          </cell>
          <cell r="C697" t="str">
            <v>m²</v>
          </cell>
          <cell r="D697">
            <v>3400</v>
          </cell>
        </row>
        <row r="698">
          <cell r="B698" t="str">
            <v>Cỏ sả</v>
          </cell>
          <cell r="C698" t="str">
            <v>m²</v>
          </cell>
          <cell r="D698">
            <v>3400</v>
          </cell>
        </row>
        <row r="699">
          <cell r="B699" t="str">
            <v>Ngô sinh khối</v>
          </cell>
          <cell r="C699" t="str">
            <v>m²</v>
          </cell>
          <cell r="D699">
            <v>4000</v>
          </cell>
        </row>
        <row r="700">
          <cell r="B700" t="str">
            <v>Cây hằng năm</v>
          </cell>
        </row>
        <row r="701">
          <cell r="B701" t="str">
            <v>Lúa</v>
          </cell>
          <cell r="C701" t="str">
            <v>m²</v>
          </cell>
          <cell r="D701">
            <v>4100</v>
          </cell>
        </row>
        <row r="702">
          <cell r="B702" t="str">
            <v>Ngô</v>
          </cell>
          <cell r="C702" t="str">
            <v>m²</v>
          </cell>
          <cell r="D702">
            <v>3600</v>
          </cell>
        </row>
        <row r="703">
          <cell r="B703" t="str">
            <v>Cây khoai lang lấy củ</v>
          </cell>
          <cell r="C703" t="str">
            <v>m²</v>
          </cell>
          <cell r="D703">
            <v>4300</v>
          </cell>
        </row>
        <row r="704">
          <cell r="B704" t="str">
            <v>Cây lạc</v>
          </cell>
          <cell r="C704" t="str">
            <v>m²</v>
          </cell>
          <cell r="D704">
            <v>5500</v>
          </cell>
        </row>
        <row r="705">
          <cell r="B705" t="str">
            <v>Măng tây</v>
          </cell>
          <cell r="C705" t="str">
            <v>m²</v>
          </cell>
          <cell r="D705">
            <v>19800</v>
          </cell>
        </row>
        <row r="706">
          <cell r="B706" t="str">
            <v>Hành tím</v>
          </cell>
          <cell r="C706" t="str">
            <v>m²</v>
          </cell>
          <cell r="D706">
            <v>19700</v>
          </cell>
        </row>
        <row r="707">
          <cell r="B707" t="str">
            <v>Ớt</v>
          </cell>
          <cell r="C707" t="str">
            <v>m²</v>
          </cell>
          <cell r="D707">
            <v>10200</v>
          </cell>
        </row>
        <row r="708">
          <cell r="B708" t="str">
            <v>Tỏi</v>
          </cell>
          <cell r="C708" t="str">
            <v>m²</v>
          </cell>
          <cell r="D708">
            <v>22400</v>
          </cell>
        </row>
        <row r="709">
          <cell r="B709" t="str">
            <v>Đậu xanh</v>
          </cell>
          <cell r="C709" t="str">
            <v>m²</v>
          </cell>
          <cell r="D709">
            <v>2400</v>
          </cell>
        </row>
        <row r="710">
          <cell r="B710" t="str">
            <v>Đậu nành</v>
          </cell>
          <cell r="C710" t="str">
            <v>m²</v>
          </cell>
          <cell r="D710">
            <v>3000</v>
          </cell>
        </row>
        <row r="711">
          <cell r="B711" t="str">
            <v>Cây vừng (mè)</v>
          </cell>
          <cell r="C711" t="str">
            <v>m²</v>
          </cell>
          <cell r="D711">
            <v>2600</v>
          </cell>
        </row>
        <row r="712">
          <cell r="B712" t="str">
            <v>Dưa hấu</v>
          </cell>
          <cell r="C712" t="str">
            <v>m²</v>
          </cell>
          <cell r="D712">
            <v>11800</v>
          </cell>
        </row>
        <row r="713">
          <cell r="B713" t="str">
            <v>Su su</v>
          </cell>
          <cell r="C713" t="str">
            <v>m²</v>
          </cell>
          <cell r="D713">
            <v>16000</v>
          </cell>
        </row>
        <row r="714">
          <cell r="B714" t="str">
            <v>Dưa lưới, dưa vàng</v>
          </cell>
          <cell r="C714" t="str">
            <v>m²</v>
          </cell>
          <cell r="D714">
            <v>15300</v>
          </cell>
        </row>
        <row r="715">
          <cell r="B715" t="str">
            <v>Kiệu</v>
          </cell>
          <cell r="C715" t="str">
            <v>m²</v>
          </cell>
          <cell r="D715">
            <v>10400</v>
          </cell>
        </row>
        <row r="716">
          <cell r="B716" t="str">
            <v>Nén</v>
          </cell>
          <cell r="C716" t="str">
            <v>m²</v>
          </cell>
          <cell r="D716">
            <v>15300</v>
          </cell>
        </row>
        <row r="717">
          <cell r="B717" t="str">
            <v>Rau cải</v>
          </cell>
          <cell r="C717" t="str">
            <v>m²</v>
          </cell>
          <cell r="D717">
            <v>4700</v>
          </cell>
        </row>
        <row r="718">
          <cell r="B718" t="str">
            <v>Rau dền</v>
          </cell>
          <cell r="C718" t="str">
            <v>m²</v>
          </cell>
          <cell r="D718">
            <v>5200</v>
          </cell>
        </row>
        <row r="719">
          <cell r="B719" t="str">
            <v>Rau mồng tơi</v>
          </cell>
          <cell r="C719" t="str">
            <v>m²</v>
          </cell>
          <cell r="D719">
            <v>5800</v>
          </cell>
        </row>
        <row r="720">
          <cell r="B720" t="str">
            <v>Bắp cải, súp lơ, cải thảo</v>
          </cell>
          <cell r="C720" t="str">
            <v>m²</v>
          </cell>
          <cell r="D720">
            <v>5000</v>
          </cell>
        </row>
        <row r="721">
          <cell r="B721" t="str">
            <v>Su hào</v>
          </cell>
          <cell r="C721" t="str">
            <v>m²</v>
          </cell>
          <cell r="D721">
            <v>5500</v>
          </cell>
        </row>
        <row r="722">
          <cell r="B722" t="str">
            <v>Hành lá</v>
          </cell>
          <cell r="C722" t="str">
            <v>m²</v>
          </cell>
          <cell r="D722">
            <v>7500</v>
          </cell>
        </row>
        <row r="723">
          <cell r="B723" t="str">
            <v>Cà chua</v>
          </cell>
          <cell r="C723" t="str">
            <v>m²</v>
          </cell>
          <cell r="D723">
            <v>7600</v>
          </cell>
        </row>
        <row r="724">
          <cell r="B724" t="str">
            <v>Dưa chuột</v>
          </cell>
          <cell r="C724" t="str">
            <v>m²</v>
          </cell>
          <cell r="D724">
            <v>7600</v>
          </cell>
        </row>
        <row r="725">
          <cell r="B725" t="str">
            <v>Mướp đắng</v>
          </cell>
          <cell r="C725" t="str">
            <v>m²</v>
          </cell>
          <cell r="D725">
            <v>9400</v>
          </cell>
        </row>
        <row r="726">
          <cell r="B726" t="str">
            <v>Bí xanh</v>
          </cell>
          <cell r="C726" t="str">
            <v>m²</v>
          </cell>
          <cell r="D726">
            <v>9100</v>
          </cell>
        </row>
        <row r="727">
          <cell r="B727" t="str">
            <v>Đậu quả</v>
          </cell>
          <cell r="C727" t="str">
            <v>m²</v>
          </cell>
          <cell r="D727">
            <v>7400</v>
          </cell>
        </row>
        <row r="728">
          <cell r="B728" t="str">
            <v>Đậu tương rau</v>
          </cell>
          <cell r="C728" t="str">
            <v>m²</v>
          </cell>
          <cell r="D728">
            <v>7400</v>
          </cell>
        </row>
        <row r="729">
          <cell r="B729" t="str">
            <v>Gừng</v>
          </cell>
          <cell r="C729" t="str">
            <v>m²</v>
          </cell>
          <cell r="D729">
            <v>14200</v>
          </cell>
        </row>
        <row r="730">
          <cell r="B730" t="str">
            <v>Nghệ</v>
          </cell>
          <cell r="C730" t="str">
            <v>m²</v>
          </cell>
          <cell r="D730">
            <v>14200</v>
          </cell>
        </row>
        <row r="731">
          <cell r="B731" t="str">
            <v>Cây Sắn (Mỳ)</v>
          </cell>
          <cell r="C731" t="str">
            <v>m²</v>
          </cell>
          <cell r="D731">
            <v>5800</v>
          </cell>
        </row>
        <row r="732">
          <cell r="B732" t="str">
            <v>Mía</v>
          </cell>
          <cell r="C732" t="str">
            <v>m²</v>
          </cell>
          <cell r="D732">
            <v>14300</v>
          </cell>
        </row>
      </sheetData>
      <sheetData sheetId="6" refreshError="1"/>
      <sheetData sheetId="7" refreshError="1"/>
      <sheetData sheetId="8" refreshError="1"/>
      <sheetData sheetId="9"/>
      <sheetData sheetId="10">
        <row r="3">
          <cell r="B3" t="str">
            <v>Cây Cao su</v>
          </cell>
        </row>
      </sheetData>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ài sản"/>
      <sheetName val="cây cối"/>
      <sheetName val="Sheet2"/>
      <sheetName val="hỗ trợ"/>
      <sheetName val="TONG HOP TUNG NGUOI"/>
      <sheetName val="Sheet1"/>
    </sheetNames>
    <sheetDataSet>
      <sheetData sheetId="0" refreshError="1"/>
      <sheetData sheetId="1">
        <row r="17">
          <cell r="C17" t="str">
            <v>Lúa</v>
          </cell>
        </row>
      </sheetData>
      <sheetData sheetId="2" refreshError="1"/>
      <sheetData sheetId="3" refreshError="1"/>
      <sheetData sheetId="4">
        <row r="8">
          <cell r="C8" t="str">
            <v>Lúa</v>
          </cell>
        </row>
        <row r="552">
          <cell r="M552">
            <v>940139420</v>
          </cell>
        </row>
      </sheetData>
      <sheetData sheetId="5">
        <row r="5">
          <cell r="B5" t="str">
            <v>Cây Cao su năm thứ nhất</v>
          </cell>
        </row>
      </sheetData>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M142"/>
  <sheetViews>
    <sheetView zoomScale="110" zoomScaleNormal="110" workbookViewId="0">
      <selection activeCell="C15" sqref="C15"/>
    </sheetView>
  </sheetViews>
  <sheetFormatPr defaultColWidth="10.42578125" defaultRowHeight="21" customHeight="1"/>
  <cols>
    <col min="1" max="1" width="4.5703125" style="70" customWidth="1"/>
    <col min="2" max="2" width="6.5703125" style="70" customWidth="1"/>
    <col min="3" max="3" width="49" style="71" customWidth="1"/>
    <col min="4" max="4" width="12.5703125" style="72" customWidth="1"/>
    <col min="5" max="5" width="12.7109375" style="214" customWidth="1"/>
    <col min="6" max="6" width="14.5703125" style="215" customWidth="1"/>
    <col min="7" max="7" width="14.28515625" style="216" customWidth="1"/>
    <col min="8" max="8" width="18.28515625" style="254" customWidth="1"/>
    <col min="9" max="9" width="19.7109375" style="70" customWidth="1"/>
    <col min="10" max="16384" width="10.42578125" style="70"/>
  </cols>
  <sheetData>
    <row r="1" spans="2:13" ht="17.25" customHeight="1">
      <c r="H1" s="217" t="s">
        <v>53</v>
      </c>
    </row>
    <row r="2" spans="2:13" s="58" customFormat="1" ht="65.25" customHeight="1">
      <c r="B2" s="411" t="s">
        <v>297</v>
      </c>
      <c r="C2" s="411"/>
      <c r="D2" s="411"/>
      <c r="E2" s="411"/>
      <c r="F2" s="411"/>
      <c r="G2" s="411"/>
      <c r="H2" s="411"/>
    </row>
    <row r="3" spans="2:13" s="76" customFormat="1" ht="23.25" customHeight="1">
      <c r="B3" s="73" t="s">
        <v>54</v>
      </c>
      <c r="C3" s="74"/>
      <c r="D3" s="75"/>
      <c r="E3" s="218"/>
      <c r="F3" s="219"/>
      <c r="G3" s="218"/>
      <c r="H3" s="220" t="s">
        <v>55</v>
      </c>
    </row>
    <row r="4" spans="2:13" s="58" customFormat="1" ht="36.75" customHeight="1">
      <c r="B4" s="77" t="s">
        <v>24</v>
      </c>
      <c r="C4" s="77" t="s">
        <v>56</v>
      </c>
      <c r="D4" s="77" t="s">
        <v>57</v>
      </c>
      <c r="E4" s="77" t="s">
        <v>96</v>
      </c>
      <c r="F4" s="221" t="s">
        <v>58</v>
      </c>
      <c r="G4" s="222" t="s">
        <v>59</v>
      </c>
      <c r="H4" s="223" t="s">
        <v>60</v>
      </c>
      <c r="I4" s="70"/>
      <c r="J4" s="70"/>
      <c r="K4" s="70"/>
      <c r="L4" s="70"/>
      <c r="M4" s="70"/>
    </row>
    <row r="5" spans="2:13" s="81" customFormat="1" ht="19.5" customHeight="1">
      <c r="B5" s="78">
        <v>-1</v>
      </c>
      <c r="C5" s="79">
        <v>-2</v>
      </c>
      <c r="D5" s="80">
        <v>-3</v>
      </c>
      <c r="E5" s="80">
        <v>-4</v>
      </c>
      <c r="F5" s="80">
        <v>-5</v>
      </c>
      <c r="G5" s="80">
        <v>-6</v>
      </c>
      <c r="H5" s="80">
        <v>-7</v>
      </c>
    </row>
    <row r="6" spans="2:13" s="58" customFormat="1" ht="26.25" customHeight="1">
      <c r="B6" s="56" t="s">
        <v>61</v>
      </c>
      <c r="C6" s="82" t="s">
        <v>117</v>
      </c>
      <c r="D6" s="83"/>
      <c r="E6" s="84"/>
      <c r="F6" s="83"/>
      <c r="G6" s="83"/>
      <c r="H6" s="224">
        <f>H7</f>
        <v>14809149500</v>
      </c>
      <c r="I6" s="224">
        <f>'Dat-Bieu10'!N290</f>
        <v>14809149500</v>
      </c>
    </row>
    <row r="7" spans="2:13" s="58" customFormat="1" ht="29.25" customHeight="1">
      <c r="B7" s="68">
        <v>1</v>
      </c>
      <c r="C7" s="82" t="s">
        <v>1</v>
      </c>
      <c r="D7" s="85"/>
      <c r="E7" s="84"/>
      <c r="F7" s="85"/>
      <c r="G7" s="85"/>
      <c r="H7" s="224">
        <f>SUM(H8:H13)</f>
        <v>14809149500</v>
      </c>
    </row>
    <row r="8" spans="2:13" s="58" customFormat="1" ht="34.5" customHeight="1">
      <c r="B8" s="69" t="s">
        <v>116</v>
      </c>
      <c r="C8" s="225" t="s">
        <v>420</v>
      </c>
      <c r="D8" s="86" t="s">
        <v>103</v>
      </c>
      <c r="E8" s="293">
        <v>16586.400000000001</v>
      </c>
      <c r="F8" s="227">
        <v>1</v>
      </c>
      <c r="G8" s="228">
        <v>75000</v>
      </c>
      <c r="H8" s="229">
        <f t="shared" ref="H8:H13" si="0">E8*F8*G8</f>
        <v>1243980000</v>
      </c>
      <c r="I8" s="367"/>
    </row>
    <row r="9" spans="2:13" s="58" customFormat="1" ht="34.5" customHeight="1">
      <c r="B9" s="69" t="s">
        <v>124</v>
      </c>
      <c r="C9" s="225" t="s">
        <v>421</v>
      </c>
      <c r="D9" s="86" t="s">
        <v>103</v>
      </c>
      <c r="E9" s="293">
        <v>43868.9</v>
      </c>
      <c r="F9" s="227">
        <v>1</v>
      </c>
      <c r="G9" s="228">
        <v>71000</v>
      </c>
      <c r="H9" s="229">
        <f t="shared" si="0"/>
        <v>3114691900</v>
      </c>
    </row>
    <row r="10" spans="2:13" s="58" customFormat="1" ht="34.5" customHeight="1">
      <c r="B10" s="69" t="s">
        <v>422</v>
      </c>
      <c r="C10" s="225" t="s">
        <v>423</v>
      </c>
      <c r="D10" s="86" t="s">
        <v>103</v>
      </c>
      <c r="E10" s="293">
        <v>142234.9</v>
      </c>
      <c r="F10" s="227">
        <v>1</v>
      </c>
      <c r="G10" s="228">
        <v>68000</v>
      </c>
      <c r="H10" s="229">
        <f t="shared" si="0"/>
        <v>9671973200</v>
      </c>
      <c r="I10" s="294"/>
    </row>
    <row r="11" spans="2:13" s="58" customFormat="1" ht="34.5" customHeight="1">
      <c r="B11" s="69" t="s">
        <v>424</v>
      </c>
      <c r="C11" s="225" t="s">
        <v>425</v>
      </c>
      <c r="D11" s="86" t="s">
        <v>103</v>
      </c>
      <c r="E11" s="293">
        <v>2345.6</v>
      </c>
      <c r="F11" s="227">
        <v>1</v>
      </c>
      <c r="G11" s="228">
        <v>71000</v>
      </c>
      <c r="H11" s="229">
        <f t="shared" si="0"/>
        <v>166537600</v>
      </c>
      <c r="I11" s="367"/>
    </row>
    <row r="12" spans="2:13" s="58" customFormat="1" ht="34.5" customHeight="1">
      <c r="B12" s="69" t="s">
        <v>426</v>
      </c>
      <c r="C12" s="225" t="s">
        <v>427</v>
      </c>
      <c r="D12" s="86" t="s">
        <v>103</v>
      </c>
      <c r="E12" s="293">
        <v>8383.1</v>
      </c>
      <c r="F12" s="227">
        <v>1</v>
      </c>
      <c r="G12" s="228">
        <v>68000</v>
      </c>
      <c r="H12" s="229">
        <f t="shared" si="0"/>
        <v>570050800</v>
      </c>
    </row>
    <row r="13" spans="2:13" s="58" customFormat="1" ht="34.5" customHeight="1">
      <c r="B13" s="69" t="s">
        <v>428</v>
      </c>
      <c r="C13" s="225" t="s">
        <v>429</v>
      </c>
      <c r="D13" s="86" t="s">
        <v>103</v>
      </c>
      <c r="E13" s="293">
        <v>598.79999999999995</v>
      </c>
      <c r="F13" s="227">
        <v>1</v>
      </c>
      <c r="G13" s="228">
        <v>70000</v>
      </c>
      <c r="H13" s="229">
        <f t="shared" si="0"/>
        <v>41916000</v>
      </c>
    </row>
    <row r="14" spans="2:13" s="58" customFormat="1" ht="32.25" customHeight="1">
      <c r="B14" s="56" t="s">
        <v>105</v>
      </c>
      <c r="C14" s="82" t="s">
        <v>107</v>
      </c>
      <c r="D14" s="85"/>
      <c r="E14" s="84"/>
      <c r="F14" s="85"/>
      <c r="G14" s="85"/>
      <c r="H14" s="224">
        <f>SUM(H15:H15)</f>
        <v>2315600</v>
      </c>
      <c r="I14" s="315">
        <f>'tài sản'!M175</f>
        <v>2315600</v>
      </c>
    </row>
    <row r="15" spans="2:13" s="58" customFormat="1" ht="32.25" customHeight="1">
      <c r="B15" s="69"/>
      <c r="C15" s="410" t="s">
        <v>433</v>
      </c>
      <c r="D15" s="298" t="s">
        <v>356</v>
      </c>
      <c r="E15" s="296">
        <v>16</v>
      </c>
      <c r="F15" s="179">
        <v>0.7</v>
      </c>
      <c r="G15" s="182">
        <v>206750</v>
      </c>
      <c r="H15" s="299">
        <f>G15*F15*E15</f>
        <v>2315600</v>
      </c>
    </row>
    <row r="16" spans="2:13" s="58" customFormat="1" ht="32.25" customHeight="1">
      <c r="B16" s="56" t="s">
        <v>62</v>
      </c>
      <c r="C16" s="57" t="s">
        <v>63</v>
      </c>
      <c r="D16" s="56"/>
      <c r="E16" s="230"/>
      <c r="F16" s="231"/>
      <c r="G16" s="230"/>
      <c r="H16" s="88">
        <f>SUM(H17:H29)</f>
        <v>853801520</v>
      </c>
      <c r="I16" s="88">
        <f>'cây cối'!M488</f>
        <v>853801520</v>
      </c>
    </row>
    <row r="17" spans="2:9" ht="24.95" customHeight="1">
      <c r="B17" s="69">
        <v>1</v>
      </c>
      <c r="C17" s="115" t="s">
        <v>309</v>
      </c>
      <c r="D17" s="104" t="s">
        <v>310</v>
      </c>
      <c r="E17" s="296">
        <v>203140.2</v>
      </c>
      <c r="F17" s="295">
        <v>1</v>
      </c>
      <c r="G17" s="297">
        <f>VLOOKUP(C17,[181]Sheet2!$B$5:$D$733,3,0)</f>
        <v>4100</v>
      </c>
      <c r="H17" s="105">
        <f>E17*F17*G17</f>
        <v>832874820</v>
      </c>
    </row>
    <row r="18" spans="2:9" ht="24.95" customHeight="1">
      <c r="B18" s="69">
        <v>2</v>
      </c>
      <c r="C18" s="115" t="s">
        <v>312</v>
      </c>
      <c r="D18" s="104" t="s">
        <v>104</v>
      </c>
      <c r="E18" s="296">
        <v>106</v>
      </c>
      <c r="F18" s="295">
        <v>1</v>
      </c>
      <c r="G18" s="297">
        <f>VLOOKUP(C18,[181]Sheet2!$B$5:$D$733,3,0)</f>
        <v>4300</v>
      </c>
      <c r="H18" s="105">
        <f t="shared" ref="H18:H29" si="1">E18*F18*G18</f>
        <v>455800</v>
      </c>
    </row>
    <row r="19" spans="2:9" ht="24.95" customHeight="1">
      <c r="B19" s="69">
        <v>3</v>
      </c>
      <c r="C19" s="111" t="s">
        <v>352</v>
      </c>
      <c r="D19" s="104" t="s">
        <v>104</v>
      </c>
      <c r="E19" s="296">
        <v>6</v>
      </c>
      <c r="F19" s="179">
        <v>0</v>
      </c>
      <c r="G19" s="297">
        <f>VLOOKUP(C19,[181]Sheet2!$B$5:$D$733,3,0)</f>
        <v>85000</v>
      </c>
      <c r="H19" s="105">
        <f t="shared" si="1"/>
        <v>0</v>
      </c>
    </row>
    <row r="20" spans="2:9" ht="24.95" customHeight="1">
      <c r="B20" s="69">
        <v>4</v>
      </c>
      <c r="C20" s="232" t="s">
        <v>353</v>
      </c>
      <c r="D20" s="104" t="s">
        <v>104</v>
      </c>
      <c r="E20" s="296">
        <v>4</v>
      </c>
      <c r="F20" s="179">
        <v>0.3</v>
      </c>
      <c r="G20" s="297">
        <f>VLOOKUP(C20,[181]Sheet2!$B$5:$D$733,3,0)</f>
        <v>900000</v>
      </c>
      <c r="H20" s="105">
        <f t="shared" si="1"/>
        <v>1080000</v>
      </c>
    </row>
    <row r="21" spans="2:9" ht="24.95" customHeight="1">
      <c r="B21" s="69">
        <v>5</v>
      </c>
      <c r="C21" s="111" t="s">
        <v>314</v>
      </c>
      <c r="D21" s="104" t="s">
        <v>104</v>
      </c>
      <c r="E21" s="296">
        <v>30</v>
      </c>
      <c r="F21" s="179">
        <v>0.3</v>
      </c>
      <c r="G21" s="297">
        <f>VLOOKUP(C21,[181]Sheet2!$B$5:$D$733,3,0)</f>
        <v>50000</v>
      </c>
      <c r="H21" s="105">
        <f t="shared" si="1"/>
        <v>450000</v>
      </c>
    </row>
    <row r="22" spans="2:9" ht="24.95" customHeight="1">
      <c r="B22" s="69">
        <v>6</v>
      </c>
      <c r="C22" s="115" t="s">
        <v>315</v>
      </c>
      <c r="D22" s="104" t="s">
        <v>104</v>
      </c>
      <c r="E22" s="296">
        <v>43</v>
      </c>
      <c r="F22" s="179">
        <v>0.3</v>
      </c>
      <c r="G22" s="297">
        <f>VLOOKUP(C22,[181]Sheet2!$B$5:$D$733,3,0)</f>
        <v>100000</v>
      </c>
      <c r="H22" s="105">
        <f t="shared" si="1"/>
        <v>1290000</v>
      </c>
    </row>
    <row r="23" spans="2:9" ht="24.95" customHeight="1">
      <c r="B23" s="69">
        <v>7</v>
      </c>
      <c r="C23" s="115" t="s">
        <v>354</v>
      </c>
      <c r="D23" s="104" t="s">
        <v>104</v>
      </c>
      <c r="E23" s="296">
        <v>11</v>
      </c>
      <c r="F23" s="179">
        <v>0.3</v>
      </c>
      <c r="G23" s="297">
        <f>VLOOKUP(C23,[181]Sheet2!$B$5:$D$733,3,0)</f>
        <v>136000</v>
      </c>
      <c r="H23" s="105">
        <f t="shared" si="1"/>
        <v>448800</v>
      </c>
    </row>
    <row r="24" spans="2:9" ht="24.95" customHeight="1">
      <c r="B24" s="69">
        <v>8</v>
      </c>
      <c r="C24" s="115" t="s">
        <v>355</v>
      </c>
      <c r="D24" s="104" t="s">
        <v>104</v>
      </c>
      <c r="E24" s="296">
        <v>20</v>
      </c>
      <c r="F24" s="179">
        <v>0.3</v>
      </c>
      <c r="G24" s="297">
        <f>VLOOKUP(C24,[181]Sheet2!$B$5:$D$733,3,0)</f>
        <v>180000</v>
      </c>
      <c r="H24" s="105">
        <f t="shared" si="1"/>
        <v>1080000</v>
      </c>
    </row>
    <row r="25" spans="2:9" ht="24.95" customHeight="1">
      <c r="B25" s="69">
        <v>9</v>
      </c>
      <c r="C25" s="115" t="s">
        <v>313</v>
      </c>
      <c r="D25" s="104" t="s">
        <v>310</v>
      </c>
      <c r="E25" s="296">
        <v>2289.4</v>
      </c>
      <c r="F25" s="295">
        <v>1</v>
      </c>
      <c r="G25" s="297">
        <f>VLOOKUP(C25,[181]Sheet2!$B$5:$D$733,3,0)</f>
        <v>5500</v>
      </c>
      <c r="H25" s="105">
        <f t="shared" si="1"/>
        <v>12591700</v>
      </c>
    </row>
    <row r="26" spans="2:9" ht="24.95" customHeight="1">
      <c r="B26" s="69">
        <v>10</v>
      </c>
      <c r="C26" s="115" t="s">
        <v>418</v>
      </c>
      <c r="D26" s="104" t="s">
        <v>104</v>
      </c>
      <c r="E26" s="296">
        <v>8</v>
      </c>
      <c r="F26" s="212">
        <v>0.3</v>
      </c>
      <c r="G26" s="297">
        <f>VLOOKUP(C26,[181]Sheet2!$B$5:$D$733,3,0)</f>
        <v>232000</v>
      </c>
      <c r="H26" s="105">
        <f t="shared" si="1"/>
        <v>556800</v>
      </c>
    </row>
    <row r="27" spans="2:9" ht="24.95" customHeight="1">
      <c r="B27" s="69">
        <v>11</v>
      </c>
      <c r="C27" s="115" t="s">
        <v>350</v>
      </c>
      <c r="D27" s="104" t="s">
        <v>104</v>
      </c>
      <c r="E27" s="296">
        <v>44</v>
      </c>
      <c r="F27" s="178">
        <v>0</v>
      </c>
      <c r="G27" s="297">
        <f>VLOOKUP(C27,[181]Sheet2!$B$5:$D$733,3,0)</f>
        <v>90000</v>
      </c>
      <c r="H27" s="105">
        <f t="shared" si="1"/>
        <v>0</v>
      </c>
    </row>
    <row r="28" spans="2:9" ht="24.95" customHeight="1">
      <c r="B28" s="69">
        <v>12</v>
      </c>
      <c r="C28" s="115" t="s">
        <v>351</v>
      </c>
      <c r="D28" s="104" t="s">
        <v>104</v>
      </c>
      <c r="E28" s="296">
        <v>68</v>
      </c>
      <c r="F28" s="178">
        <v>0</v>
      </c>
      <c r="G28" s="297">
        <f>VLOOKUP(C28,[181]Sheet2!$B$5:$D$733,3,0)</f>
        <v>136000</v>
      </c>
      <c r="H28" s="105">
        <f t="shared" si="1"/>
        <v>0</v>
      </c>
    </row>
    <row r="29" spans="2:9" ht="24.95" customHeight="1">
      <c r="B29" s="69">
        <v>13</v>
      </c>
      <c r="C29" s="115" t="s">
        <v>419</v>
      </c>
      <c r="D29" s="104" t="s">
        <v>310</v>
      </c>
      <c r="E29" s="296">
        <v>252</v>
      </c>
      <c r="F29" s="212">
        <v>1</v>
      </c>
      <c r="G29" s="297">
        <f>VLOOKUP(C29,[181]Sheet2!$B$5:$D$733,3,0)</f>
        <v>11800</v>
      </c>
      <c r="H29" s="105">
        <f t="shared" si="1"/>
        <v>2973600</v>
      </c>
    </row>
    <row r="30" spans="2:9" s="58" customFormat="1" ht="28.5" customHeight="1">
      <c r="B30" s="68" t="s">
        <v>31</v>
      </c>
      <c r="C30" s="57" t="s">
        <v>73</v>
      </c>
      <c r="D30" s="56"/>
      <c r="E30" s="233"/>
      <c r="F30" s="87"/>
      <c r="G30" s="234"/>
      <c r="H30" s="235">
        <f>H31+H38</f>
        <v>75968961200</v>
      </c>
      <c r="I30" s="236">
        <f>'hỗ trợ'!N287</f>
        <v>75968961200</v>
      </c>
    </row>
    <row r="31" spans="2:9" s="58" customFormat="1" ht="27" customHeight="1">
      <c r="B31" s="134">
        <v>1</v>
      </c>
      <c r="C31" s="237" t="s">
        <v>125</v>
      </c>
      <c r="D31" s="238"/>
      <c r="E31" s="239"/>
      <c r="F31" s="227"/>
      <c r="G31" s="228"/>
      <c r="H31" s="240">
        <f>SUM(H32:H37)</f>
        <v>73700307500</v>
      </c>
      <c r="I31" s="236">
        <f>'hỗ trợ'!M287</f>
        <v>73700307500</v>
      </c>
    </row>
    <row r="32" spans="2:9" s="58" customFormat="1" ht="34.5" customHeight="1">
      <c r="B32" s="69" t="s">
        <v>116</v>
      </c>
      <c r="C32" s="225" t="s">
        <v>420</v>
      </c>
      <c r="D32" s="86" t="s">
        <v>103</v>
      </c>
      <c r="E32" s="226">
        <f>E8</f>
        <v>16586.400000000001</v>
      </c>
      <c r="F32" s="227">
        <v>5</v>
      </c>
      <c r="G32" s="228">
        <v>75000</v>
      </c>
      <c r="H32" s="229">
        <f>E32*F32*G32</f>
        <v>6219900000</v>
      </c>
      <c r="I32" s="291">
        <f>H31-I31</f>
        <v>0</v>
      </c>
    </row>
    <row r="33" spans="2:9" s="58" customFormat="1" ht="34.5" customHeight="1">
      <c r="B33" s="69" t="s">
        <v>124</v>
      </c>
      <c r="C33" s="225" t="s">
        <v>421</v>
      </c>
      <c r="D33" s="86" t="s">
        <v>103</v>
      </c>
      <c r="E33" s="226">
        <f>E9</f>
        <v>43868.9</v>
      </c>
      <c r="F33" s="227">
        <v>5</v>
      </c>
      <c r="G33" s="228">
        <v>71000</v>
      </c>
      <c r="H33" s="229">
        <f t="shared" ref="H33:H37" si="2">E33*F33*G33</f>
        <v>15573459500</v>
      </c>
    </row>
    <row r="34" spans="2:9" s="58" customFormat="1" ht="34.5" customHeight="1">
      <c r="B34" s="69" t="s">
        <v>422</v>
      </c>
      <c r="C34" s="225" t="s">
        <v>423</v>
      </c>
      <c r="D34" s="86" t="s">
        <v>103</v>
      </c>
      <c r="E34" s="226">
        <f>E10-364</f>
        <v>141870.9</v>
      </c>
      <c r="F34" s="227">
        <v>5</v>
      </c>
      <c r="G34" s="228">
        <v>68000</v>
      </c>
      <c r="H34" s="229">
        <f t="shared" si="2"/>
        <v>48236106000</v>
      </c>
      <c r="I34" s="292">
        <f>E34-143785.9</f>
        <v>-1915</v>
      </c>
    </row>
    <row r="35" spans="2:9" s="58" customFormat="1" ht="34.5" customHeight="1">
      <c r="B35" s="69" t="s">
        <v>424</v>
      </c>
      <c r="C35" s="225" t="s">
        <v>425</v>
      </c>
      <c r="D35" s="86" t="s">
        <v>103</v>
      </c>
      <c r="E35" s="226">
        <f>E11</f>
        <v>2345.6</v>
      </c>
      <c r="F35" s="227">
        <v>5</v>
      </c>
      <c r="G35" s="228">
        <v>71000</v>
      </c>
      <c r="H35" s="229">
        <f t="shared" si="2"/>
        <v>832688000</v>
      </c>
    </row>
    <row r="36" spans="2:9" s="58" customFormat="1" ht="34.5" customHeight="1">
      <c r="B36" s="69" t="s">
        <v>426</v>
      </c>
      <c r="C36" s="225" t="s">
        <v>427</v>
      </c>
      <c r="D36" s="86" t="s">
        <v>103</v>
      </c>
      <c r="E36" s="226">
        <f>E12-652</f>
        <v>7731.1</v>
      </c>
      <c r="F36" s="227">
        <v>5</v>
      </c>
      <c r="G36" s="228">
        <v>68000</v>
      </c>
      <c r="H36" s="229">
        <f t="shared" si="2"/>
        <v>2628574000</v>
      </c>
    </row>
    <row r="37" spans="2:9" s="58" customFormat="1" ht="34.5" customHeight="1">
      <c r="B37" s="69" t="s">
        <v>428</v>
      </c>
      <c r="C37" s="225" t="s">
        <v>429</v>
      </c>
      <c r="D37" s="86" t="s">
        <v>103</v>
      </c>
      <c r="E37" s="226">
        <f>E13</f>
        <v>598.79999999999995</v>
      </c>
      <c r="F37" s="227">
        <v>5</v>
      </c>
      <c r="G37" s="228">
        <v>70000</v>
      </c>
      <c r="H37" s="229">
        <f t="shared" si="2"/>
        <v>209580000</v>
      </c>
      <c r="I37" s="291"/>
    </row>
    <row r="38" spans="2:9" s="58" customFormat="1" ht="27.75" customHeight="1">
      <c r="B38" s="151">
        <v>2</v>
      </c>
      <c r="C38" s="152" t="s">
        <v>112</v>
      </c>
      <c r="D38" s="89"/>
      <c r="E38" s="241"/>
      <c r="F38" s="87">
        <v>1</v>
      </c>
      <c r="G38" s="228">
        <f>'hỗ trợ'!I287</f>
        <v>2268653700</v>
      </c>
      <c r="H38" s="153">
        <f>G38</f>
        <v>2268653700</v>
      </c>
    </row>
    <row r="39" spans="2:9" s="58" customFormat="1" ht="24.75" customHeight="1">
      <c r="B39" s="83"/>
      <c r="C39" s="77" t="s">
        <v>33</v>
      </c>
      <c r="D39" s="56"/>
      <c r="E39" s="230"/>
      <c r="F39" s="231"/>
      <c r="G39" s="230"/>
      <c r="H39" s="242">
        <f>H6+H14+H16+H30</f>
        <v>91634227820</v>
      </c>
      <c r="I39" s="242">
        <f>'TONG HOP TUNG NGUOI'!H218</f>
        <v>91634227820</v>
      </c>
    </row>
    <row r="40" spans="2:9" s="58" customFormat="1" ht="24" customHeight="1">
      <c r="B40" s="414" t="s">
        <v>298</v>
      </c>
      <c r="C40" s="414"/>
      <c r="D40" s="414"/>
      <c r="E40" s="414"/>
      <c r="F40" s="414"/>
      <c r="G40" s="414"/>
      <c r="H40" s="90">
        <f>H39</f>
        <v>91634227820</v>
      </c>
    </row>
    <row r="41" spans="2:9" s="58" customFormat="1" ht="24.75" customHeight="1">
      <c r="B41" s="415" t="s">
        <v>447</v>
      </c>
      <c r="C41" s="416"/>
      <c r="D41" s="416"/>
      <c r="E41" s="416"/>
      <c r="F41" s="416"/>
      <c r="G41" s="416"/>
      <c r="H41" s="416"/>
    </row>
    <row r="42" spans="2:9" ht="21" customHeight="1">
      <c r="B42" s="91"/>
      <c r="C42" s="92"/>
      <c r="D42" s="93"/>
      <c r="E42" s="159"/>
      <c r="F42" s="417" t="s">
        <v>299</v>
      </c>
      <c r="G42" s="417"/>
      <c r="H42" s="417"/>
    </row>
    <row r="43" spans="2:9" ht="15">
      <c r="B43" s="91"/>
      <c r="C43" s="92"/>
      <c r="D43" s="93"/>
      <c r="E43" s="160"/>
      <c r="F43" s="418" t="s">
        <v>99</v>
      </c>
      <c r="G43" s="418"/>
      <c r="H43" s="418"/>
    </row>
    <row r="44" spans="2:9" s="58" customFormat="1" ht="14.25">
      <c r="B44" s="412" t="s">
        <v>109</v>
      </c>
      <c r="C44" s="412"/>
      <c r="D44" s="412"/>
      <c r="E44" s="243"/>
      <c r="F44" s="413" t="s">
        <v>102</v>
      </c>
      <c r="G44" s="413"/>
      <c r="H44" s="413"/>
    </row>
    <row r="45" spans="2:9" s="58" customFormat="1" ht="21" customHeight="1">
      <c r="B45" s="91"/>
      <c r="C45" s="94"/>
      <c r="D45" s="93"/>
      <c r="E45" s="95"/>
      <c r="F45" s="244"/>
      <c r="H45" s="245"/>
    </row>
    <row r="46" spans="2:9" s="58" customFormat="1" ht="21" customHeight="1">
      <c r="B46" s="91"/>
      <c r="C46" s="94"/>
      <c r="D46" s="93"/>
      <c r="E46" s="95"/>
      <c r="F46" s="244"/>
      <c r="H46" s="245"/>
    </row>
    <row r="47" spans="2:9" ht="21" customHeight="1">
      <c r="B47" s="91"/>
      <c r="C47" s="92"/>
      <c r="D47" s="93"/>
      <c r="E47" s="95"/>
      <c r="F47" s="246"/>
      <c r="G47" s="70"/>
      <c r="H47" s="157"/>
    </row>
    <row r="48" spans="2:9" s="58" customFormat="1" ht="21" customHeight="1">
      <c r="B48" s="91"/>
      <c r="C48" s="94"/>
      <c r="D48" s="93"/>
      <c r="E48" s="95"/>
      <c r="F48" s="244"/>
      <c r="H48" s="245"/>
    </row>
    <row r="49" spans="2:8" s="58" customFormat="1" ht="21" customHeight="1">
      <c r="B49" s="412"/>
      <c r="C49" s="412"/>
      <c r="D49" s="412"/>
      <c r="E49" s="243"/>
      <c r="F49" s="413" t="s">
        <v>108</v>
      </c>
      <c r="G49" s="413"/>
      <c r="H49" s="413"/>
    </row>
    <row r="50" spans="2:8" s="58" customFormat="1" ht="21" customHeight="1">
      <c r="B50" s="91"/>
      <c r="C50" s="94"/>
      <c r="D50" s="93"/>
      <c r="E50" s="95"/>
      <c r="F50" s="244"/>
      <c r="H50" s="245"/>
    </row>
    <row r="51" spans="2:8" s="58" customFormat="1" ht="21" customHeight="1">
      <c r="B51" s="91"/>
      <c r="C51" s="96"/>
      <c r="D51" s="93"/>
      <c r="E51" s="95"/>
      <c r="F51" s="244"/>
      <c r="H51" s="245"/>
    </row>
    <row r="52" spans="2:8" s="58" customFormat="1" ht="21" customHeight="1">
      <c r="B52" s="70"/>
      <c r="C52" s="97"/>
      <c r="D52" s="72"/>
      <c r="E52" s="214"/>
      <c r="F52" s="215"/>
      <c r="H52" s="245"/>
    </row>
    <row r="53" spans="2:8" s="101" customFormat="1" ht="21" customHeight="1">
      <c r="B53" s="98"/>
      <c r="C53" s="99"/>
      <c r="D53" s="100"/>
      <c r="E53" s="247"/>
      <c r="F53" s="248"/>
      <c r="G53" s="249"/>
      <c r="H53" s="250"/>
    </row>
    <row r="54" spans="2:8" s="58" customFormat="1" ht="21" customHeight="1">
      <c r="B54" s="70"/>
      <c r="C54" s="96"/>
      <c r="D54" s="81"/>
      <c r="E54" s="251"/>
      <c r="F54" s="252"/>
      <c r="G54" s="253"/>
      <c r="H54" s="254"/>
    </row>
    <row r="55" spans="2:8" s="58" customFormat="1" ht="21" customHeight="1">
      <c r="B55" s="70"/>
      <c r="C55" s="96"/>
      <c r="D55" s="81"/>
      <c r="E55" s="251"/>
      <c r="F55" s="252"/>
      <c r="G55" s="253"/>
      <c r="H55" s="254"/>
    </row>
    <row r="93" spans="3:8" s="103" customFormat="1" ht="21" customHeight="1">
      <c r="C93" s="102"/>
      <c r="E93" s="214"/>
      <c r="F93" s="255"/>
      <c r="G93" s="216"/>
      <c r="H93" s="256"/>
    </row>
    <row r="94" spans="3:8" s="103" customFormat="1" ht="21" customHeight="1">
      <c r="C94" s="102"/>
      <c r="E94" s="214"/>
      <c r="F94" s="255"/>
      <c r="G94" s="216"/>
      <c r="H94" s="256"/>
    </row>
    <row r="95" spans="3:8" s="103" customFormat="1" ht="21" customHeight="1">
      <c r="C95" s="102"/>
      <c r="E95" s="214"/>
      <c r="F95" s="255"/>
      <c r="G95" s="216"/>
      <c r="H95" s="256"/>
    </row>
    <row r="96" spans="3:8" s="103" customFormat="1" ht="21" customHeight="1">
      <c r="C96" s="102"/>
      <c r="E96" s="214"/>
      <c r="F96" s="255"/>
      <c r="G96" s="216"/>
      <c r="H96" s="256"/>
    </row>
    <row r="97" spans="3:8" s="103" customFormat="1" ht="21" customHeight="1">
      <c r="C97" s="102"/>
      <c r="E97" s="214"/>
      <c r="F97" s="255"/>
      <c r="G97" s="216"/>
      <c r="H97" s="256"/>
    </row>
    <row r="98" spans="3:8" s="103" customFormat="1" ht="21" customHeight="1">
      <c r="C98" s="102"/>
      <c r="E98" s="214"/>
      <c r="F98" s="255"/>
      <c r="G98" s="216"/>
      <c r="H98" s="256"/>
    </row>
    <row r="99" spans="3:8" s="103" customFormat="1" ht="21" customHeight="1">
      <c r="C99" s="102"/>
      <c r="E99" s="214"/>
      <c r="F99" s="255"/>
      <c r="G99" s="216"/>
      <c r="H99" s="256"/>
    </row>
    <row r="100" spans="3:8" s="103" customFormat="1" ht="21" customHeight="1">
      <c r="C100" s="102"/>
      <c r="E100" s="214"/>
      <c r="F100" s="255"/>
      <c r="G100" s="216"/>
      <c r="H100" s="256"/>
    </row>
    <row r="101" spans="3:8" s="103" customFormat="1" ht="21" customHeight="1">
      <c r="C101" s="102"/>
      <c r="E101" s="214"/>
      <c r="F101" s="255"/>
      <c r="G101" s="216"/>
      <c r="H101" s="256"/>
    </row>
    <row r="102" spans="3:8" s="103" customFormat="1" ht="21" customHeight="1">
      <c r="C102" s="102"/>
      <c r="E102" s="214"/>
      <c r="F102" s="255"/>
      <c r="G102" s="216"/>
      <c r="H102" s="256"/>
    </row>
    <row r="103" spans="3:8" s="103" customFormat="1" ht="21" customHeight="1">
      <c r="C103" s="102"/>
      <c r="E103" s="214"/>
      <c r="F103" s="255"/>
      <c r="G103" s="216"/>
      <c r="H103" s="256"/>
    </row>
    <row r="104" spans="3:8" s="103" customFormat="1" ht="21" customHeight="1">
      <c r="C104" s="102"/>
      <c r="E104" s="214"/>
      <c r="F104" s="255"/>
      <c r="G104" s="216"/>
      <c r="H104" s="256"/>
    </row>
    <row r="105" spans="3:8" s="103" customFormat="1" ht="21" customHeight="1">
      <c r="C105" s="102"/>
      <c r="E105" s="214"/>
      <c r="F105" s="255"/>
      <c r="G105" s="216"/>
      <c r="H105" s="256"/>
    </row>
    <row r="106" spans="3:8" s="103" customFormat="1" ht="21" customHeight="1">
      <c r="C106" s="102"/>
      <c r="E106" s="214"/>
      <c r="F106" s="255"/>
      <c r="G106" s="216"/>
      <c r="H106" s="256"/>
    </row>
    <row r="107" spans="3:8" s="103" customFormat="1" ht="21" customHeight="1">
      <c r="C107" s="102"/>
      <c r="E107" s="214"/>
      <c r="F107" s="255"/>
      <c r="G107" s="216"/>
      <c r="H107" s="256"/>
    </row>
    <row r="108" spans="3:8" s="103" customFormat="1" ht="21" customHeight="1">
      <c r="C108" s="102"/>
      <c r="E108" s="214"/>
      <c r="F108" s="255"/>
      <c r="G108" s="216"/>
      <c r="H108" s="256"/>
    </row>
    <row r="109" spans="3:8" s="103" customFormat="1" ht="21" customHeight="1">
      <c r="C109" s="102"/>
      <c r="E109" s="214"/>
      <c r="F109" s="255"/>
      <c r="G109" s="216"/>
      <c r="H109" s="256"/>
    </row>
    <row r="110" spans="3:8" s="103" customFormat="1" ht="21" customHeight="1">
      <c r="C110" s="102"/>
      <c r="E110" s="214"/>
      <c r="F110" s="255"/>
      <c r="G110" s="216"/>
      <c r="H110" s="256"/>
    </row>
    <row r="111" spans="3:8" s="103" customFormat="1" ht="21" customHeight="1">
      <c r="C111" s="102"/>
      <c r="E111" s="214"/>
      <c r="F111" s="255"/>
      <c r="G111" s="216"/>
      <c r="H111" s="256"/>
    </row>
    <row r="112" spans="3:8" s="103" customFormat="1" ht="21" customHeight="1">
      <c r="C112" s="102"/>
      <c r="E112" s="214"/>
      <c r="F112" s="255"/>
      <c r="G112" s="216"/>
      <c r="H112" s="256"/>
    </row>
    <row r="113" spans="3:8" s="103" customFormat="1" ht="21" customHeight="1">
      <c r="C113" s="102"/>
      <c r="E113" s="214"/>
      <c r="F113" s="255"/>
      <c r="G113" s="216"/>
      <c r="H113" s="256"/>
    </row>
    <row r="114" spans="3:8" s="103" customFormat="1" ht="21" customHeight="1">
      <c r="C114" s="102"/>
      <c r="E114" s="214"/>
      <c r="F114" s="255"/>
      <c r="G114" s="216"/>
      <c r="H114" s="256"/>
    </row>
    <row r="115" spans="3:8" s="103" customFormat="1" ht="21" customHeight="1">
      <c r="C115" s="102"/>
      <c r="E115" s="214"/>
      <c r="F115" s="255"/>
      <c r="G115" s="216"/>
      <c r="H115" s="256"/>
    </row>
    <row r="116" spans="3:8" s="103" customFormat="1" ht="21" customHeight="1">
      <c r="C116" s="102"/>
      <c r="E116" s="214"/>
      <c r="F116" s="255"/>
      <c r="G116" s="216"/>
      <c r="H116" s="256"/>
    </row>
    <row r="117" spans="3:8" s="103" customFormat="1" ht="21" customHeight="1">
      <c r="C117" s="102"/>
      <c r="E117" s="214"/>
      <c r="F117" s="255"/>
      <c r="G117" s="216"/>
      <c r="H117" s="256"/>
    </row>
    <row r="118" spans="3:8" s="103" customFormat="1" ht="21" customHeight="1">
      <c r="C118" s="102"/>
      <c r="E118" s="214"/>
      <c r="F118" s="255"/>
      <c r="G118" s="216"/>
      <c r="H118" s="256"/>
    </row>
    <row r="119" spans="3:8" s="103" customFormat="1" ht="21" customHeight="1">
      <c r="C119" s="102"/>
      <c r="E119" s="214"/>
      <c r="F119" s="255"/>
      <c r="G119" s="216"/>
      <c r="H119" s="256"/>
    </row>
    <row r="120" spans="3:8" s="103" customFormat="1" ht="21" customHeight="1">
      <c r="C120" s="102"/>
      <c r="E120" s="214"/>
      <c r="F120" s="255"/>
      <c r="G120" s="216"/>
      <c r="H120" s="256"/>
    </row>
    <row r="121" spans="3:8" s="103" customFormat="1" ht="21" customHeight="1">
      <c r="C121" s="102"/>
      <c r="E121" s="214"/>
      <c r="F121" s="255"/>
      <c r="G121" s="216"/>
      <c r="H121" s="256"/>
    </row>
    <row r="122" spans="3:8" s="103" customFormat="1" ht="21" customHeight="1">
      <c r="C122" s="102"/>
      <c r="E122" s="214"/>
      <c r="F122" s="255"/>
      <c r="G122" s="216"/>
      <c r="H122" s="256"/>
    </row>
    <row r="123" spans="3:8" s="103" customFormat="1" ht="21" customHeight="1">
      <c r="C123" s="102"/>
      <c r="E123" s="214"/>
      <c r="F123" s="255"/>
      <c r="G123" s="216"/>
      <c r="H123" s="256"/>
    </row>
    <row r="124" spans="3:8" s="103" customFormat="1" ht="21" customHeight="1">
      <c r="C124" s="102"/>
      <c r="E124" s="214"/>
      <c r="F124" s="255"/>
      <c r="G124" s="216"/>
      <c r="H124" s="256"/>
    </row>
    <row r="125" spans="3:8" s="103" customFormat="1" ht="21" customHeight="1">
      <c r="C125" s="102"/>
      <c r="E125" s="214"/>
      <c r="F125" s="255"/>
      <c r="G125" s="216"/>
      <c r="H125" s="256"/>
    </row>
    <row r="126" spans="3:8" s="103" customFormat="1" ht="21" customHeight="1">
      <c r="C126" s="102"/>
      <c r="E126" s="214"/>
      <c r="F126" s="255"/>
      <c r="G126" s="216"/>
      <c r="H126" s="256"/>
    </row>
    <row r="127" spans="3:8" s="103" customFormat="1" ht="21" customHeight="1">
      <c r="C127" s="102"/>
      <c r="E127" s="214"/>
      <c r="F127" s="255"/>
      <c r="G127" s="216"/>
      <c r="H127" s="256"/>
    </row>
    <row r="128" spans="3:8" s="103" customFormat="1" ht="21" customHeight="1">
      <c r="C128" s="102"/>
      <c r="E128" s="214"/>
      <c r="F128" s="255"/>
      <c r="G128" s="216"/>
      <c r="H128" s="256"/>
    </row>
    <row r="129" spans="3:8" s="103" customFormat="1" ht="21" customHeight="1">
      <c r="C129" s="102"/>
      <c r="E129" s="214"/>
      <c r="F129" s="255"/>
      <c r="G129" s="216"/>
      <c r="H129" s="256"/>
    </row>
    <row r="130" spans="3:8" s="103" customFormat="1" ht="21" customHeight="1">
      <c r="C130" s="102"/>
      <c r="E130" s="214"/>
      <c r="F130" s="255"/>
      <c r="G130" s="216"/>
      <c r="H130" s="256"/>
    </row>
    <row r="131" spans="3:8" s="103" customFormat="1" ht="21" customHeight="1">
      <c r="C131" s="102"/>
      <c r="E131" s="214"/>
      <c r="F131" s="255"/>
      <c r="G131" s="216"/>
      <c r="H131" s="256"/>
    </row>
    <row r="132" spans="3:8" s="103" customFormat="1" ht="21" customHeight="1">
      <c r="C132" s="102"/>
      <c r="E132" s="214"/>
      <c r="F132" s="255"/>
      <c r="G132" s="216"/>
      <c r="H132" s="256"/>
    </row>
    <row r="133" spans="3:8" s="103" customFormat="1" ht="21" customHeight="1">
      <c r="C133" s="102"/>
      <c r="E133" s="214"/>
      <c r="F133" s="255"/>
      <c r="G133" s="216"/>
      <c r="H133" s="256"/>
    </row>
    <row r="134" spans="3:8" s="103" customFormat="1" ht="21" customHeight="1">
      <c r="C134" s="102"/>
      <c r="E134" s="214"/>
      <c r="F134" s="255"/>
      <c r="G134" s="216"/>
      <c r="H134" s="256"/>
    </row>
    <row r="135" spans="3:8" s="103" customFormat="1" ht="21" customHeight="1">
      <c r="C135" s="102"/>
      <c r="E135" s="214"/>
      <c r="F135" s="255"/>
      <c r="G135" s="216"/>
      <c r="H135" s="256"/>
    </row>
    <row r="136" spans="3:8" s="103" customFormat="1" ht="21" customHeight="1">
      <c r="C136" s="102"/>
      <c r="E136" s="214"/>
      <c r="F136" s="255"/>
      <c r="G136" s="216"/>
      <c r="H136" s="256"/>
    </row>
    <row r="137" spans="3:8" s="103" customFormat="1" ht="21" customHeight="1">
      <c r="C137" s="102"/>
      <c r="E137" s="214"/>
      <c r="F137" s="255"/>
      <c r="G137" s="216"/>
      <c r="H137" s="256"/>
    </row>
    <row r="138" spans="3:8" s="103" customFormat="1" ht="21" customHeight="1">
      <c r="C138" s="102"/>
      <c r="E138" s="214"/>
      <c r="F138" s="255"/>
      <c r="G138" s="216"/>
      <c r="H138" s="256"/>
    </row>
    <row r="139" spans="3:8" s="103" customFormat="1" ht="21" customHeight="1">
      <c r="C139" s="102"/>
      <c r="E139" s="214"/>
      <c r="F139" s="255"/>
      <c r="G139" s="216"/>
      <c r="H139" s="256"/>
    </row>
    <row r="140" spans="3:8" s="103" customFormat="1" ht="21" customHeight="1">
      <c r="C140" s="102"/>
      <c r="E140" s="214"/>
      <c r="F140" s="255"/>
      <c r="G140" s="216"/>
      <c r="H140" s="256"/>
    </row>
    <row r="141" spans="3:8" s="103" customFormat="1" ht="21" customHeight="1">
      <c r="C141" s="102"/>
      <c r="E141" s="214"/>
      <c r="F141" s="255"/>
      <c r="G141" s="216"/>
      <c r="H141" s="256"/>
    </row>
    <row r="142" spans="3:8" s="103" customFormat="1" ht="21" customHeight="1">
      <c r="C142" s="102"/>
      <c r="E142" s="214"/>
      <c r="F142" s="255"/>
      <c r="G142" s="216"/>
      <c r="H142" s="256"/>
    </row>
  </sheetData>
  <mergeCells count="9">
    <mergeCell ref="B2:H2"/>
    <mergeCell ref="B49:D49"/>
    <mergeCell ref="F49:H49"/>
    <mergeCell ref="B40:G40"/>
    <mergeCell ref="B41:H41"/>
    <mergeCell ref="F42:H42"/>
    <mergeCell ref="F43:H43"/>
    <mergeCell ref="B44:D44"/>
    <mergeCell ref="F44:H44"/>
  </mergeCells>
  <phoneticPr fontId="8" type="noConversion"/>
  <pageMargins left="0.59055118110236227" right="0.19685039370078741" top="0.86614173228346458" bottom="0.59055118110236227" header="0.43307086614173229"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21"/>
  </sheetPr>
  <dimension ref="A1:Q300"/>
  <sheetViews>
    <sheetView zoomScale="85" zoomScaleNormal="85" workbookViewId="0">
      <selection activeCell="D7" sqref="D7"/>
    </sheetView>
  </sheetViews>
  <sheetFormatPr defaultRowHeight="30" customHeight="1"/>
  <cols>
    <col min="1" max="1" width="4.42578125" style="183" customWidth="1"/>
    <col min="2" max="2" width="41" style="184" customWidth="1"/>
    <col min="3" max="3" width="10.140625" style="59" customWidth="1"/>
    <col min="4" max="4" width="8.85546875" style="59" customWidth="1"/>
    <col min="5" max="5" width="11.28515625" style="60" customWidth="1"/>
    <col min="6" max="7" width="12" style="60" customWidth="1"/>
    <col min="8" max="8" width="10.28515625" style="60" customWidth="1"/>
    <col min="9" max="9" width="8.85546875" style="61" customWidth="1"/>
    <col min="10" max="10" width="10.140625" style="61" customWidth="1"/>
    <col min="11" max="11" width="9.7109375" style="62" customWidth="1"/>
    <col min="12" max="12" width="9.7109375" style="62" hidden="1" customWidth="1"/>
    <col min="13" max="13" width="15.85546875" style="63" customWidth="1"/>
    <col min="14" max="14" width="18.42578125" style="63" customWidth="1"/>
    <col min="15" max="15" width="9.140625" style="185" customWidth="1"/>
    <col min="16" max="16" width="23.140625" style="185" customWidth="1"/>
    <col min="17" max="17" width="20.140625" style="185" customWidth="1"/>
    <col min="18" max="18" width="9.140625" style="185" customWidth="1"/>
    <col min="19" max="19" width="46.42578125" style="185" customWidth="1"/>
    <col min="20" max="16384" width="9.140625" style="185"/>
  </cols>
  <sheetData>
    <row r="1" spans="1:17" ht="25.5" customHeight="1">
      <c r="N1" s="162" t="s">
        <v>113</v>
      </c>
    </row>
    <row r="2" spans="1:17" ht="53.25" customHeight="1">
      <c r="A2" s="428" t="s">
        <v>235</v>
      </c>
      <c r="B2" s="429"/>
      <c r="C2" s="429"/>
      <c r="D2" s="429"/>
      <c r="E2" s="429"/>
      <c r="F2" s="429"/>
      <c r="G2" s="429"/>
      <c r="H2" s="429"/>
      <c r="I2" s="429"/>
      <c r="J2" s="429"/>
      <c r="K2" s="429"/>
      <c r="L2" s="429"/>
      <c r="M2" s="429"/>
      <c r="N2" s="429"/>
    </row>
    <row r="3" spans="1:17" ht="24.75" customHeight="1">
      <c r="A3" s="424" t="s">
        <v>137</v>
      </c>
      <c r="B3" s="424"/>
      <c r="C3" s="424"/>
      <c r="D3" s="424"/>
      <c r="E3" s="424"/>
      <c r="F3" s="424"/>
      <c r="G3" s="424"/>
      <c r="H3" s="424"/>
      <c r="I3" s="424"/>
      <c r="J3" s="424"/>
      <c r="K3" s="424"/>
      <c r="L3" s="424"/>
      <c r="M3" s="424"/>
      <c r="N3" s="424"/>
    </row>
    <row r="4" spans="1:17" s="186" customFormat="1" ht="36" customHeight="1">
      <c r="A4" s="431" t="s">
        <v>106</v>
      </c>
      <c r="B4" s="431" t="s">
        <v>14</v>
      </c>
      <c r="C4" s="431" t="s">
        <v>15</v>
      </c>
      <c r="D4" s="431"/>
      <c r="E4" s="431"/>
      <c r="F4" s="431"/>
      <c r="G4" s="431"/>
      <c r="H4" s="431"/>
      <c r="I4" s="430" t="s">
        <v>16</v>
      </c>
      <c r="J4" s="430"/>
      <c r="K4" s="430"/>
      <c r="L4" s="430"/>
      <c r="M4" s="430"/>
      <c r="N4" s="432" t="s">
        <v>18</v>
      </c>
    </row>
    <row r="5" spans="1:17" s="186" customFormat="1" ht="80.25" customHeight="1">
      <c r="A5" s="431"/>
      <c r="B5" s="431"/>
      <c r="C5" s="136" t="s">
        <v>230</v>
      </c>
      <c r="D5" s="136" t="s">
        <v>26</v>
      </c>
      <c r="E5" s="136" t="s">
        <v>115</v>
      </c>
      <c r="F5" s="136" t="s">
        <v>19</v>
      </c>
      <c r="G5" s="136" t="s">
        <v>232</v>
      </c>
      <c r="H5" s="136" t="s">
        <v>27</v>
      </c>
      <c r="I5" s="136" t="s">
        <v>7</v>
      </c>
      <c r="J5" s="136" t="s">
        <v>417</v>
      </c>
      <c r="K5" s="136" t="s">
        <v>346</v>
      </c>
      <c r="L5" s="136" t="s">
        <v>233</v>
      </c>
      <c r="M5" s="136" t="s">
        <v>97</v>
      </c>
      <c r="N5" s="432"/>
    </row>
    <row r="6" spans="1:17" s="190" customFormat="1" ht="29.25" customHeight="1">
      <c r="A6" s="168" t="s">
        <v>64</v>
      </c>
      <c r="B6" s="169" t="s">
        <v>138</v>
      </c>
      <c r="C6" s="140"/>
      <c r="D6" s="187"/>
      <c r="E6" s="188"/>
      <c r="F6" s="188"/>
      <c r="G6" s="188"/>
      <c r="H6" s="189"/>
      <c r="I6" s="141"/>
      <c r="J6" s="142"/>
      <c r="K6" s="138"/>
      <c r="L6" s="138"/>
      <c r="M6" s="135"/>
      <c r="N6" s="139"/>
    </row>
    <row r="7" spans="1:17" s="190" customFormat="1" ht="87" customHeight="1">
      <c r="A7" s="426">
        <v>1</v>
      </c>
      <c r="B7" s="34" t="s">
        <v>360</v>
      </c>
      <c r="C7" s="12">
        <v>24</v>
      </c>
      <c r="D7" s="140">
        <v>1423</v>
      </c>
      <c r="E7" s="191">
        <v>746</v>
      </c>
      <c r="F7" s="191">
        <v>746</v>
      </c>
      <c r="G7" s="191"/>
      <c r="H7" s="189" t="s">
        <v>29</v>
      </c>
      <c r="I7" s="141">
        <f t="shared" ref="I7:I38" si="0">F7+G7</f>
        <v>746</v>
      </c>
      <c r="J7" s="189">
        <v>3</v>
      </c>
      <c r="K7" s="138">
        <v>68000</v>
      </c>
      <c r="L7" s="138"/>
      <c r="M7" s="135">
        <f t="shared" ref="M7:M38" si="1">K7*I7</f>
        <v>50728000</v>
      </c>
      <c r="N7" s="139">
        <f t="shared" ref="N7:N38" si="2">M7</f>
        <v>50728000</v>
      </c>
    </row>
    <row r="8" spans="1:17" s="190" customFormat="1" ht="102.75" customHeight="1">
      <c r="A8" s="421"/>
      <c r="B8" s="34" t="s">
        <v>360</v>
      </c>
      <c r="C8" s="12">
        <v>23</v>
      </c>
      <c r="D8" s="140">
        <v>310</v>
      </c>
      <c r="E8" s="164">
        <v>1240</v>
      </c>
      <c r="F8" s="164">
        <v>1240</v>
      </c>
      <c r="G8" s="164"/>
      <c r="H8" s="12" t="s">
        <v>29</v>
      </c>
      <c r="I8" s="141">
        <f t="shared" si="0"/>
        <v>1240</v>
      </c>
      <c r="J8" s="189">
        <v>3</v>
      </c>
      <c r="K8" s="138">
        <v>68000</v>
      </c>
      <c r="L8" s="138"/>
      <c r="M8" s="135">
        <f t="shared" si="1"/>
        <v>84320000</v>
      </c>
      <c r="N8" s="139">
        <f t="shared" si="2"/>
        <v>84320000</v>
      </c>
    </row>
    <row r="9" spans="1:17" s="190" customFormat="1" ht="60" customHeight="1">
      <c r="A9" s="204">
        <f>MAX(A$7:$B8)+1</f>
        <v>2</v>
      </c>
      <c r="B9" s="163" t="s">
        <v>139</v>
      </c>
      <c r="C9" s="12">
        <v>23</v>
      </c>
      <c r="D9" s="140">
        <v>874</v>
      </c>
      <c r="E9" s="164">
        <v>476</v>
      </c>
      <c r="F9" s="164">
        <v>476</v>
      </c>
      <c r="G9" s="164"/>
      <c r="H9" s="12" t="s">
        <v>29</v>
      </c>
      <c r="I9" s="141">
        <f t="shared" si="0"/>
        <v>476</v>
      </c>
      <c r="J9" s="189">
        <v>3</v>
      </c>
      <c r="K9" s="138">
        <v>68000</v>
      </c>
      <c r="L9" s="138"/>
      <c r="M9" s="135">
        <f t="shared" si="1"/>
        <v>32368000</v>
      </c>
      <c r="N9" s="139">
        <f t="shared" si="2"/>
        <v>32368000</v>
      </c>
    </row>
    <row r="10" spans="1:17" s="190" customFormat="1" ht="60" customHeight="1">
      <c r="A10" s="204">
        <f>MAX(A$7:$B9)+1</f>
        <v>3</v>
      </c>
      <c r="B10" s="163" t="s">
        <v>140</v>
      </c>
      <c r="C10" s="12">
        <v>24</v>
      </c>
      <c r="D10" s="140">
        <v>443</v>
      </c>
      <c r="E10" s="164">
        <v>551</v>
      </c>
      <c r="F10" s="164">
        <v>551</v>
      </c>
      <c r="G10" s="164"/>
      <c r="H10" s="12" t="s">
        <v>29</v>
      </c>
      <c r="I10" s="141">
        <f t="shared" si="0"/>
        <v>551</v>
      </c>
      <c r="J10" s="189">
        <v>3</v>
      </c>
      <c r="K10" s="138">
        <v>68000</v>
      </c>
      <c r="L10" s="138"/>
      <c r="M10" s="135">
        <f t="shared" si="1"/>
        <v>37468000</v>
      </c>
      <c r="N10" s="139">
        <f t="shared" si="2"/>
        <v>37468000</v>
      </c>
    </row>
    <row r="11" spans="1:17" s="190" customFormat="1" ht="60" customHeight="1">
      <c r="A11" s="204">
        <f>MAX(A$7:$B10)+1</f>
        <v>4</v>
      </c>
      <c r="B11" s="163" t="s">
        <v>141</v>
      </c>
      <c r="C11" s="12">
        <v>24</v>
      </c>
      <c r="D11" s="140">
        <v>506</v>
      </c>
      <c r="E11" s="164">
        <v>350</v>
      </c>
      <c r="F11" s="164">
        <v>350</v>
      </c>
      <c r="G11" s="164"/>
      <c r="H11" s="12" t="s">
        <v>29</v>
      </c>
      <c r="I11" s="141">
        <f t="shared" si="0"/>
        <v>350</v>
      </c>
      <c r="J11" s="189">
        <v>3</v>
      </c>
      <c r="K11" s="138">
        <v>68000</v>
      </c>
      <c r="L11" s="138"/>
      <c r="M11" s="135">
        <f t="shared" si="1"/>
        <v>23800000</v>
      </c>
      <c r="N11" s="139">
        <f t="shared" si="2"/>
        <v>23800000</v>
      </c>
    </row>
    <row r="12" spans="1:17" s="190" customFormat="1" ht="60" customHeight="1">
      <c r="A12" s="204">
        <f>MAX(A$7:$B11)+1</f>
        <v>5</v>
      </c>
      <c r="B12" s="163" t="s">
        <v>142</v>
      </c>
      <c r="C12" s="12">
        <v>24</v>
      </c>
      <c r="D12" s="140">
        <v>546</v>
      </c>
      <c r="E12" s="164">
        <v>252</v>
      </c>
      <c r="F12" s="164">
        <v>252</v>
      </c>
      <c r="G12" s="164"/>
      <c r="H12" s="12" t="s">
        <v>29</v>
      </c>
      <c r="I12" s="141">
        <f t="shared" si="0"/>
        <v>252</v>
      </c>
      <c r="J12" s="189">
        <v>3</v>
      </c>
      <c r="K12" s="138">
        <v>68000</v>
      </c>
      <c r="L12" s="138"/>
      <c r="M12" s="135">
        <f t="shared" si="1"/>
        <v>17136000</v>
      </c>
      <c r="N12" s="139">
        <f t="shared" si="2"/>
        <v>17136000</v>
      </c>
    </row>
    <row r="13" spans="1:17" s="190" customFormat="1" ht="60" customHeight="1">
      <c r="A13" s="204">
        <f>MAX(A$7:$B12)+1</f>
        <v>6</v>
      </c>
      <c r="B13" s="163" t="s">
        <v>143</v>
      </c>
      <c r="C13" s="12">
        <v>23</v>
      </c>
      <c r="D13" s="140">
        <v>975</v>
      </c>
      <c r="E13" s="164">
        <v>1003</v>
      </c>
      <c r="F13" s="164">
        <v>1003</v>
      </c>
      <c r="G13" s="164"/>
      <c r="H13" s="12" t="s">
        <v>29</v>
      </c>
      <c r="I13" s="141">
        <f t="shared" si="0"/>
        <v>1003</v>
      </c>
      <c r="J13" s="189">
        <v>3</v>
      </c>
      <c r="K13" s="138">
        <v>68000</v>
      </c>
      <c r="L13" s="138"/>
      <c r="M13" s="135">
        <f t="shared" si="1"/>
        <v>68204000</v>
      </c>
      <c r="N13" s="139">
        <f t="shared" si="2"/>
        <v>68204000</v>
      </c>
    </row>
    <row r="14" spans="1:17" s="190" customFormat="1" ht="60" customHeight="1">
      <c r="A14" s="419">
        <f>MAX(A$7:$B13)+1</f>
        <v>7</v>
      </c>
      <c r="B14" s="163" t="s">
        <v>144</v>
      </c>
      <c r="C14" s="12">
        <v>23</v>
      </c>
      <c r="D14" s="140">
        <v>1072</v>
      </c>
      <c r="E14" s="164">
        <v>106</v>
      </c>
      <c r="F14" s="164">
        <v>106</v>
      </c>
      <c r="G14" s="164"/>
      <c r="H14" s="12" t="s">
        <v>311</v>
      </c>
      <c r="I14" s="141">
        <f t="shared" si="0"/>
        <v>106</v>
      </c>
      <c r="J14" s="189">
        <v>3</v>
      </c>
      <c r="K14" s="138">
        <v>68000</v>
      </c>
      <c r="L14" s="138"/>
      <c r="M14" s="135">
        <f t="shared" si="1"/>
        <v>7208000</v>
      </c>
      <c r="N14" s="139">
        <f t="shared" si="2"/>
        <v>7208000</v>
      </c>
      <c r="P14" s="175" t="s">
        <v>334</v>
      </c>
      <c r="Q14" s="192">
        <f>'[182]Dat-Bieu10'!K11*5</f>
        <v>340000</v>
      </c>
    </row>
    <row r="15" spans="1:17" s="190" customFormat="1" ht="60" customHeight="1">
      <c r="A15" s="421"/>
      <c r="B15" s="163" t="s">
        <v>144</v>
      </c>
      <c r="C15" s="12">
        <v>24</v>
      </c>
      <c r="D15" s="140">
        <v>1444</v>
      </c>
      <c r="E15" s="164">
        <v>1100</v>
      </c>
      <c r="F15" s="164">
        <v>1100</v>
      </c>
      <c r="G15" s="164"/>
      <c r="H15" s="12" t="s">
        <v>29</v>
      </c>
      <c r="I15" s="141">
        <f t="shared" si="0"/>
        <v>1100</v>
      </c>
      <c r="J15" s="189">
        <v>3</v>
      </c>
      <c r="K15" s="138">
        <v>68000</v>
      </c>
      <c r="L15" s="138"/>
      <c r="M15" s="135">
        <f t="shared" si="1"/>
        <v>74800000</v>
      </c>
      <c r="N15" s="139">
        <f t="shared" si="2"/>
        <v>74800000</v>
      </c>
    </row>
    <row r="16" spans="1:17" s="190" customFormat="1" ht="117.75" customHeight="1">
      <c r="A16" s="419">
        <f>MAX(A$7:$B15)+1</f>
        <v>8</v>
      </c>
      <c r="B16" s="163" t="s">
        <v>361</v>
      </c>
      <c r="C16" s="12">
        <v>23</v>
      </c>
      <c r="D16" s="140">
        <v>605</v>
      </c>
      <c r="E16" s="164">
        <v>540</v>
      </c>
      <c r="F16" s="164">
        <v>540</v>
      </c>
      <c r="G16" s="164"/>
      <c r="H16" s="12" t="s">
        <v>29</v>
      </c>
      <c r="I16" s="141">
        <f t="shared" si="0"/>
        <v>540</v>
      </c>
      <c r="J16" s="189">
        <v>3</v>
      </c>
      <c r="K16" s="138">
        <v>68000</v>
      </c>
      <c r="L16" s="138"/>
      <c r="M16" s="135">
        <f t="shared" si="1"/>
        <v>36720000</v>
      </c>
      <c r="N16" s="139">
        <f t="shared" si="2"/>
        <v>36720000</v>
      </c>
    </row>
    <row r="17" spans="1:16" s="190" customFormat="1" ht="111" customHeight="1">
      <c r="A17" s="421"/>
      <c r="B17" s="163" t="s">
        <v>361</v>
      </c>
      <c r="C17" s="12">
        <v>24</v>
      </c>
      <c r="D17" s="140">
        <v>451</v>
      </c>
      <c r="E17" s="164">
        <v>730</v>
      </c>
      <c r="F17" s="164">
        <v>730</v>
      </c>
      <c r="G17" s="164"/>
      <c r="H17" s="12" t="s">
        <v>29</v>
      </c>
      <c r="I17" s="141">
        <f t="shared" si="0"/>
        <v>730</v>
      </c>
      <c r="J17" s="189">
        <v>3</v>
      </c>
      <c r="K17" s="138">
        <v>68000</v>
      </c>
      <c r="L17" s="138"/>
      <c r="M17" s="135">
        <f t="shared" si="1"/>
        <v>49640000</v>
      </c>
      <c r="N17" s="139">
        <f t="shared" si="2"/>
        <v>49640000</v>
      </c>
    </row>
    <row r="18" spans="1:16" s="190" customFormat="1" ht="60" customHeight="1">
      <c r="A18" s="204">
        <f>MAX(A$7:$B17)+1</f>
        <v>9</v>
      </c>
      <c r="B18" s="163" t="s">
        <v>145</v>
      </c>
      <c r="C18" s="12">
        <v>24</v>
      </c>
      <c r="D18" s="140">
        <v>213</v>
      </c>
      <c r="E18" s="164">
        <v>423</v>
      </c>
      <c r="F18" s="164">
        <v>423</v>
      </c>
      <c r="G18" s="164"/>
      <c r="H18" s="12" t="s">
        <v>29</v>
      </c>
      <c r="I18" s="141">
        <f t="shared" si="0"/>
        <v>423</v>
      </c>
      <c r="J18" s="189">
        <v>3</v>
      </c>
      <c r="K18" s="138">
        <v>68000</v>
      </c>
      <c r="L18" s="138"/>
      <c r="M18" s="135">
        <f t="shared" si="1"/>
        <v>28764000</v>
      </c>
      <c r="N18" s="139">
        <f t="shared" si="2"/>
        <v>28764000</v>
      </c>
    </row>
    <row r="19" spans="1:16" s="190" customFormat="1" ht="60" customHeight="1">
      <c r="A19" s="204">
        <f>MAX(A$7:$B18)+1</f>
        <v>10</v>
      </c>
      <c r="B19" s="163" t="s">
        <v>146</v>
      </c>
      <c r="C19" s="12">
        <v>24</v>
      </c>
      <c r="D19" s="140">
        <v>12</v>
      </c>
      <c r="E19" s="164">
        <v>915</v>
      </c>
      <c r="F19" s="164">
        <v>202.2</v>
      </c>
      <c r="G19" s="164"/>
      <c r="H19" s="12" t="s">
        <v>311</v>
      </c>
      <c r="I19" s="141">
        <f t="shared" si="0"/>
        <v>202.2</v>
      </c>
      <c r="J19" s="12">
        <v>2</v>
      </c>
      <c r="K19" s="138">
        <v>71000</v>
      </c>
      <c r="L19" s="138"/>
      <c r="M19" s="135">
        <f t="shared" si="1"/>
        <v>14356200</v>
      </c>
      <c r="N19" s="139">
        <f t="shared" si="2"/>
        <v>14356200</v>
      </c>
      <c r="P19" s="175" t="s">
        <v>335</v>
      </c>
    </row>
    <row r="20" spans="1:16" s="190" customFormat="1" ht="60" customHeight="1">
      <c r="A20" s="204">
        <f>MAX(A$7:$B19)+1</f>
        <v>11</v>
      </c>
      <c r="B20" s="163" t="s">
        <v>147</v>
      </c>
      <c r="C20" s="12">
        <v>23</v>
      </c>
      <c r="D20" s="140">
        <v>834</v>
      </c>
      <c r="E20" s="164">
        <v>482</v>
      </c>
      <c r="F20" s="164">
        <v>482</v>
      </c>
      <c r="G20" s="164"/>
      <c r="H20" s="12" t="s">
        <v>29</v>
      </c>
      <c r="I20" s="141">
        <f t="shared" si="0"/>
        <v>482</v>
      </c>
      <c r="J20" s="189">
        <v>3</v>
      </c>
      <c r="K20" s="138">
        <v>68000</v>
      </c>
      <c r="L20" s="138"/>
      <c r="M20" s="135">
        <f t="shared" si="1"/>
        <v>32776000</v>
      </c>
      <c r="N20" s="139">
        <f t="shared" si="2"/>
        <v>32776000</v>
      </c>
    </row>
    <row r="21" spans="1:16" s="190" customFormat="1" ht="115.5" customHeight="1">
      <c r="A21" s="419">
        <f>MAX(A$7:$B20)+1</f>
        <v>12</v>
      </c>
      <c r="B21" s="163" t="s">
        <v>430</v>
      </c>
      <c r="C21" s="12">
        <v>23</v>
      </c>
      <c r="D21" s="140">
        <v>1084</v>
      </c>
      <c r="E21" s="164">
        <v>472</v>
      </c>
      <c r="F21" s="164">
        <v>472</v>
      </c>
      <c r="G21" s="164"/>
      <c r="H21" s="12" t="s">
        <v>311</v>
      </c>
      <c r="I21" s="141">
        <f t="shared" si="0"/>
        <v>472</v>
      </c>
      <c r="J21" s="189">
        <v>3</v>
      </c>
      <c r="K21" s="138">
        <v>68000</v>
      </c>
      <c r="L21" s="138"/>
      <c r="M21" s="135">
        <f t="shared" si="1"/>
        <v>32096000</v>
      </c>
      <c r="N21" s="139">
        <f t="shared" si="2"/>
        <v>32096000</v>
      </c>
      <c r="P21" s="175" t="s">
        <v>336</v>
      </c>
    </row>
    <row r="22" spans="1:16" s="190" customFormat="1" ht="114.75" customHeight="1">
      <c r="A22" s="422"/>
      <c r="B22" s="163" t="s">
        <v>430</v>
      </c>
      <c r="C22" s="12">
        <v>24</v>
      </c>
      <c r="D22" s="140">
        <v>747</v>
      </c>
      <c r="E22" s="164">
        <v>340</v>
      </c>
      <c r="F22" s="164">
        <v>340</v>
      </c>
      <c r="G22" s="164"/>
      <c r="H22" s="12" t="s">
        <v>311</v>
      </c>
      <c r="I22" s="141">
        <f t="shared" si="0"/>
        <v>340</v>
      </c>
      <c r="J22" s="189">
        <v>3</v>
      </c>
      <c r="K22" s="138">
        <v>68000</v>
      </c>
      <c r="L22" s="138"/>
      <c r="M22" s="135">
        <f t="shared" si="1"/>
        <v>23120000</v>
      </c>
      <c r="N22" s="139">
        <f t="shared" si="2"/>
        <v>23120000</v>
      </c>
      <c r="P22" s="175" t="s">
        <v>337</v>
      </c>
    </row>
    <row r="23" spans="1:16" s="190" customFormat="1" ht="113.25" customHeight="1">
      <c r="A23" s="422"/>
      <c r="B23" s="163" t="s">
        <v>430</v>
      </c>
      <c r="C23" s="12">
        <v>24</v>
      </c>
      <c r="D23" s="140">
        <v>64</v>
      </c>
      <c r="E23" s="164">
        <v>1236</v>
      </c>
      <c r="F23" s="164">
        <v>1236</v>
      </c>
      <c r="G23" s="164"/>
      <c r="H23" s="12" t="s">
        <v>29</v>
      </c>
      <c r="I23" s="141">
        <f t="shared" si="0"/>
        <v>1236</v>
      </c>
      <c r="J23" s="189">
        <v>3</v>
      </c>
      <c r="K23" s="138">
        <v>68000</v>
      </c>
      <c r="L23" s="138"/>
      <c r="M23" s="135">
        <f t="shared" si="1"/>
        <v>84048000</v>
      </c>
      <c r="N23" s="139">
        <f t="shared" si="2"/>
        <v>84048000</v>
      </c>
    </row>
    <row r="24" spans="1:16" s="190" customFormat="1" ht="113.25" customHeight="1">
      <c r="A24" s="421"/>
      <c r="B24" s="163" t="s">
        <v>430</v>
      </c>
      <c r="C24" s="12">
        <v>24</v>
      </c>
      <c r="D24" s="140">
        <v>11</v>
      </c>
      <c r="E24" s="164">
        <v>1132</v>
      </c>
      <c r="F24" s="164">
        <v>920</v>
      </c>
      <c r="G24" s="164"/>
      <c r="H24" s="12" t="s">
        <v>29</v>
      </c>
      <c r="I24" s="141">
        <f t="shared" si="0"/>
        <v>920</v>
      </c>
      <c r="J24" s="189">
        <v>3</v>
      </c>
      <c r="K24" s="138">
        <v>68000</v>
      </c>
      <c r="L24" s="138"/>
      <c r="M24" s="135">
        <f t="shared" si="1"/>
        <v>62560000</v>
      </c>
      <c r="N24" s="139">
        <f t="shared" si="2"/>
        <v>62560000</v>
      </c>
    </row>
    <row r="25" spans="1:16" s="190" customFormat="1" ht="60" customHeight="1">
      <c r="A25" s="419">
        <f>MAX(A$7:$B24)+1</f>
        <v>13</v>
      </c>
      <c r="B25" s="163" t="s">
        <v>148</v>
      </c>
      <c r="C25" s="12">
        <v>23</v>
      </c>
      <c r="D25" s="140">
        <v>228</v>
      </c>
      <c r="E25" s="164">
        <v>884</v>
      </c>
      <c r="F25" s="164">
        <v>884</v>
      </c>
      <c r="G25" s="164"/>
      <c r="H25" s="12" t="s">
        <v>29</v>
      </c>
      <c r="I25" s="141">
        <f t="shared" si="0"/>
        <v>884</v>
      </c>
      <c r="J25" s="189">
        <v>3</v>
      </c>
      <c r="K25" s="138">
        <v>68000</v>
      </c>
      <c r="L25" s="138"/>
      <c r="M25" s="135">
        <f t="shared" si="1"/>
        <v>60112000</v>
      </c>
      <c r="N25" s="139">
        <f t="shared" si="2"/>
        <v>60112000</v>
      </c>
    </row>
    <row r="26" spans="1:16" s="190" customFormat="1" ht="60" customHeight="1">
      <c r="A26" s="421"/>
      <c r="B26" s="163" t="s">
        <v>148</v>
      </c>
      <c r="C26" s="12">
        <v>24</v>
      </c>
      <c r="D26" s="140">
        <v>431</v>
      </c>
      <c r="E26" s="164">
        <v>1358</v>
      </c>
      <c r="F26" s="164">
        <v>1358</v>
      </c>
      <c r="G26" s="164"/>
      <c r="H26" s="12" t="s">
        <v>29</v>
      </c>
      <c r="I26" s="141">
        <f t="shared" si="0"/>
        <v>1358</v>
      </c>
      <c r="J26" s="189">
        <v>3</v>
      </c>
      <c r="K26" s="138">
        <v>68000</v>
      </c>
      <c r="L26" s="138"/>
      <c r="M26" s="135">
        <f t="shared" si="1"/>
        <v>92344000</v>
      </c>
      <c r="N26" s="139">
        <f t="shared" si="2"/>
        <v>92344000</v>
      </c>
    </row>
    <row r="27" spans="1:16" s="190" customFormat="1" ht="60" customHeight="1">
      <c r="A27" s="419">
        <f>MAX(A$7:$B26)+1</f>
        <v>14</v>
      </c>
      <c r="B27" s="163" t="s">
        <v>149</v>
      </c>
      <c r="C27" s="12">
        <v>23</v>
      </c>
      <c r="D27" s="140">
        <v>246</v>
      </c>
      <c r="E27" s="164">
        <v>557</v>
      </c>
      <c r="F27" s="164">
        <v>557</v>
      </c>
      <c r="G27" s="164"/>
      <c r="H27" s="12" t="s">
        <v>29</v>
      </c>
      <c r="I27" s="141">
        <f t="shared" si="0"/>
        <v>557</v>
      </c>
      <c r="J27" s="189">
        <v>3</v>
      </c>
      <c r="K27" s="138">
        <v>68000</v>
      </c>
      <c r="L27" s="138"/>
      <c r="M27" s="135">
        <f t="shared" si="1"/>
        <v>37876000</v>
      </c>
      <c r="N27" s="139">
        <f t="shared" si="2"/>
        <v>37876000</v>
      </c>
    </row>
    <row r="28" spans="1:16" s="190" customFormat="1" ht="60" customHeight="1">
      <c r="A28" s="421"/>
      <c r="B28" s="163" t="s">
        <v>149</v>
      </c>
      <c r="C28" s="12">
        <v>23</v>
      </c>
      <c r="D28" s="140">
        <v>1110</v>
      </c>
      <c r="E28" s="164">
        <v>922</v>
      </c>
      <c r="F28" s="164">
        <v>922</v>
      </c>
      <c r="G28" s="164"/>
      <c r="H28" s="12" t="s">
        <v>311</v>
      </c>
      <c r="I28" s="141">
        <f t="shared" si="0"/>
        <v>922</v>
      </c>
      <c r="J28" s="12">
        <v>2</v>
      </c>
      <c r="K28" s="138">
        <v>71000</v>
      </c>
      <c r="L28" s="138"/>
      <c r="M28" s="135">
        <f t="shared" si="1"/>
        <v>65462000</v>
      </c>
      <c r="N28" s="139">
        <f t="shared" si="2"/>
        <v>65462000</v>
      </c>
      <c r="P28" s="175" t="s">
        <v>338</v>
      </c>
    </row>
    <row r="29" spans="1:16" s="190" customFormat="1" ht="60" customHeight="1">
      <c r="A29" s="204">
        <f>MAX(A$7:$B28)+1</f>
        <v>15</v>
      </c>
      <c r="B29" s="163" t="s">
        <v>150</v>
      </c>
      <c r="C29" s="12">
        <v>23</v>
      </c>
      <c r="D29" s="140">
        <v>1117</v>
      </c>
      <c r="E29" s="164">
        <v>458</v>
      </c>
      <c r="F29" s="164">
        <v>22.6</v>
      </c>
      <c r="G29" s="164"/>
      <c r="H29" s="12" t="s">
        <v>311</v>
      </c>
      <c r="I29" s="141">
        <f t="shared" si="0"/>
        <v>22.6</v>
      </c>
      <c r="J29" s="189">
        <v>3</v>
      </c>
      <c r="K29" s="138">
        <v>68000</v>
      </c>
      <c r="L29" s="138"/>
      <c r="M29" s="135">
        <f t="shared" si="1"/>
        <v>1536800</v>
      </c>
      <c r="N29" s="139">
        <f t="shared" si="2"/>
        <v>1536800</v>
      </c>
      <c r="P29" s="175" t="s">
        <v>333</v>
      </c>
    </row>
    <row r="30" spans="1:16" s="190" customFormat="1" ht="60" customHeight="1">
      <c r="A30" s="204">
        <f>MAX(A$7:$B29)+1</f>
        <v>16</v>
      </c>
      <c r="B30" s="163" t="s">
        <v>78</v>
      </c>
      <c r="C30" s="12">
        <v>24</v>
      </c>
      <c r="D30" s="140">
        <v>601</v>
      </c>
      <c r="E30" s="164">
        <v>508</v>
      </c>
      <c r="F30" s="164">
        <v>508</v>
      </c>
      <c r="G30" s="164"/>
      <c r="H30" s="12" t="s">
        <v>29</v>
      </c>
      <c r="I30" s="141">
        <f t="shared" si="0"/>
        <v>508</v>
      </c>
      <c r="J30" s="189">
        <v>3</v>
      </c>
      <c r="K30" s="138">
        <v>68000</v>
      </c>
      <c r="L30" s="138"/>
      <c r="M30" s="135">
        <f t="shared" si="1"/>
        <v>34544000</v>
      </c>
      <c r="N30" s="139">
        <f t="shared" si="2"/>
        <v>34544000</v>
      </c>
    </row>
    <row r="31" spans="1:16" s="190" customFormat="1" ht="60" customHeight="1">
      <c r="A31" s="204">
        <f>MAX(A$7:$B30)+1</f>
        <v>17</v>
      </c>
      <c r="B31" s="163" t="s">
        <v>151</v>
      </c>
      <c r="C31" s="12">
        <v>24</v>
      </c>
      <c r="D31" s="140">
        <v>66</v>
      </c>
      <c r="E31" s="164">
        <v>1095</v>
      </c>
      <c r="F31" s="164">
        <v>1095</v>
      </c>
      <c r="G31" s="164"/>
      <c r="H31" s="12" t="s">
        <v>29</v>
      </c>
      <c r="I31" s="141">
        <f t="shared" si="0"/>
        <v>1095</v>
      </c>
      <c r="J31" s="189">
        <v>3</v>
      </c>
      <c r="K31" s="138">
        <v>68000</v>
      </c>
      <c r="L31" s="138"/>
      <c r="M31" s="135">
        <f t="shared" si="1"/>
        <v>74460000</v>
      </c>
      <c r="N31" s="139">
        <f t="shared" si="2"/>
        <v>74460000</v>
      </c>
    </row>
    <row r="32" spans="1:16" s="190" customFormat="1" ht="100.5" customHeight="1">
      <c r="A32" s="419">
        <f>MAX(A$7:$B31)+1</f>
        <v>18</v>
      </c>
      <c r="B32" s="163" t="s">
        <v>362</v>
      </c>
      <c r="C32" s="12">
        <v>24</v>
      </c>
      <c r="D32" s="140">
        <v>1591</v>
      </c>
      <c r="E32" s="164">
        <v>104</v>
      </c>
      <c r="F32" s="164">
        <v>104</v>
      </c>
      <c r="G32" s="164"/>
      <c r="H32" s="12" t="s">
        <v>29</v>
      </c>
      <c r="I32" s="141">
        <f t="shared" si="0"/>
        <v>104</v>
      </c>
      <c r="J32" s="189">
        <v>3</v>
      </c>
      <c r="K32" s="138">
        <v>68000</v>
      </c>
      <c r="L32" s="138"/>
      <c r="M32" s="135">
        <f t="shared" si="1"/>
        <v>7072000</v>
      </c>
      <c r="N32" s="139">
        <f t="shared" si="2"/>
        <v>7072000</v>
      </c>
    </row>
    <row r="33" spans="1:14" s="190" customFormat="1" ht="103.5" customHeight="1">
      <c r="A33" s="421"/>
      <c r="B33" s="163" t="s">
        <v>362</v>
      </c>
      <c r="C33" s="12">
        <v>24</v>
      </c>
      <c r="D33" s="140">
        <v>1592</v>
      </c>
      <c r="E33" s="164">
        <v>1356</v>
      </c>
      <c r="F33" s="164">
        <v>1356</v>
      </c>
      <c r="G33" s="164"/>
      <c r="H33" s="12" t="s">
        <v>29</v>
      </c>
      <c r="I33" s="141">
        <f t="shared" si="0"/>
        <v>1356</v>
      </c>
      <c r="J33" s="189">
        <v>3</v>
      </c>
      <c r="K33" s="138">
        <v>68000</v>
      </c>
      <c r="L33" s="138"/>
      <c r="M33" s="135">
        <f t="shared" si="1"/>
        <v>92208000</v>
      </c>
      <c r="N33" s="139">
        <f t="shared" si="2"/>
        <v>92208000</v>
      </c>
    </row>
    <row r="34" spans="1:14" s="190" customFormat="1" ht="60" customHeight="1">
      <c r="A34" s="204">
        <f>MAX(A$7:$B33)+1</f>
        <v>19</v>
      </c>
      <c r="B34" s="163" t="s">
        <v>152</v>
      </c>
      <c r="C34" s="12">
        <v>24</v>
      </c>
      <c r="D34" s="140">
        <v>605</v>
      </c>
      <c r="E34" s="164">
        <v>591</v>
      </c>
      <c r="F34" s="164">
        <v>591</v>
      </c>
      <c r="G34" s="164"/>
      <c r="H34" s="12" t="s">
        <v>29</v>
      </c>
      <c r="I34" s="141">
        <f t="shared" si="0"/>
        <v>591</v>
      </c>
      <c r="J34" s="12">
        <v>2</v>
      </c>
      <c r="K34" s="138">
        <v>71000</v>
      </c>
      <c r="L34" s="138"/>
      <c r="M34" s="135">
        <f t="shared" si="1"/>
        <v>41961000</v>
      </c>
      <c r="N34" s="139">
        <f t="shared" si="2"/>
        <v>41961000</v>
      </c>
    </row>
    <row r="35" spans="1:14" s="190" customFormat="1" ht="81" customHeight="1">
      <c r="A35" s="204">
        <f>MAX(A$7:$B34)+1</f>
        <v>20</v>
      </c>
      <c r="B35" s="163" t="s">
        <v>363</v>
      </c>
      <c r="C35" s="12">
        <v>24</v>
      </c>
      <c r="D35" s="140">
        <v>107</v>
      </c>
      <c r="E35" s="164">
        <v>1780</v>
      </c>
      <c r="F35" s="164">
        <v>1780</v>
      </c>
      <c r="G35" s="164"/>
      <c r="H35" s="12" t="s">
        <v>29</v>
      </c>
      <c r="I35" s="141">
        <f t="shared" si="0"/>
        <v>1780</v>
      </c>
      <c r="J35" s="189">
        <v>3</v>
      </c>
      <c r="K35" s="138">
        <v>68000</v>
      </c>
      <c r="L35" s="138"/>
      <c r="M35" s="135">
        <f t="shared" si="1"/>
        <v>121040000</v>
      </c>
      <c r="N35" s="139">
        <f t="shared" si="2"/>
        <v>121040000</v>
      </c>
    </row>
    <row r="36" spans="1:14" s="190" customFormat="1" ht="60" customHeight="1">
      <c r="A36" s="419">
        <f>MAX(A$7:$B35)+1</f>
        <v>21</v>
      </c>
      <c r="B36" s="163" t="s">
        <v>153</v>
      </c>
      <c r="C36" s="12">
        <v>24</v>
      </c>
      <c r="D36" s="140">
        <v>379</v>
      </c>
      <c r="E36" s="164">
        <v>920</v>
      </c>
      <c r="F36" s="164">
        <v>920</v>
      </c>
      <c r="G36" s="164"/>
      <c r="H36" s="12" t="s">
        <v>29</v>
      </c>
      <c r="I36" s="141">
        <f t="shared" si="0"/>
        <v>920</v>
      </c>
      <c r="J36" s="189">
        <v>3</v>
      </c>
      <c r="K36" s="138">
        <v>68000</v>
      </c>
      <c r="L36" s="138"/>
      <c r="M36" s="135">
        <f t="shared" si="1"/>
        <v>62560000</v>
      </c>
      <c r="N36" s="139">
        <f t="shared" si="2"/>
        <v>62560000</v>
      </c>
    </row>
    <row r="37" spans="1:14" s="190" customFormat="1" ht="60" customHeight="1">
      <c r="A37" s="421"/>
      <c r="B37" s="163" t="s">
        <v>153</v>
      </c>
      <c r="C37" s="12">
        <v>24</v>
      </c>
      <c r="D37" s="140">
        <v>449</v>
      </c>
      <c r="E37" s="164">
        <v>865</v>
      </c>
      <c r="F37" s="164">
        <v>865</v>
      </c>
      <c r="G37" s="164"/>
      <c r="H37" s="12" t="s">
        <v>29</v>
      </c>
      <c r="I37" s="141">
        <f t="shared" si="0"/>
        <v>865</v>
      </c>
      <c r="J37" s="12">
        <v>2</v>
      </c>
      <c r="K37" s="138">
        <v>71000</v>
      </c>
      <c r="L37" s="138"/>
      <c r="M37" s="135">
        <f t="shared" si="1"/>
        <v>61415000</v>
      </c>
      <c r="N37" s="139">
        <f t="shared" si="2"/>
        <v>61415000</v>
      </c>
    </row>
    <row r="38" spans="1:14" s="190" customFormat="1" ht="60" customHeight="1">
      <c r="A38" s="204">
        <f>MAX(A$7:$B37)+1</f>
        <v>22</v>
      </c>
      <c r="B38" s="163" t="s">
        <v>154</v>
      </c>
      <c r="C38" s="12">
        <v>23</v>
      </c>
      <c r="D38" s="140">
        <v>892</v>
      </c>
      <c r="E38" s="164">
        <v>882</v>
      </c>
      <c r="F38" s="164">
        <v>859.4</v>
      </c>
      <c r="G38" s="164">
        <v>22.6</v>
      </c>
      <c r="H38" s="12" t="s">
        <v>29</v>
      </c>
      <c r="I38" s="141">
        <f t="shared" si="0"/>
        <v>882</v>
      </c>
      <c r="J38" s="12">
        <v>1</v>
      </c>
      <c r="K38" s="138">
        <v>75000</v>
      </c>
      <c r="L38" s="138"/>
      <c r="M38" s="135">
        <f t="shared" si="1"/>
        <v>66150000</v>
      </c>
      <c r="N38" s="139">
        <f t="shared" si="2"/>
        <v>66150000</v>
      </c>
    </row>
    <row r="39" spans="1:14" s="190" customFormat="1" ht="60" customHeight="1">
      <c r="A39" s="204">
        <f>MAX(A$7:$B38)+1</f>
        <v>23</v>
      </c>
      <c r="B39" s="163" t="s">
        <v>155</v>
      </c>
      <c r="C39" s="12">
        <v>24</v>
      </c>
      <c r="D39" s="140">
        <v>508</v>
      </c>
      <c r="E39" s="164">
        <v>539</v>
      </c>
      <c r="F39" s="164">
        <v>539</v>
      </c>
      <c r="G39" s="164"/>
      <c r="H39" s="12" t="s">
        <v>29</v>
      </c>
      <c r="I39" s="141">
        <f t="shared" ref="I39:I70" si="3">F39+G39</f>
        <v>539</v>
      </c>
      <c r="J39" s="189">
        <v>3</v>
      </c>
      <c r="K39" s="138">
        <v>68000</v>
      </c>
      <c r="L39" s="138"/>
      <c r="M39" s="135">
        <f t="shared" ref="M39:M70" si="4">K39*I39</f>
        <v>36652000</v>
      </c>
      <c r="N39" s="139">
        <f t="shared" ref="N39:N70" si="5">M39</f>
        <v>36652000</v>
      </c>
    </row>
    <row r="40" spans="1:14" s="190" customFormat="1" ht="60" customHeight="1">
      <c r="A40" s="204">
        <f>MAX(A$7:$B39)+1</f>
        <v>24</v>
      </c>
      <c r="B40" s="163" t="s">
        <v>156</v>
      </c>
      <c r="C40" s="12">
        <v>24</v>
      </c>
      <c r="D40" s="140">
        <v>414</v>
      </c>
      <c r="E40" s="164">
        <v>941</v>
      </c>
      <c r="F40" s="164">
        <v>941</v>
      </c>
      <c r="G40" s="164"/>
      <c r="H40" s="12" t="s">
        <v>29</v>
      </c>
      <c r="I40" s="141">
        <f t="shared" si="3"/>
        <v>941</v>
      </c>
      <c r="J40" s="12">
        <v>2</v>
      </c>
      <c r="K40" s="138">
        <v>71000</v>
      </c>
      <c r="L40" s="138"/>
      <c r="M40" s="135">
        <f t="shared" si="4"/>
        <v>66811000</v>
      </c>
      <c r="N40" s="139">
        <f t="shared" si="5"/>
        <v>66811000</v>
      </c>
    </row>
    <row r="41" spans="1:14" s="190" customFormat="1" ht="60" customHeight="1">
      <c r="A41" s="204">
        <f>MAX(A$7:$B40)+1</f>
        <v>25</v>
      </c>
      <c r="B41" s="163" t="s">
        <v>157</v>
      </c>
      <c r="C41" s="12">
        <v>24</v>
      </c>
      <c r="D41" s="140">
        <v>214</v>
      </c>
      <c r="E41" s="164">
        <v>1590</v>
      </c>
      <c r="F41" s="164">
        <v>1590</v>
      </c>
      <c r="G41" s="164"/>
      <c r="H41" s="12" t="s">
        <v>29</v>
      </c>
      <c r="I41" s="141">
        <f t="shared" si="3"/>
        <v>1590</v>
      </c>
      <c r="J41" s="12">
        <v>2</v>
      </c>
      <c r="K41" s="138">
        <v>71000</v>
      </c>
      <c r="L41" s="138"/>
      <c r="M41" s="135">
        <f t="shared" si="4"/>
        <v>112890000</v>
      </c>
      <c r="N41" s="139">
        <f t="shared" si="5"/>
        <v>112890000</v>
      </c>
    </row>
    <row r="42" spans="1:14" s="190" customFormat="1" ht="98.25" customHeight="1">
      <c r="A42" s="419">
        <f>MAX(A$7:$B41)+1</f>
        <v>26</v>
      </c>
      <c r="B42" s="163" t="s">
        <v>364</v>
      </c>
      <c r="C42" s="12">
        <v>24</v>
      </c>
      <c r="D42" s="140">
        <v>65</v>
      </c>
      <c r="E42" s="164">
        <v>1059</v>
      </c>
      <c r="F42" s="164">
        <v>1059</v>
      </c>
      <c r="G42" s="164"/>
      <c r="H42" s="12" t="s">
        <v>29</v>
      </c>
      <c r="I42" s="141">
        <f t="shared" si="3"/>
        <v>1059</v>
      </c>
      <c r="J42" s="189">
        <v>3</v>
      </c>
      <c r="K42" s="138">
        <v>68000</v>
      </c>
      <c r="L42" s="138"/>
      <c r="M42" s="135">
        <f t="shared" si="4"/>
        <v>72012000</v>
      </c>
      <c r="N42" s="139">
        <f t="shared" si="5"/>
        <v>72012000</v>
      </c>
    </row>
    <row r="43" spans="1:14" s="190" customFormat="1" ht="98.25" customHeight="1">
      <c r="A43" s="421"/>
      <c r="B43" s="163" t="s">
        <v>364</v>
      </c>
      <c r="C43" s="12">
        <v>24</v>
      </c>
      <c r="D43" s="140">
        <v>108</v>
      </c>
      <c r="E43" s="164">
        <v>1098</v>
      </c>
      <c r="F43" s="164">
        <v>1098</v>
      </c>
      <c r="G43" s="164"/>
      <c r="H43" s="12" t="s">
        <v>29</v>
      </c>
      <c r="I43" s="141">
        <f t="shared" si="3"/>
        <v>1098</v>
      </c>
      <c r="J43" s="189">
        <v>3</v>
      </c>
      <c r="K43" s="138">
        <v>68000</v>
      </c>
      <c r="L43" s="138"/>
      <c r="M43" s="135">
        <f t="shared" si="4"/>
        <v>74664000</v>
      </c>
      <c r="N43" s="139">
        <f t="shared" si="5"/>
        <v>74664000</v>
      </c>
    </row>
    <row r="44" spans="1:14" s="190" customFormat="1" ht="60" customHeight="1">
      <c r="A44" s="419">
        <f>MAX(A$7:$B43)+1</f>
        <v>27</v>
      </c>
      <c r="B44" s="163" t="s">
        <v>158</v>
      </c>
      <c r="C44" s="12">
        <v>24</v>
      </c>
      <c r="D44" s="140">
        <v>504</v>
      </c>
      <c r="E44" s="164">
        <v>442</v>
      </c>
      <c r="F44" s="164">
        <v>442</v>
      </c>
      <c r="G44" s="164"/>
      <c r="H44" s="12" t="s">
        <v>29</v>
      </c>
      <c r="I44" s="141">
        <f t="shared" si="3"/>
        <v>442</v>
      </c>
      <c r="J44" s="189">
        <v>3</v>
      </c>
      <c r="K44" s="138">
        <v>68000</v>
      </c>
      <c r="L44" s="138"/>
      <c r="M44" s="135">
        <f t="shared" si="4"/>
        <v>30056000</v>
      </c>
      <c r="N44" s="139">
        <f t="shared" si="5"/>
        <v>30056000</v>
      </c>
    </row>
    <row r="45" spans="1:14" s="190" customFormat="1" ht="60" customHeight="1">
      <c r="A45" s="421"/>
      <c r="B45" s="163" t="s">
        <v>158</v>
      </c>
      <c r="C45" s="12">
        <v>24</v>
      </c>
      <c r="D45" s="140">
        <v>492</v>
      </c>
      <c r="E45" s="164">
        <v>1311</v>
      </c>
      <c r="F45" s="164">
        <v>1311</v>
      </c>
      <c r="G45" s="164"/>
      <c r="H45" s="12" t="s">
        <v>29</v>
      </c>
      <c r="I45" s="141">
        <f t="shared" si="3"/>
        <v>1311</v>
      </c>
      <c r="J45" s="189">
        <v>3</v>
      </c>
      <c r="K45" s="138">
        <v>68000</v>
      </c>
      <c r="L45" s="138"/>
      <c r="M45" s="135">
        <f t="shared" si="4"/>
        <v>89148000</v>
      </c>
      <c r="N45" s="139">
        <f t="shared" si="5"/>
        <v>89148000</v>
      </c>
    </row>
    <row r="46" spans="1:14" s="190" customFormat="1" ht="60" customHeight="1">
      <c r="A46" s="419">
        <f>MAX(A$7:$B45)+1</f>
        <v>28</v>
      </c>
      <c r="B46" s="163" t="s">
        <v>159</v>
      </c>
      <c r="C46" s="12">
        <v>23</v>
      </c>
      <c r="D46" s="140">
        <v>570</v>
      </c>
      <c r="E46" s="164">
        <v>298</v>
      </c>
      <c r="F46" s="164">
        <v>298</v>
      </c>
      <c r="G46" s="164"/>
      <c r="H46" s="12" t="s">
        <v>29</v>
      </c>
      <c r="I46" s="141">
        <f t="shared" si="3"/>
        <v>298</v>
      </c>
      <c r="J46" s="12">
        <v>2</v>
      </c>
      <c r="K46" s="138">
        <v>71000</v>
      </c>
      <c r="L46" s="138"/>
      <c r="M46" s="135">
        <f t="shared" si="4"/>
        <v>21158000</v>
      </c>
      <c r="N46" s="139">
        <f t="shared" si="5"/>
        <v>21158000</v>
      </c>
    </row>
    <row r="47" spans="1:14" s="190" customFormat="1" ht="60" customHeight="1">
      <c r="A47" s="421"/>
      <c r="B47" s="163" t="s">
        <v>159</v>
      </c>
      <c r="C47" s="12">
        <v>24</v>
      </c>
      <c r="D47" s="140">
        <v>441</v>
      </c>
      <c r="E47" s="164">
        <v>611</v>
      </c>
      <c r="F47" s="164">
        <v>611</v>
      </c>
      <c r="G47" s="164"/>
      <c r="H47" s="12" t="s">
        <v>29</v>
      </c>
      <c r="I47" s="141">
        <f t="shared" si="3"/>
        <v>611</v>
      </c>
      <c r="J47" s="189">
        <v>3</v>
      </c>
      <c r="K47" s="138">
        <v>68000</v>
      </c>
      <c r="L47" s="138"/>
      <c r="M47" s="135">
        <f t="shared" si="4"/>
        <v>41548000</v>
      </c>
      <c r="N47" s="139">
        <f t="shared" si="5"/>
        <v>41548000</v>
      </c>
    </row>
    <row r="48" spans="1:14" s="190" customFormat="1" ht="60" customHeight="1">
      <c r="A48" s="204">
        <f>MAX(A$7:$B47)+1</f>
        <v>29</v>
      </c>
      <c r="B48" s="163" t="s">
        <v>160</v>
      </c>
      <c r="C48" s="12">
        <v>23</v>
      </c>
      <c r="D48" s="140">
        <v>848</v>
      </c>
      <c r="E48" s="164">
        <v>926</v>
      </c>
      <c r="F48" s="164">
        <v>885.4</v>
      </c>
      <c r="G48" s="164">
        <v>40.6</v>
      </c>
      <c r="H48" s="12" t="s">
        <v>29</v>
      </c>
      <c r="I48" s="141">
        <f t="shared" si="3"/>
        <v>926</v>
      </c>
      <c r="J48" s="12">
        <v>1</v>
      </c>
      <c r="K48" s="138">
        <v>75000</v>
      </c>
      <c r="L48" s="138"/>
      <c r="M48" s="135">
        <f t="shared" si="4"/>
        <v>69450000</v>
      </c>
      <c r="N48" s="139">
        <f t="shared" si="5"/>
        <v>69450000</v>
      </c>
    </row>
    <row r="49" spans="1:16" s="190" customFormat="1" ht="60" customHeight="1">
      <c r="A49" s="419">
        <f>MAX(A$7:$B48)+1</f>
        <v>30</v>
      </c>
      <c r="B49" s="163" t="s">
        <v>161</v>
      </c>
      <c r="C49" s="12">
        <v>24</v>
      </c>
      <c r="D49" s="140">
        <v>394</v>
      </c>
      <c r="E49" s="164">
        <v>1820</v>
      </c>
      <c r="F49" s="164">
        <v>1820</v>
      </c>
      <c r="G49" s="164"/>
      <c r="H49" s="12" t="s">
        <v>29</v>
      </c>
      <c r="I49" s="141">
        <f t="shared" si="3"/>
        <v>1820</v>
      </c>
      <c r="J49" s="189">
        <v>3</v>
      </c>
      <c r="K49" s="138">
        <v>68000</v>
      </c>
      <c r="L49" s="138"/>
      <c r="M49" s="135">
        <f t="shared" si="4"/>
        <v>123760000</v>
      </c>
      <c r="N49" s="139">
        <f t="shared" si="5"/>
        <v>123760000</v>
      </c>
    </row>
    <row r="50" spans="1:16" s="190" customFormat="1" ht="60" customHeight="1">
      <c r="A50" s="421"/>
      <c r="B50" s="163" t="s">
        <v>161</v>
      </c>
      <c r="C50" s="12">
        <v>24</v>
      </c>
      <c r="D50" s="140">
        <v>547</v>
      </c>
      <c r="E50" s="164">
        <v>466</v>
      </c>
      <c r="F50" s="164">
        <v>466</v>
      </c>
      <c r="G50" s="164"/>
      <c r="H50" s="12" t="s">
        <v>29</v>
      </c>
      <c r="I50" s="141">
        <f t="shared" si="3"/>
        <v>466</v>
      </c>
      <c r="J50" s="189">
        <v>3</v>
      </c>
      <c r="K50" s="138">
        <v>68000</v>
      </c>
      <c r="L50" s="138"/>
      <c r="M50" s="135">
        <f t="shared" si="4"/>
        <v>31688000</v>
      </c>
      <c r="N50" s="139">
        <f t="shared" si="5"/>
        <v>31688000</v>
      </c>
    </row>
    <row r="51" spans="1:16" s="190" customFormat="1" ht="60" customHeight="1">
      <c r="A51" s="204">
        <f>MAX(A$7:$B50)+1</f>
        <v>31</v>
      </c>
      <c r="B51" s="163" t="s">
        <v>162</v>
      </c>
      <c r="C51" s="12">
        <v>24</v>
      </c>
      <c r="D51" s="140">
        <v>146</v>
      </c>
      <c r="E51" s="164">
        <v>1766</v>
      </c>
      <c r="F51" s="164">
        <v>1766</v>
      </c>
      <c r="G51" s="164"/>
      <c r="H51" s="12" t="s">
        <v>29</v>
      </c>
      <c r="I51" s="141">
        <f t="shared" si="3"/>
        <v>1766</v>
      </c>
      <c r="J51" s="12">
        <v>2</v>
      </c>
      <c r="K51" s="138">
        <v>71000</v>
      </c>
      <c r="L51" s="138"/>
      <c r="M51" s="135">
        <f t="shared" si="4"/>
        <v>125386000</v>
      </c>
      <c r="N51" s="139">
        <f t="shared" si="5"/>
        <v>125386000</v>
      </c>
    </row>
    <row r="52" spans="1:16" s="190" customFormat="1" ht="60" customHeight="1">
      <c r="A52" s="419">
        <f>MAX(A$7:$B51)+1</f>
        <v>32</v>
      </c>
      <c r="B52" s="163" t="s">
        <v>163</v>
      </c>
      <c r="C52" s="12">
        <v>23</v>
      </c>
      <c r="D52" s="140">
        <v>313</v>
      </c>
      <c r="E52" s="164">
        <v>1212</v>
      </c>
      <c r="F52" s="164">
        <v>1212</v>
      </c>
      <c r="G52" s="164"/>
      <c r="H52" s="12" t="s">
        <v>29</v>
      </c>
      <c r="I52" s="141">
        <f t="shared" si="3"/>
        <v>1212</v>
      </c>
      <c r="J52" s="12">
        <v>2</v>
      </c>
      <c r="K52" s="138">
        <v>71000</v>
      </c>
      <c r="L52" s="138"/>
      <c r="M52" s="135">
        <f t="shared" si="4"/>
        <v>86052000</v>
      </c>
      <c r="N52" s="139">
        <f t="shared" si="5"/>
        <v>86052000</v>
      </c>
    </row>
    <row r="53" spans="1:16" s="190" customFormat="1" ht="60" customHeight="1">
      <c r="A53" s="421"/>
      <c r="B53" s="163" t="s">
        <v>163</v>
      </c>
      <c r="C53" s="12">
        <v>24</v>
      </c>
      <c r="D53" s="140">
        <v>423</v>
      </c>
      <c r="E53" s="164">
        <v>637</v>
      </c>
      <c r="F53" s="164">
        <v>637</v>
      </c>
      <c r="G53" s="164"/>
      <c r="H53" s="12" t="s">
        <v>29</v>
      </c>
      <c r="I53" s="141">
        <f t="shared" si="3"/>
        <v>637</v>
      </c>
      <c r="J53" s="12">
        <v>2</v>
      </c>
      <c r="K53" s="138">
        <v>71000</v>
      </c>
      <c r="L53" s="138"/>
      <c r="M53" s="135">
        <f t="shared" si="4"/>
        <v>45227000</v>
      </c>
      <c r="N53" s="139">
        <f t="shared" si="5"/>
        <v>45227000</v>
      </c>
    </row>
    <row r="54" spans="1:16" s="190" customFormat="1" ht="60" customHeight="1">
      <c r="A54" s="204">
        <f>MAX(A$7:$B53)+1</f>
        <v>33</v>
      </c>
      <c r="B54" s="163" t="s">
        <v>412</v>
      </c>
      <c r="C54" s="12">
        <v>24</v>
      </c>
      <c r="D54" s="140">
        <v>453</v>
      </c>
      <c r="E54" s="164">
        <v>528</v>
      </c>
      <c r="F54" s="164">
        <v>528</v>
      </c>
      <c r="G54" s="164"/>
      <c r="H54" s="12" t="s">
        <v>311</v>
      </c>
      <c r="I54" s="141">
        <f t="shared" si="3"/>
        <v>528</v>
      </c>
      <c r="J54" s="189">
        <v>3</v>
      </c>
      <c r="K54" s="207">
        <v>68000</v>
      </c>
      <c r="L54" s="207"/>
      <c r="M54" s="150">
        <f t="shared" si="4"/>
        <v>35904000</v>
      </c>
      <c r="N54" s="175">
        <f t="shared" si="5"/>
        <v>35904000</v>
      </c>
      <c r="P54" s="205" t="s">
        <v>339</v>
      </c>
    </row>
    <row r="55" spans="1:16" s="190" customFormat="1" ht="60" customHeight="1">
      <c r="A55" s="419">
        <f>MAX(A$7:$B54)+1</f>
        <v>34</v>
      </c>
      <c r="B55" s="163" t="s">
        <v>164</v>
      </c>
      <c r="C55" s="12">
        <v>24</v>
      </c>
      <c r="D55" s="140">
        <v>1606</v>
      </c>
      <c r="E55" s="164">
        <v>711.7</v>
      </c>
      <c r="F55" s="164">
        <v>711.7</v>
      </c>
      <c r="G55" s="164"/>
      <c r="H55" s="12" t="s">
        <v>29</v>
      </c>
      <c r="I55" s="141">
        <f t="shared" si="3"/>
        <v>711.7</v>
      </c>
      <c r="J55" s="189">
        <v>3</v>
      </c>
      <c r="K55" s="138">
        <v>68000</v>
      </c>
      <c r="L55" s="138"/>
      <c r="M55" s="135">
        <f t="shared" si="4"/>
        <v>48395600</v>
      </c>
      <c r="N55" s="139">
        <f t="shared" si="5"/>
        <v>48395600</v>
      </c>
    </row>
    <row r="56" spans="1:16" s="190" customFormat="1" ht="60" customHeight="1">
      <c r="A56" s="421"/>
      <c r="B56" s="163" t="s">
        <v>164</v>
      </c>
      <c r="C56" s="12">
        <v>24</v>
      </c>
      <c r="D56" s="140">
        <v>1607</v>
      </c>
      <c r="E56" s="164">
        <v>51.2</v>
      </c>
      <c r="F56" s="164">
        <v>51.2</v>
      </c>
      <c r="G56" s="164"/>
      <c r="H56" s="12" t="s">
        <v>29</v>
      </c>
      <c r="I56" s="141">
        <f t="shared" si="3"/>
        <v>51.2</v>
      </c>
      <c r="J56" s="189">
        <v>3</v>
      </c>
      <c r="K56" s="138">
        <v>68000</v>
      </c>
      <c r="L56" s="138"/>
      <c r="M56" s="135">
        <f t="shared" si="4"/>
        <v>3481600</v>
      </c>
      <c r="N56" s="139">
        <f t="shared" si="5"/>
        <v>3481600</v>
      </c>
    </row>
    <row r="57" spans="1:16" s="190" customFormat="1" ht="60" customHeight="1">
      <c r="A57" s="419">
        <f>MAX(A$7:$B56)+1</f>
        <v>35</v>
      </c>
      <c r="B57" s="163" t="s">
        <v>165</v>
      </c>
      <c r="C57" s="12">
        <v>24</v>
      </c>
      <c r="D57" s="140">
        <v>1589</v>
      </c>
      <c r="E57" s="164">
        <v>985.9</v>
      </c>
      <c r="F57" s="164">
        <v>985.9</v>
      </c>
      <c r="G57" s="164"/>
      <c r="H57" s="12" t="s">
        <v>29</v>
      </c>
      <c r="I57" s="141">
        <f t="shared" si="3"/>
        <v>985.9</v>
      </c>
      <c r="J57" s="189">
        <v>3</v>
      </c>
      <c r="K57" s="138">
        <v>68000</v>
      </c>
      <c r="L57" s="138"/>
      <c r="M57" s="135">
        <f t="shared" si="4"/>
        <v>67041200</v>
      </c>
      <c r="N57" s="139">
        <f t="shared" si="5"/>
        <v>67041200</v>
      </c>
    </row>
    <row r="58" spans="1:16" s="190" customFormat="1" ht="60" customHeight="1">
      <c r="A58" s="421"/>
      <c r="B58" s="163" t="s">
        <v>165</v>
      </c>
      <c r="C58" s="12">
        <v>24</v>
      </c>
      <c r="D58" s="140">
        <v>1590</v>
      </c>
      <c r="E58" s="164">
        <v>365.5</v>
      </c>
      <c r="F58" s="164">
        <v>365.5</v>
      </c>
      <c r="G58" s="164"/>
      <c r="H58" s="12" t="s">
        <v>29</v>
      </c>
      <c r="I58" s="141">
        <f t="shared" si="3"/>
        <v>365.5</v>
      </c>
      <c r="J58" s="189">
        <v>3</v>
      </c>
      <c r="K58" s="138">
        <v>68000</v>
      </c>
      <c r="L58" s="138"/>
      <c r="M58" s="135">
        <f t="shared" si="4"/>
        <v>24854000</v>
      </c>
      <c r="N58" s="139">
        <f t="shared" si="5"/>
        <v>24854000</v>
      </c>
    </row>
    <row r="59" spans="1:16" s="190" customFormat="1" ht="60" customHeight="1">
      <c r="A59" s="204">
        <f>MAX(A$7:$B58)+1</f>
        <v>36</v>
      </c>
      <c r="B59" s="163" t="s">
        <v>166</v>
      </c>
      <c r="C59" s="12">
        <v>23</v>
      </c>
      <c r="D59" s="140">
        <v>68</v>
      </c>
      <c r="E59" s="164">
        <v>333</v>
      </c>
      <c r="F59" s="164">
        <v>333</v>
      </c>
      <c r="G59" s="164"/>
      <c r="H59" s="12" t="s">
        <v>311</v>
      </c>
      <c r="I59" s="141">
        <f t="shared" si="3"/>
        <v>333</v>
      </c>
      <c r="J59" s="189">
        <v>3</v>
      </c>
      <c r="K59" s="138">
        <v>68000</v>
      </c>
      <c r="L59" s="138"/>
      <c r="M59" s="135">
        <f t="shared" si="4"/>
        <v>22644000</v>
      </c>
      <c r="N59" s="139">
        <f t="shared" si="5"/>
        <v>22644000</v>
      </c>
      <c r="P59" s="175" t="s">
        <v>340</v>
      </c>
    </row>
    <row r="60" spans="1:16" s="190" customFormat="1" ht="60" customHeight="1">
      <c r="A60" s="204">
        <f>MAX(A$7:$B59)+1</f>
        <v>37</v>
      </c>
      <c r="B60" s="163" t="s">
        <v>167</v>
      </c>
      <c r="C60" s="12">
        <v>23</v>
      </c>
      <c r="D60" s="140">
        <v>265</v>
      </c>
      <c r="E60" s="164">
        <v>1707</v>
      </c>
      <c r="F60" s="164">
        <v>1707</v>
      </c>
      <c r="G60" s="164"/>
      <c r="H60" s="12" t="s">
        <v>29</v>
      </c>
      <c r="I60" s="141">
        <f t="shared" si="3"/>
        <v>1707</v>
      </c>
      <c r="J60" s="189">
        <v>3</v>
      </c>
      <c r="K60" s="138">
        <v>68000</v>
      </c>
      <c r="L60" s="138"/>
      <c r="M60" s="135">
        <f t="shared" si="4"/>
        <v>116076000</v>
      </c>
      <c r="N60" s="139">
        <f t="shared" si="5"/>
        <v>116076000</v>
      </c>
    </row>
    <row r="61" spans="1:16" s="190" customFormat="1" ht="68.25" customHeight="1">
      <c r="A61" s="204">
        <f>MAX(A$7:$B60)+1</f>
        <v>38</v>
      </c>
      <c r="B61" s="163" t="s">
        <v>365</v>
      </c>
      <c r="C61" s="12">
        <v>24</v>
      </c>
      <c r="D61" s="140">
        <v>485</v>
      </c>
      <c r="E61" s="164">
        <v>1546</v>
      </c>
      <c r="F61" s="164">
        <v>1546</v>
      </c>
      <c r="G61" s="164"/>
      <c r="H61" s="12" t="s">
        <v>29</v>
      </c>
      <c r="I61" s="141">
        <f t="shared" si="3"/>
        <v>1546</v>
      </c>
      <c r="J61" s="189">
        <v>3</v>
      </c>
      <c r="K61" s="138">
        <v>68000</v>
      </c>
      <c r="L61" s="138"/>
      <c r="M61" s="135">
        <f t="shared" si="4"/>
        <v>105128000</v>
      </c>
      <c r="N61" s="139">
        <f t="shared" si="5"/>
        <v>105128000</v>
      </c>
    </row>
    <row r="62" spans="1:16" s="190" customFormat="1" ht="60" customHeight="1">
      <c r="A62" s="204">
        <f>MAX(A$7:$B61)+1</f>
        <v>39</v>
      </c>
      <c r="B62" s="163" t="s">
        <v>168</v>
      </c>
      <c r="C62" s="12">
        <v>24</v>
      </c>
      <c r="D62" s="140">
        <v>338</v>
      </c>
      <c r="E62" s="164">
        <v>580</v>
      </c>
      <c r="F62" s="164">
        <v>580</v>
      </c>
      <c r="G62" s="164"/>
      <c r="H62" s="12" t="s">
        <v>29</v>
      </c>
      <c r="I62" s="141">
        <f t="shared" si="3"/>
        <v>580</v>
      </c>
      <c r="J62" s="189">
        <v>3</v>
      </c>
      <c r="K62" s="138">
        <v>68000</v>
      </c>
      <c r="L62" s="138"/>
      <c r="M62" s="135">
        <f t="shared" si="4"/>
        <v>39440000</v>
      </c>
      <c r="N62" s="139">
        <f t="shared" si="5"/>
        <v>39440000</v>
      </c>
    </row>
    <row r="63" spans="1:16" s="190" customFormat="1" ht="60" customHeight="1">
      <c r="A63" s="204">
        <f>MAX(A$7:$B62)+1</f>
        <v>40</v>
      </c>
      <c r="B63" s="163" t="s">
        <v>169</v>
      </c>
      <c r="C63" s="12">
        <v>24</v>
      </c>
      <c r="D63" s="140">
        <v>407</v>
      </c>
      <c r="E63" s="164">
        <v>696</v>
      </c>
      <c r="F63" s="164">
        <v>696</v>
      </c>
      <c r="G63" s="164"/>
      <c r="H63" s="12" t="s">
        <v>29</v>
      </c>
      <c r="I63" s="141">
        <f t="shared" si="3"/>
        <v>696</v>
      </c>
      <c r="J63" s="189">
        <v>3</v>
      </c>
      <c r="K63" s="138">
        <v>68000</v>
      </c>
      <c r="L63" s="138"/>
      <c r="M63" s="135">
        <f t="shared" si="4"/>
        <v>47328000</v>
      </c>
      <c r="N63" s="139">
        <f t="shared" si="5"/>
        <v>47328000</v>
      </c>
    </row>
    <row r="64" spans="1:16" s="190" customFormat="1" ht="60" customHeight="1">
      <c r="A64" s="204">
        <f>MAX(A$7:$B63)+1</f>
        <v>41</v>
      </c>
      <c r="B64" s="163" t="s">
        <v>170</v>
      </c>
      <c r="C64" s="12">
        <v>23</v>
      </c>
      <c r="D64" s="140">
        <v>872</v>
      </c>
      <c r="E64" s="164">
        <v>681</v>
      </c>
      <c r="F64" s="164">
        <v>650.4</v>
      </c>
      <c r="G64" s="164">
        <v>30.6</v>
      </c>
      <c r="H64" s="12" t="s">
        <v>29</v>
      </c>
      <c r="I64" s="141">
        <f t="shared" si="3"/>
        <v>681</v>
      </c>
      <c r="J64" s="12">
        <v>1</v>
      </c>
      <c r="K64" s="138">
        <v>75000</v>
      </c>
      <c r="L64" s="138"/>
      <c r="M64" s="135">
        <f t="shared" si="4"/>
        <v>51075000</v>
      </c>
      <c r="N64" s="139">
        <f t="shared" si="5"/>
        <v>51075000</v>
      </c>
    </row>
    <row r="65" spans="1:16" s="190" customFormat="1" ht="60" customHeight="1">
      <c r="A65" s="204">
        <f>MAX(A$7:$B64)+1</f>
        <v>42</v>
      </c>
      <c r="B65" s="163" t="s">
        <v>171</v>
      </c>
      <c r="C65" s="12">
        <v>24</v>
      </c>
      <c r="D65" s="140">
        <v>387</v>
      </c>
      <c r="E65" s="164">
        <v>824</v>
      </c>
      <c r="F65" s="164">
        <v>824</v>
      </c>
      <c r="G65" s="164"/>
      <c r="H65" s="12" t="s">
        <v>29</v>
      </c>
      <c r="I65" s="141">
        <f t="shared" si="3"/>
        <v>824</v>
      </c>
      <c r="J65" s="12">
        <v>2</v>
      </c>
      <c r="K65" s="138">
        <v>71000</v>
      </c>
      <c r="L65" s="138"/>
      <c r="M65" s="135">
        <f t="shared" si="4"/>
        <v>58504000</v>
      </c>
      <c r="N65" s="139">
        <f t="shared" si="5"/>
        <v>58504000</v>
      </c>
    </row>
    <row r="66" spans="1:16" s="190" customFormat="1" ht="60" customHeight="1">
      <c r="A66" s="204">
        <f>MAX(A$7:$B65)+1</f>
        <v>43</v>
      </c>
      <c r="B66" s="163" t="s">
        <v>172</v>
      </c>
      <c r="C66" s="12">
        <v>23</v>
      </c>
      <c r="D66" s="140">
        <v>856</v>
      </c>
      <c r="E66" s="164">
        <v>758</v>
      </c>
      <c r="F66" s="164">
        <v>720.7</v>
      </c>
      <c r="G66" s="164">
        <v>37.299999999999997</v>
      </c>
      <c r="H66" s="12" t="s">
        <v>29</v>
      </c>
      <c r="I66" s="141">
        <f t="shared" si="3"/>
        <v>758</v>
      </c>
      <c r="J66" s="12">
        <v>1</v>
      </c>
      <c r="K66" s="138">
        <v>75000</v>
      </c>
      <c r="L66" s="138"/>
      <c r="M66" s="135">
        <f t="shared" si="4"/>
        <v>56850000</v>
      </c>
      <c r="N66" s="139">
        <f t="shared" si="5"/>
        <v>56850000</v>
      </c>
    </row>
    <row r="67" spans="1:16" s="190" customFormat="1" ht="96" customHeight="1">
      <c r="A67" s="204">
        <f>MAX(A$7:$B66)+1</f>
        <v>44</v>
      </c>
      <c r="B67" s="163" t="s">
        <v>366</v>
      </c>
      <c r="C67" s="12">
        <v>24</v>
      </c>
      <c r="D67" s="140">
        <v>110</v>
      </c>
      <c r="E67" s="164">
        <v>600</v>
      </c>
      <c r="F67" s="164">
        <v>600</v>
      </c>
      <c r="G67" s="164"/>
      <c r="H67" s="12" t="s">
        <v>29</v>
      </c>
      <c r="I67" s="141">
        <f t="shared" si="3"/>
        <v>600</v>
      </c>
      <c r="J67" s="12">
        <v>2</v>
      </c>
      <c r="K67" s="138">
        <v>71000</v>
      </c>
      <c r="L67" s="138"/>
      <c r="M67" s="135">
        <f t="shared" si="4"/>
        <v>42600000</v>
      </c>
      <c r="N67" s="139">
        <f t="shared" si="5"/>
        <v>42600000</v>
      </c>
    </row>
    <row r="68" spans="1:16" s="190" customFormat="1" ht="82.5" customHeight="1">
      <c r="A68" s="204">
        <f>MAX(A$7:$B67)+1</f>
        <v>45</v>
      </c>
      <c r="B68" s="163" t="s">
        <v>367</v>
      </c>
      <c r="C68" s="12">
        <v>24</v>
      </c>
      <c r="D68" s="140">
        <v>330</v>
      </c>
      <c r="E68" s="164">
        <v>2255</v>
      </c>
      <c r="F68" s="164">
        <v>2255</v>
      </c>
      <c r="G68" s="164"/>
      <c r="H68" s="12" t="s">
        <v>29</v>
      </c>
      <c r="I68" s="141">
        <f t="shared" si="3"/>
        <v>2255</v>
      </c>
      <c r="J68" s="12">
        <v>2</v>
      </c>
      <c r="K68" s="138">
        <v>71000</v>
      </c>
      <c r="L68" s="138"/>
      <c r="M68" s="135">
        <f t="shared" si="4"/>
        <v>160105000</v>
      </c>
      <c r="N68" s="139">
        <f t="shared" si="5"/>
        <v>160105000</v>
      </c>
    </row>
    <row r="69" spans="1:16" s="190" customFormat="1" ht="60" customHeight="1">
      <c r="A69" s="204">
        <f>MAX(A$7:$B68)+1</f>
        <v>46</v>
      </c>
      <c r="B69" s="163" t="s">
        <v>449</v>
      </c>
      <c r="C69" s="12">
        <v>23</v>
      </c>
      <c r="D69" s="140">
        <v>1064</v>
      </c>
      <c r="E69" s="164">
        <v>92</v>
      </c>
      <c r="F69" s="164">
        <v>92</v>
      </c>
      <c r="G69" s="164"/>
      <c r="H69" s="12" t="s">
        <v>311</v>
      </c>
      <c r="I69" s="141">
        <f t="shared" si="3"/>
        <v>92</v>
      </c>
      <c r="J69" s="189">
        <v>3</v>
      </c>
      <c r="K69" s="138">
        <v>68000</v>
      </c>
      <c r="L69" s="138"/>
      <c r="M69" s="135">
        <f t="shared" si="4"/>
        <v>6256000</v>
      </c>
      <c r="N69" s="139">
        <f t="shared" si="5"/>
        <v>6256000</v>
      </c>
      <c r="P69" s="175" t="s">
        <v>341</v>
      </c>
    </row>
    <row r="70" spans="1:16" s="190" customFormat="1" ht="60" customHeight="1">
      <c r="A70" s="204">
        <f>MAX(A$7:$B69)+1</f>
        <v>47</v>
      </c>
      <c r="B70" s="163" t="s">
        <v>347</v>
      </c>
      <c r="C70" s="12">
        <v>24</v>
      </c>
      <c r="D70" s="140">
        <v>511</v>
      </c>
      <c r="E70" s="164">
        <v>588</v>
      </c>
      <c r="F70" s="164">
        <v>588</v>
      </c>
      <c r="G70" s="164"/>
      <c r="H70" s="12" t="s">
        <v>29</v>
      </c>
      <c r="I70" s="141">
        <f t="shared" si="3"/>
        <v>588</v>
      </c>
      <c r="J70" s="189">
        <v>3</v>
      </c>
      <c r="K70" s="138">
        <v>68000</v>
      </c>
      <c r="L70" s="138"/>
      <c r="M70" s="135">
        <f t="shared" si="4"/>
        <v>39984000</v>
      </c>
      <c r="N70" s="139">
        <f t="shared" si="5"/>
        <v>39984000</v>
      </c>
    </row>
    <row r="71" spans="1:16" s="190" customFormat="1" ht="60" customHeight="1">
      <c r="A71" s="204">
        <f>MAX(A$7:$B70)+1</f>
        <v>48</v>
      </c>
      <c r="B71" s="163" t="s">
        <v>81</v>
      </c>
      <c r="C71" s="12">
        <v>24</v>
      </c>
      <c r="D71" s="140">
        <v>627</v>
      </c>
      <c r="E71" s="164">
        <v>862</v>
      </c>
      <c r="F71" s="164">
        <v>862</v>
      </c>
      <c r="G71" s="164"/>
      <c r="H71" s="12" t="s">
        <v>29</v>
      </c>
      <c r="I71" s="141">
        <f t="shared" ref="I71:I102" si="6">F71+G71</f>
        <v>862</v>
      </c>
      <c r="J71" s="189">
        <v>3</v>
      </c>
      <c r="K71" s="138">
        <v>68000</v>
      </c>
      <c r="L71" s="138"/>
      <c r="M71" s="135">
        <f t="shared" ref="M71:M102" si="7">K71*I71</f>
        <v>58616000</v>
      </c>
      <c r="N71" s="139">
        <f t="shared" ref="N71:N102" si="8">M71</f>
        <v>58616000</v>
      </c>
    </row>
    <row r="72" spans="1:16" s="190" customFormat="1" ht="89.25" customHeight="1">
      <c r="A72" s="204">
        <f>MAX(A$7:$B71)+1</f>
        <v>49</v>
      </c>
      <c r="B72" s="163" t="s">
        <v>368</v>
      </c>
      <c r="C72" s="12">
        <v>24</v>
      </c>
      <c r="D72" s="140">
        <v>488</v>
      </c>
      <c r="E72" s="164">
        <v>364</v>
      </c>
      <c r="F72" s="164">
        <v>364</v>
      </c>
      <c r="G72" s="164"/>
      <c r="H72" s="12" t="s">
        <v>29</v>
      </c>
      <c r="I72" s="141">
        <f t="shared" si="6"/>
        <v>364</v>
      </c>
      <c r="J72" s="189">
        <v>3</v>
      </c>
      <c r="K72" s="138">
        <v>68000</v>
      </c>
      <c r="L72" s="138"/>
      <c r="M72" s="135">
        <f t="shared" si="7"/>
        <v>24752000</v>
      </c>
      <c r="N72" s="139">
        <f t="shared" si="8"/>
        <v>24752000</v>
      </c>
    </row>
    <row r="73" spans="1:16" s="190" customFormat="1" ht="60" customHeight="1">
      <c r="A73" s="204">
        <f>MAX(A$7:$B72)+1</f>
        <v>50</v>
      </c>
      <c r="B73" s="163" t="s">
        <v>175</v>
      </c>
      <c r="C73" s="12">
        <v>24</v>
      </c>
      <c r="D73" s="140">
        <v>570</v>
      </c>
      <c r="E73" s="164">
        <v>311</v>
      </c>
      <c r="F73" s="164">
        <v>311</v>
      </c>
      <c r="G73" s="164"/>
      <c r="H73" s="12" t="s">
        <v>29</v>
      </c>
      <c r="I73" s="141">
        <f t="shared" si="6"/>
        <v>311</v>
      </c>
      <c r="J73" s="189">
        <v>3</v>
      </c>
      <c r="K73" s="138">
        <v>68000</v>
      </c>
      <c r="L73" s="138"/>
      <c r="M73" s="135">
        <f t="shared" si="7"/>
        <v>21148000</v>
      </c>
      <c r="N73" s="139">
        <f t="shared" si="8"/>
        <v>21148000</v>
      </c>
    </row>
    <row r="74" spans="1:16" s="190" customFormat="1" ht="60" customHeight="1">
      <c r="A74" s="204">
        <f>MAX(A$7:$B73)+1</f>
        <v>51</v>
      </c>
      <c r="B74" s="163" t="s">
        <v>176</v>
      </c>
      <c r="C74" s="12">
        <v>23</v>
      </c>
      <c r="D74" s="140">
        <v>1116</v>
      </c>
      <c r="E74" s="164">
        <v>451</v>
      </c>
      <c r="F74" s="164">
        <v>14.1</v>
      </c>
      <c r="G74" s="164"/>
      <c r="H74" s="12" t="s">
        <v>311</v>
      </c>
      <c r="I74" s="141">
        <f t="shared" si="6"/>
        <v>14.1</v>
      </c>
      <c r="J74" s="189">
        <v>3</v>
      </c>
      <c r="K74" s="138">
        <v>68000</v>
      </c>
      <c r="L74" s="138"/>
      <c r="M74" s="135">
        <f t="shared" si="7"/>
        <v>958800</v>
      </c>
      <c r="N74" s="139">
        <f t="shared" si="8"/>
        <v>958800</v>
      </c>
      <c r="P74" s="175" t="s">
        <v>333</v>
      </c>
    </row>
    <row r="75" spans="1:16" s="190" customFormat="1" ht="60" customHeight="1">
      <c r="A75" s="204">
        <f>MAX(A$7:$B74)+1</f>
        <v>52</v>
      </c>
      <c r="B75" s="163" t="s">
        <v>177</v>
      </c>
      <c r="C75" s="12">
        <v>24</v>
      </c>
      <c r="D75" s="140">
        <v>102</v>
      </c>
      <c r="E75" s="164">
        <v>1353</v>
      </c>
      <c r="F75" s="164">
        <v>960.8</v>
      </c>
      <c r="G75" s="164"/>
      <c r="H75" s="12" t="s">
        <v>29</v>
      </c>
      <c r="I75" s="141">
        <f t="shared" si="6"/>
        <v>960.8</v>
      </c>
      <c r="J75" s="12">
        <v>2</v>
      </c>
      <c r="K75" s="138">
        <v>71000</v>
      </c>
      <c r="L75" s="138"/>
      <c r="M75" s="135">
        <f t="shared" si="7"/>
        <v>68216800</v>
      </c>
      <c r="N75" s="139">
        <f t="shared" si="8"/>
        <v>68216800</v>
      </c>
    </row>
    <row r="76" spans="1:16" s="190" customFormat="1" ht="60" customHeight="1">
      <c r="A76" s="204">
        <f>MAX(A$7:$B75)+1</f>
        <v>53</v>
      </c>
      <c r="B76" s="163" t="s">
        <v>178</v>
      </c>
      <c r="C76" s="12">
        <v>24</v>
      </c>
      <c r="D76" s="140">
        <v>602</v>
      </c>
      <c r="E76" s="164">
        <v>1975</v>
      </c>
      <c r="F76" s="164">
        <v>1975</v>
      </c>
      <c r="G76" s="164"/>
      <c r="H76" s="12" t="s">
        <v>29</v>
      </c>
      <c r="I76" s="141">
        <f t="shared" si="6"/>
        <v>1975</v>
      </c>
      <c r="J76" s="189">
        <v>3</v>
      </c>
      <c r="K76" s="138">
        <v>68000</v>
      </c>
      <c r="L76" s="138"/>
      <c r="M76" s="135">
        <f t="shared" si="7"/>
        <v>134300000</v>
      </c>
      <c r="N76" s="139">
        <f t="shared" si="8"/>
        <v>134300000</v>
      </c>
    </row>
    <row r="77" spans="1:16" s="190" customFormat="1" ht="60" customHeight="1">
      <c r="A77" s="204">
        <f>MAX(A$7:$B76)+1</f>
        <v>54</v>
      </c>
      <c r="B77" s="163" t="s">
        <v>179</v>
      </c>
      <c r="C77" s="12">
        <v>23</v>
      </c>
      <c r="D77" s="140">
        <v>847</v>
      </c>
      <c r="E77" s="164">
        <v>2082</v>
      </c>
      <c r="F77" s="164">
        <v>2019.4</v>
      </c>
      <c r="G77" s="164"/>
      <c r="H77" s="12" t="s">
        <v>29</v>
      </c>
      <c r="I77" s="141">
        <f t="shared" si="6"/>
        <v>2019.4</v>
      </c>
      <c r="J77" s="12">
        <v>1</v>
      </c>
      <c r="K77" s="138">
        <v>75000</v>
      </c>
      <c r="L77" s="138"/>
      <c r="M77" s="135">
        <f t="shared" si="7"/>
        <v>151455000</v>
      </c>
      <c r="N77" s="139">
        <f t="shared" si="8"/>
        <v>151455000</v>
      </c>
    </row>
    <row r="78" spans="1:16" s="190" customFormat="1" ht="60" customHeight="1">
      <c r="A78" s="204">
        <f>MAX(A$7:$B77)+1</f>
        <v>55</v>
      </c>
      <c r="B78" s="163" t="s">
        <v>180</v>
      </c>
      <c r="C78" s="12">
        <v>24</v>
      </c>
      <c r="D78" s="140">
        <v>486</v>
      </c>
      <c r="E78" s="164">
        <v>1136</v>
      </c>
      <c r="F78" s="164">
        <v>1136</v>
      </c>
      <c r="G78" s="164"/>
      <c r="H78" s="12" t="s">
        <v>29</v>
      </c>
      <c r="I78" s="141">
        <f t="shared" si="6"/>
        <v>1136</v>
      </c>
      <c r="J78" s="189">
        <v>3</v>
      </c>
      <c r="K78" s="138">
        <v>68000</v>
      </c>
      <c r="L78" s="138"/>
      <c r="M78" s="135">
        <f t="shared" si="7"/>
        <v>77248000</v>
      </c>
      <c r="N78" s="139">
        <f t="shared" si="8"/>
        <v>77248000</v>
      </c>
    </row>
    <row r="79" spans="1:16" s="190" customFormat="1" ht="60" customHeight="1">
      <c r="A79" s="204">
        <f>MAX(A$7:$B78)+1</f>
        <v>56</v>
      </c>
      <c r="B79" s="163" t="s">
        <v>181</v>
      </c>
      <c r="C79" s="12">
        <v>24</v>
      </c>
      <c r="D79" s="140">
        <v>1231</v>
      </c>
      <c r="E79" s="164">
        <v>615</v>
      </c>
      <c r="F79" s="164">
        <v>615</v>
      </c>
      <c r="G79" s="164"/>
      <c r="H79" s="12" t="s">
        <v>311</v>
      </c>
      <c r="I79" s="141">
        <f t="shared" si="6"/>
        <v>615</v>
      </c>
      <c r="J79" s="189">
        <v>3</v>
      </c>
      <c r="K79" s="138">
        <v>68000</v>
      </c>
      <c r="L79" s="138"/>
      <c r="M79" s="135">
        <f t="shared" si="7"/>
        <v>41820000</v>
      </c>
      <c r="N79" s="139">
        <f t="shared" si="8"/>
        <v>41820000</v>
      </c>
      <c r="P79" s="175" t="s">
        <v>343</v>
      </c>
    </row>
    <row r="80" spans="1:16" s="190" customFormat="1" ht="60" customHeight="1">
      <c r="A80" s="204">
        <f>MAX(A$7:$B79)+1</f>
        <v>57</v>
      </c>
      <c r="B80" s="163" t="s">
        <v>182</v>
      </c>
      <c r="C80" s="12">
        <v>24</v>
      </c>
      <c r="D80" s="140">
        <v>567</v>
      </c>
      <c r="E80" s="164">
        <v>621</v>
      </c>
      <c r="F80" s="164">
        <v>621</v>
      </c>
      <c r="G80" s="164"/>
      <c r="H80" s="12" t="s">
        <v>29</v>
      </c>
      <c r="I80" s="141">
        <f t="shared" si="6"/>
        <v>621</v>
      </c>
      <c r="J80" s="12">
        <v>2</v>
      </c>
      <c r="K80" s="138">
        <v>71000</v>
      </c>
      <c r="L80" s="138"/>
      <c r="M80" s="135">
        <f t="shared" si="7"/>
        <v>44091000</v>
      </c>
      <c r="N80" s="139">
        <f t="shared" si="8"/>
        <v>44091000</v>
      </c>
    </row>
    <row r="81" spans="1:16" s="190" customFormat="1" ht="60" customHeight="1">
      <c r="A81" s="419">
        <f>MAX(A$7:$B80)+1</f>
        <v>58</v>
      </c>
      <c r="B81" s="163" t="s">
        <v>183</v>
      </c>
      <c r="C81" s="12">
        <v>23</v>
      </c>
      <c r="D81" s="140">
        <v>309</v>
      </c>
      <c r="E81" s="164">
        <v>1580</v>
      </c>
      <c r="F81" s="164">
        <v>1580</v>
      </c>
      <c r="G81" s="164"/>
      <c r="H81" s="12" t="s">
        <v>29</v>
      </c>
      <c r="I81" s="141">
        <f t="shared" si="6"/>
        <v>1580</v>
      </c>
      <c r="J81" s="189">
        <v>3</v>
      </c>
      <c r="K81" s="138">
        <v>68000</v>
      </c>
      <c r="L81" s="138"/>
      <c r="M81" s="135">
        <f t="shared" si="7"/>
        <v>107440000</v>
      </c>
      <c r="N81" s="139">
        <f t="shared" si="8"/>
        <v>107440000</v>
      </c>
    </row>
    <row r="82" spans="1:16" s="190" customFormat="1" ht="60" customHeight="1">
      <c r="A82" s="421"/>
      <c r="B82" s="163" t="s">
        <v>183</v>
      </c>
      <c r="C82" s="12">
        <v>24</v>
      </c>
      <c r="D82" s="140">
        <v>332</v>
      </c>
      <c r="E82" s="164">
        <v>714</v>
      </c>
      <c r="F82" s="164">
        <v>714</v>
      </c>
      <c r="G82" s="164"/>
      <c r="H82" s="12" t="s">
        <v>29</v>
      </c>
      <c r="I82" s="141">
        <f t="shared" si="6"/>
        <v>714</v>
      </c>
      <c r="J82" s="189">
        <v>3</v>
      </c>
      <c r="K82" s="138">
        <v>68000</v>
      </c>
      <c r="L82" s="138"/>
      <c r="M82" s="135">
        <f t="shared" si="7"/>
        <v>48552000</v>
      </c>
      <c r="N82" s="139">
        <f t="shared" si="8"/>
        <v>48552000</v>
      </c>
    </row>
    <row r="83" spans="1:16" s="190" customFormat="1" ht="60" customHeight="1">
      <c r="A83" s="204">
        <f>MAX(A$7:$B82)+1</f>
        <v>59</v>
      </c>
      <c r="B83" s="163" t="s">
        <v>184</v>
      </c>
      <c r="C83" s="12">
        <v>24</v>
      </c>
      <c r="D83" s="140">
        <v>147</v>
      </c>
      <c r="E83" s="164">
        <v>997</v>
      </c>
      <c r="F83" s="164">
        <v>997</v>
      </c>
      <c r="G83" s="164"/>
      <c r="H83" s="12" t="s">
        <v>29</v>
      </c>
      <c r="I83" s="141">
        <f t="shared" si="6"/>
        <v>997</v>
      </c>
      <c r="J83" s="189">
        <v>3</v>
      </c>
      <c r="K83" s="138">
        <v>68000</v>
      </c>
      <c r="L83" s="138"/>
      <c r="M83" s="135">
        <f t="shared" si="7"/>
        <v>67796000</v>
      </c>
      <c r="N83" s="139">
        <f t="shared" si="8"/>
        <v>67796000</v>
      </c>
    </row>
    <row r="84" spans="1:16" s="190" customFormat="1" ht="60" customHeight="1">
      <c r="A84" s="204">
        <f>MAX(A$7:$B83)+1</f>
        <v>60</v>
      </c>
      <c r="B84" s="163" t="s">
        <v>185</v>
      </c>
      <c r="C84" s="12">
        <v>24</v>
      </c>
      <c r="D84" s="140">
        <v>1305</v>
      </c>
      <c r="E84" s="164">
        <v>542</v>
      </c>
      <c r="F84" s="164">
        <v>542</v>
      </c>
      <c r="G84" s="164"/>
      <c r="H84" s="12" t="s">
        <v>29</v>
      </c>
      <c r="I84" s="141">
        <f t="shared" si="6"/>
        <v>542</v>
      </c>
      <c r="J84" s="189">
        <v>3</v>
      </c>
      <c r="K84" s="138">
        <v>68000</v>
      </c>
      <c r="L84" s="138"/>
      <c r="M84" s="135">
        <f t="shared" si="7"/>
        <v>36856000</v>
      </c>
      <c r="N84" s="139">
        <f t="shared" si="8"/>
        <v>36856000</v>
      </c>
    </row>
    <row r="85" spans="1:16" s="190" customFormat="1" ht="60" customHeight="1">
      <c r="A85" s="419">
        <f>MAX(A$7:$B84)+1</f>
        <v>61</v>
      </c>
      <c r="B85" s="163" t="s">
        <v>186</v>
      </c>
      <c r="C85" s="12">
        <v>24</v>
      </c>
      <c r="D85" s="140">
        <v>1579</v>
      </c>
      <c r="E85" s="164">
        <v>771</v>
      </c>
      <c r="F85" s="164">
        <v>771</v>
      </c>
      <c r="G85" s="164"/>
      <c r="H85" s="12" t="s">
        <v>29</v>
      </c>
      <c r="I85" s="141">
        <f t="shared" si="6"/>
        <v>771</v>
      </c>
      <c r="J85" s="12">
        <v>2</v>
      </c>
      <c r="K85" s="138">
        <v>71000</v>
      </c>
      <c r="L85" s="138"/>
      <c r="M85" s="135">
        <f t="shared" si="7"/>
        <v>54741000</v>
      </c>
      <c r="N85" s="139">
        <f t="shared" si="8"/>
        <v>54741000</v>
      </c>
    </row>
    <row r="86" spans="1:16" s="190" customFormat="1" ht="60" customHeight="1">
      <c r="A86" s="421"/>
      <c r="B86" s="163" t="s">
        <v>186</v>
      </c>
      <c r="C86" s="12">
        <v>24</v>
      </c>
      <c r="D86" s="140">
        <v>1580</v>
      </c>
      <c r="E86" s="164">
        <v>376</v>
      </c>
      <c r="F86" s="164">
        <v>375.1</v>
      </c>
      <c r="G86" s="164">
        <v>0.9</v>
      </c>
      <c r="H86" s="12" t="s">
        <v>29</v>
      </c>
      <c r="I86" s="141">
        <f t="shared" si="6"/>
        <v>376</v>
      </c>
      <c r="J86" s="12">
        <v>2</v>
      </c>
      <c r="K86" s="138">
        <v>71000</v>
      </c>
      <c r="L86" s="138"/>
      <c r="M86" s="135">
        <f t="shared" si="7"/>
        <v>26696000</v>
      </c>
      <c r="N86" s="139">
        <f t="shared" si="8"/>
        <v>26696000</v>
      </c>
    </row>
    <row r="87" spans="1:16" s="190" customFormat="1" ht="60" customHeight="1">
      <c r="A87" s="204">
        <f>MAX(A$7:$B86)+1</f>
        <v>62</v>
      </c>
      <c r="B87" s="163" t="s">
        <v>187</v>
      </c>
      <c r="C87" s="12">
        <v>24</v>
      </c>
      <c r="D87" s="140">
        <v>69</v>
      </c>
      <c r="E87" s="164">
        <v>1290</v>
      </c>
      <c r="F87" s="164">
        <v>1289.4000000000001</v>
      </c>
      <c r="G87" s="164">
        <v>0.6</v>
      </c>
      <c r="H87" s="12" t="s">
        <v>29</v>
      </c>
      <c r="I87" s="141">
        <f t="shared" si="6"/>
        <v>1290</v>
      </c>
      <c r="J87" s="12">
        <v>2</v>
      </c>
      <c r="K87" s="138">
        <v>71000</v>
      </c>
      <c r="L87" s="138"/>
      <c r="M87" s="135">
        <f t="shared" si="7"/>
        <v>91590000</v>
      </c>
      <c r="N87" s="139">
        <f t="shared" si="8"/>
        <v>91590000</v>
      </c>
    </row>
    <row r="88" spans="1:16" s="190" customFormat="1" ht="87" customHeight="1">
      <c r="A88" s="204">
        <f>MAX(A$7:$B87)+1</f>
        <v>63</v>
      </c>
      <c r="B88" s="163" t="s">
        <v>369</v>
      </c>
      <c r="C88" s="12">
        <v>24</v>
      </c>
      <c r="D88" s="140">
        <v>628</v>
      </c>
      <c r="E88" s="164">
        <v>950</v>
      </c>
      <c r="F88" s="164">
        <v>950</v>
      </c>
      <c r="G88" s="164"/>
      <c r="H88" s="12" t="s">
        <v>29</v>
      </c>
      <c r="I88" s="141">
        <f t="shared" si="6"/>
        <v>950</v>
      </c>
      <c r="J88" s="189">
        <v>3</v>
      </c>
      <c r="K88" s="138">
        <v>68000</v>
      </c>
      <c r="L88" s="138"/>
      <c r="M88" s="135">
        <f t="shared" si="7"/>
        <v>64600000</v>
      </c>
      <c r="N88" s="139">
        <f t="shared" si="8"/>
        <v>64600000</v>
      </c>
    </row>
    <row r="89" spans="1:16" s="190" customFormat="1" ht="60" customHeight="1">
      <c r="A89" s="419">
        <f>MAX(A$7:$B88)+1</f>
        <v>64</v>
      </c>
      <c r="B89" s="163" t="s">
        <v>188</v>
      </c>
      <c r="C89" s="12">
        <v>24</v>
      </c>
      <c r="D89" s="140">
        <v>104</v>
      </c>
      <c r="E89" s="164">
        <v>596</v>
      </c>
      <c r="F89" s="164">
        <v>596</v>
      </c>
      <c r="G89" s="164"/>
      <c r="H89" s="12" t="s">
        <v>29</v>
      </c>
      <c r="I89" s="141">
        <f t="shared" si="6"/>
        <v>596</v>
      </c>
      <c r="J89" s="12">
        <v>2</v>
      </c>
      <c r="K89" s="138">
        <v>71000</v>
      </c>
      <c r="L89" s="138"/>
      <c r="M89" s="135">
        <f t="shared" si="7"/>
        <v>42316000</v>
      </c>
      <c r="N89" s="139">
        <f t="shared" si="8"/>
        <v>42316000</v>
      </c>
    </row>
    <row r="90" spans="1:16" s="190" customFormat="1" ht="60" customHeight="1">
      <c r="A90" s="421"/>
      <c r="B90" s="163" t="s">
        <v>188</v>
      </c>
      <c r="C90" s="12">
        <v>23</v>
      </c>
      <c r="D90" s="140">
        <v>435</v>
      </c>
      <c r="E90" s="164">
        <v>393</v>
      </c>
      <c r="F90" s="164">
        <v>393</v>
      </c>
      <c r="G90" s="164"/>
      <c r="H90" s="12" t="s">
        <v>29</v>
      </c>
      <c r="I90" s="141">
        <f t="shared" si="6"/>
        <v>393</v>
      </c>
      <c r="J90" s="189">
        <v>3</v>
      </c>
      <c r="K90" s="138">
        <v>68000</v>
      </c>
      <c r="L90" s="138"/>
      <c r="M90" s="135">
        <f t="shared" si="7"/>
        <v>26724000</v>
      </c>
      <c r="N90" s="139">
        <f t="shared" si="8"/>
        <v>26724000</v>
      </c>
    </row>
    <row r="91" spans="1:16" s="190" customFormat="1" ht="90" customHeight="1">
      <c r="A91" s="204">
        <f>MAX(A$7:$B90)+1</f>
        <v>65</v>
      </c>
      <c r="B91" s="163" t="s">
        <v>370</v>
      </c>
      <c r="C91" s="12">
        <v>23</v>
      </c>
      <c r="D91" s="140">
        <v>41</v>
      </c>
      <c r="E91" s="164">
        <v>200</v>
      </c>
      <c r="F91" s="164">
        <v>200</v>
      </c>
      <c r="G91" s="164"/>
      <c r="H91" s="12" t="s">
        <v>311</v>
      </c>
      <c r="I91" s="141">
        <f t="shared" si="6"/>
        <v>200</v>
      </c>
      <c r="J91" s="189">
        <v>3</v>
      </c>
      <c r="K91" s="138">
        <v>68000</v>
      </c>
      <c r="L91" s="138"/>
      <c r="M91" s="135">
        <f t="shared" si="7"/>
        <v>13600000</v>
      </c>
      <c r="N91" s="139">
        <f t="shared" si="8"/>
        <v>13600000</v>
      </c>
      <c r="P91" s="175" t="s">
        <v>340</v>
      </c>
    </row>
    <row r="92" spans="1:16" s="190" customFormat="1" ht="60" customHeight="1">
      <c r="A92" s="419">
        <f>MAX(A$7:$B91)+1</f>
        <v>66</v>
      </c>
      <c r="B92" s="163" t="s">
        <v>189</v>
      </c>
      <c r="C92" s="12">
        <v>23</v>
      </c>
      <c r="D92" s="140">
        <v>857</v>
      </c>
      <c r="E92" s="164">
        <v>731</v>
      </c>
      <c r="F92" s="164">
        <v>696.8</v>
      </c>
      <c r="G92" s="164">
        <v>34.200000000000003</v>
      </c>
      <c r="H92" s="12" t="s">
        <v>29</v>
      </c>
      <c r="I92" s="141">
        <f t="shared" si="6"/>
        <v>731</v>
      </c>
      <c r="J92" s="12">
        <v>1</v>
      </c>
      <c r="K92" s="138">
        <v>75000</v>
      </c>
      <c r="L92" s="138"/>
      <c r="M92" s="135">
        <f t="shared" si="7"/>
        <v>54825000</v>
      </c>
      <c r="N92" s="139">
        <f t="shared" si="8"/>
        <v>54825000</v>
      </c>
    </row>
    <row r="93" spans="1:16" s="190" customFormat="1" ht="60" customHeight="1">
      <c r="A93" s="421"/>
      <c r="B93" s="163" t="s">
        <v>189</v>
      </c>
      <c r="C93" s="12">
        <v>23</v>
      </c>
      <c r="D93" s="140">
        <v>460</v>
      </c>
      <c r="E93" s="164">
        <v>281</v>
      </c>
      <c r="F93" s="164">
        <v>97.2</v>
      </c>
      <c r="G93" s="164"/>
      <c r="H93" s="12" t="s">
        <v>29</v>
      </c>
      <c r="I93" s="141">
        <f t="shared" si="6"/>
        <v>97.2</v>
      </c>
      <c r="J93" s="12">
        <v>1</v>
      </c>
      <c r="K93" s="138">
        <v>75000</v>
      </c>
      <c r="L93" s="138"/>
      <c r="M93" s="135">
        <f t="shared" si="7"/>
        <v>7290000</v>
      </c>
      <c r="N93" s="139">
        <f t="shared" si="8"/>
        <v>7290000</v>
      </c>
    </row>
    <row r="94" spans="1:16" s="190" customFormat="1" ht="81" customHeight="1">
      <c r="A94" s="204">
        <f>MAX(A$7:$B93)+1</f>
        <v>67</v>
      </c>
      <c r="B94" s="163" t="s">
        <v>408</v>
      </c>
      <c r="C94" s="12">
        <v>24</v>
      </c>
      <c r="D94" s="140">
        <v>1</v>
      </c>
      <c r="E94" s="164">
        <v>422</v>
      </c>
      <c r="F94" s="164">
        <v>329.4</v>
      </c>
      <c r="G94" s="164"/>
      <c r="H94" s="12" t="s">
        <v>311</v>
      </c>
      <c r="I94" s="141">
        <f t="shared" si="6"/>
        <v>329.4</v>
      </c>
      <c r="J94" s="189">
        <v>3</v>
      </c>
      <c r="K94" s="138">
        <v>68000</v>
      </c>
      <c r="L94" s="138"/>
      <c r="M94" s="135">
        <f t="shared" si="7"/>
        <v>22399200</v>
      </c>
      <c r="N94" s="139">
        <f t="shared" si="8"/>
        <v>22399200</v>
      </c>
      <c r="P94" s="175" t="s">
        <v>340</v>
      </c>
    </row>
    <row r="95" spans="1:16" s="190" customFormat="1" ht="60" customHeight="1">
      <c r="A95" s="419">
        <f>MAX(A$7:$B94)+1</f>
        <v>68</v>
      </c>
      <c r="B95" s="163" t="s">
        <v>407</v>
      </c>
      <c r="C95" s="12">
        <v>24</v>
      </c>
      <c r="D95" s="140">
        <v>1583</v>
      </c>
      <c r="E95" s="164">
        <v>1578.9</v>
      </c>
      <c r="F95" s="164">
        <v>1578.9</v>
      </c>
      <c r="G95" s="164"/>
      <c r="H95" s="12" t="s">
        <v>29</v>
      </c>
      <c r="I95" s="141">
        <f t="shared" si="6"/>
        <v>1578.9</v>
      </c>
      <c r="J95" s="189">
        <v>3</v>
      </c>
      <c r="K95" s="138">
        <v>68000</v>
      </c>
      <c r="L95" s="138"/>
      <c r="M95" s="135">
        <f t="shared" si="7"/>
        <v>107365200</v>
      </c>
      <c r="N95" s="139">
        <f t="shared" si="8"/>
        <v>107365200</v>
      </c>
    </row>
    <row r="96" spans="1:16" s="190" customFormat="1" ht="60" customHeight="1">
      <c r="A96" s="421"/>
      <c r="B96" s="163" t="s">
        <v>407</v>
      </c>
      <c r="C96" s="12">
        <v>24</v>
      </c>
      <c r="D96" s="140">
        <v>1584</v>
      </c>
      <c r="E96" s="164">
        <v>254.2</v>
      </c>
      <c r="F96" s="164">
        <v>254.2</v>
      </c>
      <c r="G96" s="164"/>
      <c r="H96" s="12" t="s">
        <v>29</v>
      </c>
      <c r="I96" s="141">
        <f t="shared" si="6"/>
        <v>254.2</v>
      </c>
      <c r="J96" s="189">
        <v>3</v>
      </c>
      <c r="K96" s="138">
        <v>68000</v>
      </c>
      <c r="L96" s="138"/>
      <c r="M96" s="135">
        <f t="shared" si="7"/>
        <v>17285600</v>
      </c>
      <c r="N96" s="139">
        <f t="shared" si="8"/>
        <v>17285600</v>
      </c>
    </row>
    <row r="97" spans="1:16" s="190" customFormat="1" ht="60" customHeight="1">
      <c r="A97" s="204">
        <f>MAX(A$7:$B96)+1</f>
        <v>69</v>
      </c>
      <c r="B97" s="163" t="s">
        <v>190</v>
      </c>
      <c r="C97" s="12">
        <v>24</v>
      </c>
      <c r="D97" s="140">
        <v>766</v>
      </c>
      <c r="E97" s="164">
        <v>542</v>
      </c>
      <c r="F97" s="164">
        <v>542</v>
      </c>
      <c r="G97" s="164"/>
      <c r="H97" s="12" t="s">
        <v>29</v>
      </c>
      <c r="I97" s="141">
        <f t="shared" si="6"/>
        <v>542</v>
      </c>
      <c r="J97" s="189">
        <v>3</v>
      </c>
      <c r="K97" s="138">
        <v>68000</v>
      </c>
      <c r="L97" s="138"/>
      <c r="M97" s="135">
        <f t="shared" si="7"/>
        <v>36856000</v>
      </c>
      <c r="N97" s="139">
        <f t="shared" si="8"/>
        <v>36856000</v>
      </c>
    </row>
    <row r="98" spans="1:16" s="190" customFormat="1" ht="81" customHeight="1">
      <c r="A98" s="419">
        <f>MAX(A$7:$B97)+1</f>
        <v>70</v>
      </c>
      <c r="B98" s="163" t="s">
        <v>371</v>
      </c>
      <c r="C98" s="12">
        <v>23</v>
      </c>
      <c r="D98" s="140">
        <v>312</v>
      </c>
      <c r="E98" s="164">
        <v>1254</v>
      </c>
      <c r="F98" s="164">
        <v>1254</v>
      </c>
      <c r="G98" s="164"/>
      <c r="H98" s="12" t="s">
        <v>29</v>
      </c>
      <c r="I98" s="141">
        <f t="shared" si="6"/>
        <v>1254</v>
      </c>
      <c r="J98" s="189">
        <v>3</v>
      </c>
      <c r="K98" s="138">
        <v>68000</v>
      </c>
      <c r="L98" s="138"/>
      <c r="M98" s="135">
        <f t="shared" si="7"/>
        <v>85272000</v>
      </c>
      <c r="N98" s="139">
        <f t="shared" si="8"/>
        <v>85272000</v>
      </c>
    </row>
    <row r="99" spans="1:16" s="190" customFormat="1" ht="81.75" customHeight="1">
      <c r="A99" s="421"/>
      <c r="B99" s="163" t="s">
        <v>371</v>
      </c>
      <c r="C99" s="12">
        <v>24</v>
      </c>
      <c r="D99" s="140">
        <v>386</v>
      </c>
      <c r="E99" s="164">
        <v>896</v>
      </c>
      <c r="F99" s="164">
        <v>896</v>
      </c>
      <c r="G99" s="164"/>
      <c r="H99" s="12" t="s">
        <v>29</v>
      </c>
      <c r="I99" s="141">
        <f t="shared" si="6"/>
        <v>896</v>
      </c>
      <c r="J99" s="12">
        <v>2</v>
      </c>
      <c r="K99" s="138">
        <v>71000</v>
      </c>
      <c r="L99" s="138"/>
      <c r="M99" s="135">
        <f t="shared" si="7"/>
        <v>63616000</v>
      </c>
      <c r="N99" s="139">
        <f t="shared" si="8"/>
        <v>63616000</v>
      </c>
    </row>
    <row r="100" spans="1:16" s="190" customFormat="1" ht="90.75" customHeight="1">
      <c r="A100" s="204">
        <f>MAX(A$7:$B99)+1</f>
        <v>71</v>
      </c>
      <c r="B100" s="163" t="s">
        <v>372</v>
      </c>
      <c r="C100" s="12">
        <v>24</v>
      </c>
      <c r="D100" s="140">
        <v>512</v>
      </c>
      <c r="E100" s="164">
        <v>999</v>
      </c>
      <c r="F100" s="164">
        <v>999</v>
      </c>
      <c r="G100" s="164"/>
      <c r="H100" s="12" t="s">
        <v>29</v>
      </c>
      <c r="I100" s="141">
        <f t="shared" si="6"/>
        <v>999</v>
      </c>
      <c r="J100" s="189">
        <v>3</v>
      </c>
      <c r="K100" s="138">
        <v>68000</v>
      </c>
      <c r="L100" s="138"/>
      <c r="M100" s="135">
        <f t="shared" si="7"/>
        <v>67932000</v>
      </c>
      <c r="N100" s="139">
        <f t="shared" si="8"/>
        <v>67932000</v>
      </c>
    </row>
    <row r="101" spans="1:16" s="190" customFormat="1" ht="60" customHeight="1">
      <c r="A101" s="204">
        <f>MAX(A$7:$B100)+1</f>
        <v>72</v>
      </c>
      <c r="B101" s="163" t="s">
        <v>191</v>
      </c>
      <c r="C101" s="12">
        <v>24</v>
      </c>
      <c r="D101" s="140">
        <v>334</v>
      </c>
      <c r="E101" s="164">
        <v>1392</v>
      </c>
      <c r="F101" s="164">
        <v>1392</v>
      </c>
      <c r="G101" s="164"/>
      <c r="H101" s="12" t="s">
        <v>29</v>
      </c>
      <c r="I101" s="141">
        <f t="shared" si="6"/>
        <v>1392</v>
      </c>
      <c r="J101" s="12">
        <v>2</v>
      </c>
      <c r="K101" s="138">
        <v>71000</v>
      </c>
      <c r="L101" s="138"/>
      <c r="M101" s="135">
        <f t="shared" si="7"/>
        <v>98832000</v>
      </c>
      <c r="N101" s="139">
        <f t="shared" si="8"/>
        <v>98832000</v>
      </c>
    </row>
    <row r="102" spans="1:16" s="190" customFormat="1" ht="75" customHeight="1">
      <c r="A102" s="204">
        <f>MAX(A$7:$B101)+1</f>
        <v>73</v>
      </c>
      <c r="B102" s="163" t="s">
        <v>373</v>
      </c>
      <c r="C102" s="12">
        <v>24</v>
      </c>
      <c r="D102" s="140">
        <v>549</v>
      </c>
      <c r="E102" s="164">
        <v>652</v>
      </c>
      <c r="F102" s="164">
        <v>652</v>
      </c>
      <c r="G102" s="164"/>
      <c r="H102" s="12" t="s">
        <v>29</v>
      </c>
      <c r="I102" s="141">
        <f t="shared" si="6"/>
        <v>652</v>
      </c>
      <c r="J102" s="189">
        <v>3</v>
      </c>
      <c r="K102" s="138">
        <v>68000</v>
      </c>
      <c r="L102" s="138"/>
      <c r="M102" s="135">
        <f t="shared" si="7"/>
        <v>44336000</v>
      </c>
      <c r="N102" s="139">
        <f t="shared" si="8"/>
        <v>44336000</v>
      </c>
    </row>
    <row r="103" spans="1:16" s="190" customFormat="1" ht="60" customHeight="1">
      <c r="A103" s="419">
        <f>MAX(A$7:$B102)+1</f>
        <v>74</v>
      </c>
      <c r="B103" s="163" t="s">
        <v>192</v>
      </c>
      <c r="C103" s="12">
        <v>23</v>
      </c>
      <c r="D103" s="140">
        <v>571</v>
      </c>
      <c r="E103" s="164">
        <v>497</v>
      </c>
      <c r="F103" s="164">
        <v>497</v>
      </c>
      <c r="G103" s="164"/>
      <c r="H103" s="12" t="s">
        <v>29</v>
      </c>
      <c r="I103" s="141">
        <f t="shared" ref="I103:I134" si="9">F103+G103</f>
        <v>497</v>
      </c>
      <c r="J103" s="12">
        <v>2</v>
      </c>
      <c r="K103" s="138">
        <v>71000</v>
      </c>
      <c r="L103" s="138"/>
      <c r="M103" s="135">
        <f t="shared" ref="M103:M134" si="10">K103*I103</f>
        <v>35287000</v>
      </c>
      <c r="N103" s="139">
        <f t="shared" ref="N103:N134" si="11">M103</f>
        <v>35287000</v>
      </c>
    </row>
    <row r="104" spans="1:16" s="190" customFormat="1" ht="60" customHeight="1">
      <c r="A104" s="421"/>
      <c r="B104" s="163" t="s">
        <v>192</v>
      </c>
      <c r="C104" s="12">
        <v>24</v>
      </c>
      <c r="D104" s="140">
        <v>765</v>
      </c>
      <c r="E104" s="164">
        <v>252</v>
      </c>
      <c r="F104" s="164">
        <v>252</v>
      </c>
      <c r="G104" s="164"/>
      <c r="H104" s="12" t="s">
        <v>29</v>
      </c>
      <c r="I104" s="141">
        <f t="shared" si="9"/>
        <v>252</v>
      </c>
      <c r="J104" s="189">
        <v>3</v>
      </c>
      <c r="K104" s="138">
        <v>68000</v>
      </c>
      <c r="L104" s="138"/>
      <c r="M104" s="135">
        <f t="shared" si="10"/>
        <v>17136000</v>
      </c>
      <c r="N104" s="139">
        <f t="shared" si="11"/>
        <v>17136000</v>
      </c>
    </row>
    <row r="105" spans="1:16" s="190" customFormat="1" ht="60" customHeight="1">
      <c r="A105" s="204">
        <f>MAX(A$7:$B104)+1</f>
        <v>75</v>
      </c>
      <c r="B105" s="163" t="s">
        <v>348</v>
      </c>
      <c r="C105" s="12">
        <v>23</v>
      </c>
      <c r="D105" s="140">
        <v>1108</v>
      </c>
      <c r="E105" s="164">
        <v>438</v>
      </c>
      <c r="F105" s="164">
        <v>438</v>
      </c>
      <c r="G105" s="164"/>
      <c r="H105" s="12" t="s">
        <v>311</v>
      </c>
      <c r="I105" s="141">
        <f t="shared" si="9"/>
        <v>438</v>
      </c>
      <c r="J105" s="189">
        <v>3</v>
      </c>
      <c r="K105" s="138">
        <v>68000</v>
      </c>
      <c r="L105" s="138"/>
      <c r="M105" s="135">
        <f t="shared" si="10"/>
        <v>29784000</v>
      </c>
      <c r="N105" s="139">
        <f t="shared" si="11"/>
        <v>29784000</v>
      </c>
      <c r="P105" s="175" t="s">
        <v>339</v>
      </c>
    </row>
    <row r="106" spans="1:16" s="190" customFormat="1" ht="80.25" customHeight="1">
      <c r="A106" s="204">
        <f>MAX(A$7:$B105)+1</f>
        <v>76</v>
      </c>
      <c r="B106" s="163" t="s">
        <v>374</v>
      </c>
      <c r="C106" s="12">
        <v>24</v>
      </c>
      <c r="D106" s="140">
        <v>1426</v>
      </c>
      <c r="E106" s="164">
        <v>1275</v>
      </c>
      <c r="F106" s="164">
        <v>1275</v>
      </c>
      <c r="G106" s="164"/>
      <c r="H106" s="12" t="s">
        <v>29</v>
      </c>
      <c r="I106" s="141">
        <f t="shared" si="9"/>
        <v>1275</v>
      </c>
      <c r="J106" s="189">
        <v>3</v>
      </c>
      <c r="K106" s="138">
        <v>68000</v>
      </c>
      <c r="L106" s="138"/>
      <c r="M106" s="135">
        <f t="shared" si="10"/>
        <v>86700000</v>
      </c>
      <c r="N106" s="139">
        <f t="shared" si="11"/>
        <v>86700000</v>
      </c>
    </row>
    <row r="107" spans="1:16" s="190" customFormat="1" ht="60" customHeight="1">
      <c r="A107" s="204">
        <f>MAX(A$7:$B106)+1</f>
        <v>77</v>
      </c>
      <c r="B107" s="163" t="s">
        <v>193</v>
      </c>
      <c r="C107" s="12">
        <v>23</v>
      </c>
      <c r="D107" s="140">
        <v>873</v>
      </c>
      <c r="E107" s="164">
        <v>1951</v>
      </c>
      <c r="F107" s="164">
        <v>1951</v>
      </c>
      <c r="G107" s="164"/>
      <c r="H107" s="12" t="s">
        <v>29</v>
      </c>
      <c r="I107" s="141">
        <f t="shared" si="9"/>
        <v>1951</v>
      </c>
      <c r="J107" s="12">
        <v>2</v>
      </c>
      <c r="K107" s="138">
        <v>71000</v>
      </c>
      <c r="L107" s="138"/>
      <c r="M107" s="135">
        <f t="shared" si="10"/>
        <v>138521000</v>
      </c>
      <c r="N107" s="139">
        <f t="shared" si="11"/>
        <v>138521000</v>
      </c>
    </row>
    <row r="108" spans="1:16" s="190" customFormat="1" ht="60" customHeight="1">
      <c r="A108" s="204">
        <f>MAX(A$7:$B107)+1</f>
        <v>78</v>
      </c>
      <c r="B108" s="163" t="s">
        <v>194</v>
      </c>
      <c r="C108" s="12">
        <v>24</v>
      </c>
      <c r="D108" s="140">
        <v>1424</v>
      </c>
      <c r="E108" s="164">
        <v>899</v>
      </c>
      <c r="F108" s="164">
        <v>899</v>
      </c>
      <c r="G108" s="164"/>
      <c r="H108" s="12" t="s">
        <v>29</v>
      </c>
      <c r="I108" s="141">
        <f t="shared" si="9"/>
        <v>899</v>
      </c>
      <c r="J108" s="189">
        <v>3</v>
      </c>
      <c r="K108" s="138">
        <v>68000</v>
      </c>
      <c r="L108" s="138"/>
      <c r="M108" s="135">
        <f t="shared" si="10"/>
        <v>61132000</v>
      </c>
      <c r="N108" s="139">
        <f t="shared" si="11"/>
        <v>61132000</v>
      </c>
    </row>
    <row r="109" spans="1:16" s="190" customFormat="1" ht="87" customHeight="1">
      <c r="A109" s="204">
        <f>MAX(A$7:$B108)+1</f>
        <v>79</v>
      </c>
      <c r="B109" s="163" t="s">
        <v>375</v>
      </c>
      <c r="C109" s="12">
        <v>24</v>
      </c>
      <c r="D109" s="140">
        <v>1430</v>
      </c>
      <c r="E109" s="164">
        <v>1063</v>
      </c>
      <c r="F109" s="164">
        <v>1063</v>
      </c>
      <c r="G109" s="164"/>
      <c r="H109" s="12" t="s">
        <v>29</v>
      </c>
      <c r="I109" s="141">
        <f t="shared" si="9"/>
        <v>1063</v>
      </c>
      <c r="J109" s="189">
        <v>3</v>
      </c>
      <c r="K109" s="138">
        <v>68000</v>
      </c>
      <c r="L109" s="138"/>
      <c r="M109" s="135">
        <f t="shared" si="10"/>
        <v>72284000</v>
      </c>
      <c r="N109" s="139">
        <f t="shared" si="11"/>
        <v>72284000</v>
      </c>
    </row>
    <row r="110" spans="1:16" s="190" customFormat="1" ht="60" customHeight="1">
      <c r="A110" s="204">
        <f>MAX(A$7:$B109)+1</f>
        <v>80</v>
      </c>
      <c r="B110" s="163" t="s">
        <v>195</v>
      </c>
      <c r="C110" s="12">
        <v>23</v>
      </c>
      <c r="D110" s="140">
        <v>412</v>
      </c>
      <c r="E110" s="164">
        <v>443</v>
      </c>
      <c r="F110" s="164">
        <v>443</v>
      </c>
      <c r="G110" s="164"/>
      <c r="H110" s="12" t="s">
        <v>29</v>
      </c>
      <c r="I110" s="141">
        <f t="shared" si="9"/>
        <v>443</v>
      </c>
      <c r="J110" s="189">
        <v>3</v>
      </c>
      <c r="K110" s="138">
        <v>68000</v>
      </c>
      <c r="L110" s="138"/>
      <c r="M110" s="135">
        <f t="shared" si="10"/>
        <v>30124000</v>
      </c>
      <c r="N110" s="139">
        <f t="shared" si="11"/>
        <v>30124000</v>
      </c>
    </row>
    <row r="111" spans="1:16" s="190" customFormat="1" ht="75.75" customHeight="1">
      <c r="A111" s="204">
        <f>MAX(A$7:$B110)+1</f>
        <v>81</v>
      </c>
      <c r="B111" s="163" t="s">
        <v>376</v>
      </c>
      <c r="C111" s="12">
        <v>24</v>
      </c>
      <c r="D111" s="140">
        <v>572</v>
      </c>
      <c r="E111" s="164">
        <v>292</v>
      </c>
      <c r="F111" s="164">
        <v>292</v>
      </c>
      <c r="G111" s="164"/>
      <c r="H111" s="12" t="s">
        <v>29</v>
      </c>
      <c r="I111" s="141">
        <f t="shared" si="9"/>
        <v>292</v>
      </c>
      <c r="J111" s="189">
        <v>3</v>
      </c>
      <c r="K111" s="138">
        <v>68000</v>
      </c>
      <c r="L111" s="138"/>
      <c r="M111" s="135">
        <f t="shared" si="10"/>
        <v>19856000</v>
      </c>
      <c r="N111" s="139">
        <f t="shared" si="11"/>
        <v>19856000</v>
      </c>
    </row>
    <row r="112" spans="1:16" s="190" customFormat="1" ht="60" customHeight="1">
      <c r="A112" s="204">
        <f>MAX(A$7:$B111)+1</f>
        <v>82</v>
      </c>
      <c r="B112" s="163" t="s">
        <v>196</v>
      </c>
      <c r="C112" s="12">
        <v>24</v>
      </c>
      <c r="D112" s="140">
        <v>67</v>
      </c>
      <c r="E112" s="164">
        <v>1217</v>
      </c>
      <c r="F112" s="164">
        <v>1217</v>
      </c>
      <c r="G112" s="164"/>
      <c r="H112" s="12" t="s">
        <v>29</v>
      </c>
      <c r="I112" s="141">
        <f t="shared" si="9"/>
        <v>1217</v>
      </c>
      <c r="J112" s="189">
        <v>3</v>
      </c>
      <c r="K112" s="138">
        <v>68000</v>
      </c>
      <c r="L112" s="138"/>
      <c r="M112" s="135">
        <f t="shared" si="10"/>
        <v>82756000</v>
      </c>
      <c r="N112" s="139">
        <f t="shared" si="11"/>
        <v>82756000</v>
      </c>
    </row>
    <row r="113" spans="1:16" s="190" customFormat="1" ht="81.75" customHeight="1">
      <c r="A113" s="419">
        <f>MAX(A$7:$B112)+1</f>
        <v>83</v>
      </c>
      <c r="B113" s="163" t="s">
        <v>409</v>
      </c>
      <c r="C113" s="12">
        <v>24</v>
      </c>
      <c r="D113" s="140">
        <v>382</v>
      </c>
      <c r="E113" s="164">
        <v>1103</v>
      </c>
      <c r="F113" s="164">
        <v>1103</v>
      </c>
      <c r="G113" s="164"/>
      <c r="H113" s="12" t="s">
        <v>29</v>
      </c>
      <c r="I113" s="141">
        <f t="shared" si="9"/>
        <v>1103</v>
      </c>
      <c r="J113" s="12">
        <v>2</v>
      </c>
      <c r="K113" s="138">
        <v>71000</v>
      </c>
      <c r="L113" s="138"/>
      <c r="M113" s="135">
        <f t="shared" si="10"/>
        <v>78313000</v>
      </c>
      <c r="N113" s="139">
        <f t="shared" si="11"/>
        <v>78313000</v>
      </c>
    </row>
    <row r="114" spans="1:16" s="190" customFormat="1" ht="83.25" customHeight="1">
      <c r="A114" s="421"/>
      <c r="B114" s="163" t="s">
        <v>409</v>
      </c>
      <c r="C114" s="12">
        <v>24</v>
      </c>
      <c r="D114" s="140">
        <v>415</v>
      </c>
      <c r="E114" s="164">
        <v>919</v>
      </c>
      <c r="F114" s="164">
        <v>919</v>
      </c>
      <c r="G114" s="164"/>
      <c r="H114" s="12" t="s">
        <v>29</v>
      </c>
      <c r="I114" s="141">
        <f t="shared" si="9"/>
        <v>919</v>
      </c>
      <c r="J114" s="12">
        <v>2</v>
      </c>
      <c r="K114" s="138">
        <v>71000</v>
      </c>
      <c r="L114" s="138"/>
      <c r="M114" s="135">
        <f t="shared" si="10"/>
        <v>65249000</v>
      </c>
      <c r="N114" s="139">
        <f t="shared" si="11"/>
        <v>65249000</v>
      </c>
    </row>
    <row r="115" spans="1:16" s="190" customFormat="1" ht="60" customHeight="1">
      <c r="A115" s="204">
        <f>MAX(A$7:$B114)+1</f>
        <v>84</v>
      </c>
      <c r="B115" s="163" t="s">
        <v>415</v>
      </c>
      <c r="C115" s="12">
        <v>24</v>
      </c>
      <c r="D115" s="140">
        <v>377</v>
      </c>
      <c r="E115" s="164">
        <v>498</v>
      </c>
      <c r="F115" s="164">
        <v>498</v>
      </c>
      <c r="G115" s="164"/>
      <c r="H115" s="12" t="s">
        <v>29</v>
      </c>
      <c r="I115" s="141">
        <f t="shared" si="9"/>
        <v>498</v>
      </c>
      <c r="J115" s="189">
        <v>3</v>
      </c>
      <c r="K115" s="138">
        <v>68000</v>
      </c>
      <c r="L115" s="138"/>
      <c r="M115" s="135">
        <f t="shared" si="10"/>
        <v>33864000</v>
      </c>
      <c r="N115" s="139">
        <f t="shared" si="11"/>
        <v>33864000</v>
      </c>
    </row>
    <row r="116" spans="1:16" s="190" customFormat="1" ht="60" customHeight="1">
      <c r="A116" s="204">
        <f>MAX(A$7:$B115)+1</f>
        <v>85</v>
      </c>
      <c r="B116" s="163" t="s">
        <v>197</v>
      </c>
      <c r="C116" s="12">
        <v>23</v>
      </c>
      <c r="D116" s="140">
        <v>436</v>
      </c>
      <c r="E116" s="164">
        <v>489</v>
      </c>
      <c r="F116" s="164">
        <v>489</v>
      </c>
      <c r="G116" s="164"/>
      <c r="H116" s="12" t="s">
        <v>29</v>
      </c>
      <c r="I116" s="141">
        <f t="shared" si="9"/>
        <v>489</v>
      </c>
      <c r="J116" s="189">
        <v>3</v>
      </c>
      <c r="K116" s="138">
        <v>68000</v>
      </c>
      <c r="L116" s="138"/>
      <c r="M116" s="135">
        <f t="shared" si="10"/>
        <v>33252000</v>
      </c>
      <c r="N116" s="139">
        <f t="shared" si="11"/>
        <v>33252000</v>
      </c>
    </row>
    <row r="117" spans="1:16" s="190" customFormat="1" ht="60" customHeight="1">
      <c r="A117" s="204">
        <f>MAX(A$7:$B116)+1</f>
        <v>86</v>
      </c>
      <c r="B117" s="163" t="s">
        <v>198</v>
      </c>
      <c r="C117" s="12">
        <v>23</v>
      </c>
      <c r="D117" s="140">
        <v>1066</v>
      </c>
      <c r="E117" s="164">
        <v>221</v>
      </c>
      <c r="F117" s="164">
        <v>221</v>
      </c>
      <c r="G117" s="164"/>
      <c r="H117" s="12" t="s">
        <v>311</v>
      </c>
      <c r="I117" s="141">
        <f t="shared" si="9"/>
        <v>221</v>
      </c>
      <c r="J117" s="189">
        <v>3</v>
      </c>
      <c r="K117" s="138">
        <v>68000</v>
      </c>
      <c r="L117" s="138"/>
      <c r="M117" s="135">
        <f t="shared" si="10"/>
        <v>15028000</v>
      </c>
      <c r="N117" s="139">
        <f t="shared" si="11"/>
        <v>15028000</v>
      </c>
      <c r="P117" s="175" t="s">
        <v>339</v>
      </c>
    </row>
    <row r="118" spans="1:16" s="190" customFormat="1" ht="60" customHeight="1">
      <c r="A118" s="204">
        <f>MAX(A$7:$B117)+1</f>
        <v>87</v>
      </c>
      <c r="B118" s="163" t="s">
        <v>359</v>
      </c>
      <c r="C118" s="12">
        <v>23</v>
      </c>
      <c r="D118" s="140">
        <v>308</v>
      </c>
      <c r="E118" s="164">
        <v>659</v>
      </c>
      <c r="F118" s="164">
        <v>659</v>
      </c>
      <c r="G118" s="164"/>
      <c r="H118" s="12" t="s">
        <v>29</v>
      </c>
      <c r="I118" s="141">
        <f t="shared" si="9"/>
        <v>659</v>
      </c>
      <c r="J118" s="189">
        <v>3</v>
      </c>
      <c r="K118" s="138">
        <v>68000</v>
      </c>
      <c r="L118" s="138"/>
      <c r="M118" s="135">
        <f t="shared" si="10"/>
        <v>44812000</v>
      </c>
      <c r="N118" s="139">
        <f t="shared" si="11"/>
        <v>44812000</v>
      </c>
    </row>
    <row r="119" spans="1:16" s="190" customFormat="1" ht="60" customHeight="1">
      <c r="A119" s="204">
        <f>MAX(A$7:$B118)+1</f>
        <v>88</v>
      </c>
      <c r="B119" s="163" t="s">
        <v>199</v>
      </c>
      <c r="C119" s="12">
        <v>24</v>
      </c>
      <c r="D119" s="140">
        <v>340</v>
      </c>
      <c r="E119" s="164">
        <v>747</v>
      </c>
      <c r="F119" s="164">
        <v>747</v>
      </c>
      <c r="G119" s="164"/>
      <c r="H119" s="12" t="s">
        <v>29</v>
      </c>
      <c r="I119" s="141">
        <f t="shared" si="9"/>
        <v>747</v>
      </c>
      <c r="J119" s="189">
        <v>3</v>
      </c>
      <c r="K119" s="138">
        <v>68000</v>
      </c>
      <c r="L119" s="138"/>
      <c r="M119" s="135">
        <f t="shared" si="10"/>
        <v>50796000</v>
      </c>
      <c r="N119" s="139">
        <f t="shared" si="11"/>
        <v>50796000</v>
      </c>
    </row>
    <row r="120" spans="1:16" s="190" customFormat="1" ht="60" customHeight="1">
      <c r="A120" s="204">
        <f>MAX(A$7:$B119)+1</f>
        <v>89</v>
      </c>
      <c r="B120" s="163" t="s">
        <v>200</v>
      </c>
      <c r="C120" s="12">
        <v>24</v>
      </c>
      <c r="D120" s="140">
        <v>468</v>
      </c>
      <c r="E120" s="164">
        <v>747</v>
      </c>
      <c r="F120" s="164">
        <v>747</v>
      </c>
      <c r="G120" s="164"/>
      <c r="H120" s="12" t="s">
        <v>29</v>
      </c>
      <c r="I120" s="141">
        <f t="shared" si="9"/>
        <v>747</v>
      </c>
      <c r="J120" s="189">
        <v>3</v>
      </c>
      <c r="K120" s="138">
        <v>68000</v>
      </c>
      <c r="L120" s="138"/>
      <c r="M120" s="135">
        <f t="shared" si="10"/>
        <v>50796000</v>
      </c>
      <c r="N120" s="139">
        <f t="shared" si="11"/>
        <v>50796000</v>
      </c>
    </row>
    <row r="121" spans="1:16" s="190" customFormat="1" ht="60" customHeight="1">
      <c r="A121" s="204">
        <f>MAX(A$7:$B120)+1</f>
        <v>90</v>
      </c>
      <c r="B121" s="163" t="s">
        <v>201</v>
      </c>
      <c r="C121" s="12">
        <v>24</v>
      </c>
      <c r="D121" s="140">
        <v>568</v>
      </c>
      <c r="E121" s="164">
        <v>304</v>
      </c>
      <c r="F121" s="164">
        <v>304</v>
      </c>
      <c r="G121" s="164"/>
      <c r="H121" s="12" t="s">
        <v>29</v>
      </c>
      <c r="I121" s="141">
        <f t="shared" si="9"/>
        <v>304</v>
      </c>
      <c r="J121" s="189">
        <v>3</v>
      </c>
      <c r="K121" s="138">
        <v>68000</v>
      </c>
      <c r="L121" s="138"/>
      <c r="M121" s="135">
        <f t="shared" si="10"/>
        <v>20672000</v>
      </c>
      <c r="N121" s="139">
        <f t="shared" si="11"/>
        <v>20672000</v>
      </c>
    </row>
    <row r="122" spans="1:16" s="190" customFormat="1" ht="60" customHeight="1">
      <c r="A122" s="204">
        <f>MAX(A$7:$B121)+1</f>
        <v>91</v>
      </c>
      <c r="B122" s="163" t="s">
        <v>202</v>
      </c>
      <c r="C122" s="12">
        <v>23</v>
      </c>
      <c r="D122" s="140">
        <v>1013</v>
      </c>
      <c r="E122" s="164">
        <v>629</v>
      </c>
      <c r="F122" s="164">
        <v>629</v>
      </c>
      <c r="G122" s="164"/>
      <c r="H122" s="12" t="s">
        <v>29</v>
      </c>
      <c r="I122" s="141">
        <f t="shared" si="9"/>
        <v>629</v>
      </c>
      <c r="J122" s="12">
        <v>1</v>
      </c>
      <c r="K122" s="138">
        <v>75000</v>
      </c>
      <c r="L122" s="138"/>
      <c r="M122" s="135">
        <f t="shared" si="10"/>
        <v>47175000</v>
      </c>
      <c r="N122" s="139">
        <f t="shared" si="11"/>
        <v>47175000</v>
      </c>
    </row>
    <row r="123" spans="1:16" s="190" customFormat="1" ht="88.5" customHeight="1">
      <c r="A123" s="419">
        <f>MAX(A$7:$B122)+1</f>
        <v>92</v>
      </c>
      <c r="B123" s="163" t="s">
        <v>377</v>
      </c>
      <c r="C123" s="12">
        <v>23</v>
      </c>
      <c r="D123" s="140">
        <v>534</v>
      </c>
      <c r="E123" s="164">
        <v>347</v>
      </c>
      <c r="F123" s="164">
        <v>347</v>
      </c>
      <c r="G123" s="164"/>
      <c r="H123" s="12" t="s">
        <v>311</v>
      </c>
      <c r="I123" s="141">
        <f t="shared" si="9"/>
        <v>347</v>
      </c>
      <c r="J123" s="189">
        <v>3</v>
      </c>
      <c r="K123" s="138">
        <v>68000</v>
      </c>
      <c r="L123" s="138"/>
      <c r="M123" s="135">
        <f t="shared" si="10"/>
        <v>23596000</v>
      </c>
      <c r="N123" s="139">
        <f t="shared" si="11"/>
        <v>23596000</v>
      </c>
      <c r="P123" s="175" t="s">
        <v>339</v>
      </c>
    </row>
    <row r="124" spans="1:16" s="190" customFormat="1" ht="88.5" customHeight="1">
      <c r="A124" s="422"/>
      <c r="B124" s="163" t="s">
        <v>377</v>
      </c>
      <c r="C124" s="12">
        <v>23</v>
      </c>
      <c r="D124" s="140">
        <v>1090</v>
      </c>
      <c r="E124" s="164">
        <v>1158</v>
      </c>
      <c r="F124" s="164">
        <v>1158</v>
      </c>
      <c r="G124" s="164"/>
      <c r="H124" s="12" t="s">
        <v>311</v>
      </c>
      <c r="I124" s="141">
        <f t="shared" si="9"/>
        <v>1158</v>
      </c>
      <c r="J124" s="12">
        <v>2</v>
      </c>
      <c r="K124" s="138">
        <v>71000</v>
      </c>
      <c r="L124" s="138"/>
      <c r="M124" s="135">
        <f t="shared" si="10"/>
        <v>82218000</v>
      </c>
      <c r="N124" s="139">
        <f t="shared" si="11"/>
        <v>82218000</v>
      </c>
      <c r="P124" s="175" t="s">
        <v>344</v>
      </c>
    </row>
    <row r="125" spans="1:16" s="190" customFormat="1" ht="86.25" customHeight="1">
      <c r="A125" s="422"/>
      <c r="B125" s="163" t="s">
        <v>377</v>
      </c>
      <c r="C125" s="12">
        <v>24</v>
      </c>
      <c r="D125" s="140">
        <v>569</v>
      </c>
      <c r="E125" s="164">
        <v>370</v>
      </c>
      <c r="F125" s="164">
        <v>370</v>
      </c>
      <c r="G125" s="164"/>
      <c r="H125" s="12" t="s">
        <v>29</v>
      </c>
      <c r="I125" s="141">
        <f t="shared" si="9"/>
        <v>370</v>
      </c>
      <c r="J125" s="189">
        <v>3</v>
      </c>
      <c r="K125" s="138">
        <v>68000</v>
      </c>
      <c r="L125" s="138"/>
      <c r="M125" s="135">
        <f t="shared" si="10"/>
        <v>25160000</v>
      </c>
      <c r="N125" s="139">
        <f t="shared" si="11"/>
        <v>25160000</v>
      </c>
    </row>
    <row r="126" spans="1:16" s="190" customFormat="1" ht="75.75" customHeight="1">
      <c r="A126" s="421"/>
      <c r="B126" s="163" t="s">
        <v>377</v>
      </c>
      <c r="C126" s="12">
        <v>24</v>
      </c>
      <c r="D126" s="140">
        <v>764</v>
      </c>
      <c r="E126" s="164">
        <v>495</v>
      </c>
      <c r="F126" s="164">
        <v>495</v>
      </c>
      <c r="G126" s="164"/>
      <c r="H126" s="12" t="s">
        <v>29</v>
      </c>
      <c r="I126" s="141">
        <f t="shared" si="9"/>
        <v>495</v>
      </c>
      <c r="J126" s="189">
        <v>3</v>
      </c>
      <c r="K126" s="138">
        <v>68000</v>
      </c>
      <c r="L126" s="138"/>
      <c r="M126" s="135">
        <f t="shared" si="10"/>
        <v>33660000</v>
      </c>
      <c r="N126" s="139">
        <f t="shared" si="11"/>
        <v>33660000</v>
      </c>
    </row>
    <row r="127" spans="1:16" s="190" customFormat="1" ht="60" customHeight="1">
      <c r="A127" s="419">
        <f>MAX(A$7:$B126)+1</f>
        <v>93</v>
      </c>
      <c r="B127" s="163" t="s">
        <v>203</v>
      </c>
      <c r="C127" s="12">
        <v>23</v>
      </c>
      <c r="D127" s="140">
        <v>1095</v>
      </c>
      <c r="E127" s="164">
        <v>275</v>
      </c>
      <c r="F127" s="164">
        <v>275</v>
      </c>
      <c r="G127" s="164"/>
      <c r="H127" s="12" t="s">
        <v>311</v>
      </c>
      <c r="I127" s="141">
        <f t="shared" si="9"/>
        <v>275</v>
      </c>
      <c r="J127" s="189">
        <v>3</v>
      </c>
      <c r="K127" s="138">
        <v>68000</v>
      </c>
      <c r="L127" s="138"/>
      <c r="M127" s="135">
        <f t="shared" si="10"/>
        <v>18700000</v>
      </c>
      <c r="N127" s="139">
        <f t="shared" si="11"/>
        <v>18700000</v>
      </c>
      <c r="P127" s="175" t="s">
        <v>342</v>
      </c>
    </row>
    <row r="128" spans="1:16" s="190" customFormat="1" ht="60" customHeight="1">
      <c r="A128" s="422"/>
      <c r="B128" s="163" t="s">
        <v>203</v>
      </c>
      <c r="C128" s="12">
        <v>24</v>
      </c>
      <c r="D128" s="140">
        <v>207</v>
      </c>
      <c r="E128" s="164">
        <v>1874</v>
      </c>
      <c r="F128" s="164">
        <v>1874</v>
      </c>
      <c r="G128" s="164"/>
      <c r="H128" s="12" t="s">
        <v>29</v>
      </c>
      <c r="I128" s="141">
        <f t="shared" si="9"/>
        <v>1874</v>
      </c>
      <c r="J128" s="189">
        <v>3</v>
      </c>
      <c r="K128" s="138">
        <v>68000</v>
      </c>
      <c r="L128" s="138"/>
      <c r="M128" s="135">
        <f t="shared" si="10"/>
        <v>127432000</v>
      </c>
      <c r="N128" s="139">
        <f t="shared" si="11"/>
        <v>127432000</v>
      </c>
    </row>
    <row r="129" spans="1:16" s="190" customFormat="1" ht="60" customHeight="1">
      <c r="A129" s="421"/>
      <c r="B129" s="163" t="s">
        <v>203</v>
      </c>
      <c r="C129" s="12">
        <v>24</v>
      </c>
      <c r="D129" s="140">
        <v>429</v>
      </c>
      <c r="E129" s="164">
        <v>1013</v>
      </c>
      <c r="F129" s="164">
        <v>1013</v>
      </c>
      <c r="G129" s="164"/>
      <c r="H129" s="12" t="s">
        <v>29</v>
      </c>
      <c r="I129" s="141">
        <f t="shared" si="9"/>
        <v>1013</v>
      </c>
      <c r="J129" s="189">
        <v>3</v>
      </c>
      <c r="K129" s="138">
        <v>68000</v>
      </c>
      <c r="L129" s="138"/>
      <c r="M129" s="135">
        <f t="shared" si="10"/>
        <v>68884000</v>
      </c>
      <c r="N129" s="139">
        <f t="shared" si="11"/>
        <v>68884000</v>
      </c>
    </row>
    <row r="130" spans="1:16" s="190" customFormat="1" ht="60" customHeight="1">
      <c r="A130" s="204">
        <f>MAX(A$7:$B129)+1</f>
        <v>94</v>
      </c>
      <c r="B130" s="163" t="s">
        <v>204</v>
      </c>
      <c r="C130" s="12">
        <v>24</v>
      </c>
      <c r="D130" s="140">
        <v>458</v>
      </c>
      <c r="E130" s="164">
        <v>722</v>
      </c>
      <c r="F130" s="164">
        <v>722</v>
      </c>
      <c r="G130" s="164"/>
      <c r="H130" s="12" t="s">
        <v>29</v>
      </c>
      <c r="I130" s="141">
        <f t="shared" si="9"/>
        <v>722</v>
      </c>
      <c r="J130" s="189">
        <v>3</v>
      </c>
      <c r="K130" s="138">
        <v>68000</v>
      </c>
      <c r="L130" s="138"/>
      <c r="M130" s="135">
        <f t="shared" si="10"/>
        <v>49096000</v>
      </c>
      <c r="N130" s="139">
        <f t="shared" si="11"/>
        <v>49096000</v>
      </c>
    </row>
    <row r="131" spans="1:16" s="190" customFormat="1" ht="60" customHeight="1">
      <c r="A131" s="204">
        <f>MAX(A$7:$B130)+1</f>
        <v>95</v>
      </c>
      <c r="B131" s="163" t="s">
        <v>205</v>
      </c>
      <c r="C131" s="12">
        <v>24</v>
      </c>
      <c r="D131" s="140">
        <v>383</v>
      </c>
      <c r="E131" s="164">
        <v>1301</v>
      </c>
      <c r="F131" s="164">
        <v>1301</v>
      </c>
      <c r="G131" s="164"/>
      <c r="H131" s="12" t="s">
        <v>29</v>
      </c>
      <c r="I131" s="141">
        <f t="shared" si="9"/>
        <v>1301</v>
      </c>
      <c r="J131" s="12">
        <v>2</v>
      </c>
      <c r="K131" s="138">
        <v>71000</v>
      </c>
      <c r="L131" s="138"/>
      <c r="M131" s="135">
        <f t="shared" si="10"/>
        <v>92371000</v>
      </c>
      <c r="N131" s="139">
        <f t="shared" si="11"/>
        <v>92371000</v>
      </c>
    </row>
    <row r="132" spans="1:16" s="190" customFormat="1" ht="60" customHeight="1">
      <c r="A132" s="204">
        <f>MAX(A$7:$B131)+1</f>
        <v>96</v>
      </c>
      <c r="B132" s="163" t="s">
        <v>206</v>
      </c>
      <c r="C132" s="12">
        <v>24</v>
      </c>
      <c r="D132" s="140">
        <v>573</v>
      </c>
      <c r="E132" s="164">
        <v>249</v>
      </c>
      <c r="F132" s="164">
        <v>249</v>
      </c>
      <c r="G132" s="164"/>
      <c r="H132" s="12" t="s">
        <v>29</v>
      </c>
      <c r="I132" s="141">
        <f t="shared" si="9"/>
        <v>249</v>
      </c>
      <c r="J132" s="189">
        <v>3</v>
      </c>
      <c r="K132" s="138">
        <v>68000</v>
      </c>
      <c r="L132" s="138"/>
      <c r="M132" s="135">
        <f t="shared" si="10"/>
        <v>16932000</v>
      </c>
      <c r="N132" s="139">
        <f t="shared" si="11"/>
        <v>16932000</v>
      </c>
    </row>
    <row r="133" spans="1:16" s="190" customFormat="1" ht="60" customHeight="1">
      <c r="A133" s="419">
        <f>MAX(A$7:$B132)+1</f>
        <v>97</v>
      </c>
      <c r="B133" s="163" t="s">
        <v>207</v>
      </c>
      <c r="C133" s="12">
        <v>24</v>
      </c>
      <c r="D133" s="140">
        <v>1581</v>
      </c>
      <c r="E133" s="164">
        <v>439.6</v>
      </c>
      <c r="F133" s="164">
        <v>439.6</v>
      </c>
      <c r="G133" s="164"/>
      <c r="H133" s="12" t="s">
        <v>29</v>
      </c>
      <c r="I133" s="141">
        <f t="shared" si="9"/>
        <v>439.6</v>
      </c>
      <c r="J133" s="189">
        <v>3</v>
      </c>
      <c r="K133" s="138">
        <v>68000</v>
      </c>
      <c r="L133" s="138"/>
      <c r="M133" s="135">
        <f t="shared" si="10"/>
        <v>29892800</v>
      </c>
      <c r="N133" s="139">
        <f t="shared" si="11"/>
        <v>29892800</v>
      </c>
      <c r="P133" s="423"/>
    </row>
    <row r="134" spans="1:16" s="190" customFormat="1" ht="60" customHeight="1">
      <c r="A134" s="421"/>
      <c r="B134" s="163" t="s">
        <v>207</v>
      </c>
      <c r="C134" s="12">
        <v>24</v>
      </c>
      <c r="D134" s="140">
        <v>1582</v>
      </c>
      <c r="E134" s="164">
        <v>962</v>
      </c>
      <c r="F134" s="164">
        <v>962</v>
      </c>
      <c r="G134" s="164"/>
      <c r="H134" s="12" t="s">
        <v>29</v>
      </c>
      <c r="I134" s="141">
        <f t="shared" si="9"/>
        <v>962</v>
      </c>
      <c r="J134" s="189">
        <v>3</v>
      </c>
      <c r="K134" s="138">
        <v>68000</v>
      </c>
      <c r="L134" s="138"/>
      <c r="M134" s="135">
        <f t="shared" si="10"/>
        <v>65416000</v>
      </c>
      <c r="N134" s="139">
        <f t="shared" si="11"/>
        <v>65416000</v>
      </c>
      <c r="P134" s="423"/>
    </row>
    <row r="135" spans="1:16" s="190" customFormat="1" ht="60" customHeight="1">
      <c r="A135" s="204">
        <f>MAX(A$7:$B134)+1</f>
        <v>98</v>
      </c>
      <c r="B135" s="163" t="s">
        <v>208</v>
      </c>
      <c r="C135" s="12">
        <v>24</v>
      </c>
      <c r="D135" s="140">
        <v>509</v>
      </c>
      <c r="E135" s="164">
        <v>1010</v>
      </c>
      <c r="F135" s="164">
        <v>1010</v>
      </c>
      <c r="G135" s="164"/>
      <c r="H135" s="12" t="s">
        <v>29</v>
      </c>
      <c r="I135" s="141">
        <f t="shared" ref="I135:I166" si="12">F135+G135</f>
        <v>1010</v>
      </c>
      <c r="J135" s="189">
        <v>3</v>
      </c>
      <c r="K135" s="138">
        <v>68000</v>
      </c>
      <c r="L135" s="138"/>
      <c r="M135" s="135">
        <f t="shared" ref="M135:M166" si="13">K135*I135</f>
        <v>68680000</v>
      </c>
      <c r="N135" s="139">
        <f t="shared" ref="N135:N166" si="14">M135</f>
        <v>68680000</v>
      </c>
    </row>
    <row r="136" spans="1:16" s="190" customFormat="1" ht="60" customHeight="1">
      <c r="A136" s="419">
        <f>MAX(A$7:$B135)+1</f>
        <v>99</v>
      </c>
      <c r="B136" s="163" t="s">
        <v>209</v>
      </c>
      <c r="C136" s="12">
        <v>24</v>
      </c>
      <c r="D136" s="140">
        <v>1585</v>
      </c>
      <c r="E136" s="164">
        <v>455.9</v>
      </c>
      <c r="F136" s="164">
        <v>455.9</v>
      </c>
      <c r="G136" s="164"/>
      <c r="H136" s="12" t="s">
        <v>29</v>
      </c>
      <c r="I136" s="141">
        <f t="shared" si="12"/>
        <v>455.9</v>
      </c>
      <c r="J136" s="189">
        <v>3</v>
      </c>
      <c r="K136" s="138">
        <v>68000</v>
      </c>
      <c r="L136" s="138"/>
      <c r="M136" s="135">
        <f t="shared" si="13"/>
        <v>31001200</v>
      </c>
      <c r="N136" s="139">
        <f t="shared" si="14"/>
        <v>31001200</v>
      </c>
    </row>
    <row r="137" spans="1:16" s="190" customFormat="1" ht="60" customHeight="1">
      <c r="A137" s="422"/>
      <c r="B137" s="163" t="s">
        <v>209</v>
      </c>
      <c r="C137" s="12">
        <v>24</v>
      </c>
      <c r="D137" s="140">
        <v>1586</v>
      </c>
      <c r="E137" s="164">
        <v>486.5</v>
      </c>
      <c r="F137" s="164">
        <v>486.5</v>
      </c>
      <c r="G137" s="164"/>
      <c r="H137" s="12" t="s">
        <v>29</v>
      </c>
      <c r="I137" s="141">
        <f t="shared" si="12"/>
        <v>486.5</v>
      </c>
      <c r="J137" s="189">
        <v>3</v>
      </c>
      <c r="K137" s="138">
        <v>68000</v>
      </c>
      <c r="L137" s="138"/>
      <c r="M137" s="135">
        <f t="shared" si="13"/>
        <v>33082000</v>
      </c>
      <c r="N137" s="139">
        <f t="shared" si="14"/>
        <v>33082000</v>
      </c>
    </row>
    <row r="138" spans="1:16" s="190" customFormat="1" ht="60" customHeight="1">
      <c r="A138" s="421"/>
      <c r="B138" s="163" t="s">
        <v>209</v>
      </c>
      <c r="C138" s="12">
        <v>24</v>
      </c>
      <c r="D138" s="140">
        <v>507</v>
      </c>
      <c r="E138" s="164">
        <v>572</v>
      </c>
      <c r="F138" s="164">
        <v>572</v>
      </c>
      <c r="G138" s="164"/>
      <c r="H138" s="12" t="s">
        <v>29</v>
      </c>
      <c r="I138" s="141">
        <f t="shared" si="12"/>
        <v>572</v>
      </c>
      <c r="J138" s="189">
        <v>3</v>
      </c>
      <c r="K138" s="138">
        <v>68000</v>
      </c>
      <c r="L138" s="138"/>
      <c r="M138" s="135">
        <f t="shared" si="13"/>
        <v>38896000</v>
      </c>
      <c r="N138" s="139">
        <f t="shared" si="14"/>
        <v>38896000</v>
      </c>
    </row>
    <row r="139" spans="1:16" s="190" customFormat="1" ht="60" customHeight="1">
      <c r="A139" s="419">
        <f>MAX(A$7:$B138)+1</f>
        <v>100</v>
      </c>
      <c r="B139" s="163" t="s">
        <v>210</v>
      </c>
      <c r="C139" s="12">
        <v>23</v>
      </c>
      <c r="D139" s="140">
        <v>1022</v>
      </c>
      <c r="E139" s="164">
        <v>158</v>
      </c>
      <c r="F139" s="164">
        <v>158</v>
      </c>
      <c r="G139" s="164"/>
      <c r="H139" s="12" t="s">
        <v>311</v>
      </c>
      <c r="I139" s="141">
        <f t="shared" si="12"/>
        <v>158</v>
      </c>
      <c r="J139" s="189">
        <v>3</v>
      </c>
      <c r="K139" s="138">
        <v>68000</v>
      </c>
      <c r="L139" s="138"/>
      <c r="M139" s="135">
        <f t="shared" si="13"/>
        <v>10744000</v>
      </c>
      <c r="N139" s="139">
        <f t="shared" si="14"/>
        <v>10744000</v>
      </c>
      <c r="P139" s="175" t="s">
        <v>340</v>
      </c>
    </row>
    <row r="140" spans="1:16" s="190" customFormat="1" ht="60" customHeight="1">
      <c r="A140" s="421"/>
      <c r="B140" s="163" t="s">
        <v>210</v>
      </c>
      <c r="C140" s="12">
        <v>23</v>
      </c>
      <c r="D140" s="140">
        <v>1023</v>
      </c>
      <c r="E140" s="164">
        <v>170</v>
      </c>
      <c r="F140" s="164">
        <v>170</v>
      </c>
      <c r="G140" s="164"/>
      <c r="H140" s="12" t="s">
        <v>311</v>
      </c>
      <c r="I140" s="141">
        <f t="shared" si="12"/>
        <v>170</v>
      </c>
      <c r="J140" s="189">
        <v>3</v>
      </c>
      <c r="K140" s="138">
        <v>68000</v>
      </c>
      <c r="L140" s="138"/>
      <c r="M140" s="135">
        <f t="shared" si="13"/>
        <v>11560000</v>
      </c>
      <c r="N140" s="139">
        <f t="shared" si="14"/>
        <v>11560000</v>
      </c>
      <c r="P140" s="175" t="s">
        <v>340</v>
      </c>
    </row>
    <row r="141" spans="1:16" s="190" customFormat="1" ht="89.25" customHeight="1">
      <c r="A141" s="204">
        <f>MAX(A$7:$B140)+1</f>
        <v>101</v>
      </c>
      <c r="B141" s="163" t="s">
        <v>378</v>
      </c>
      <c r="C141" s="12">
        <v>24</v>
      </c>
      <c r="D141" s="140">
        <v>450</v>
      </c>
      <c r="E141" s="164">
        <v>627</v>
      </c>
      <c r="F141" s="164">
        <v>627</v>
      </c>
      <c r="G141" s="164"/>
      <c r="H141" s="12" t="s">
        <v>29</v>
      </c>
      <c r="I141" s="141">
        <f t="shared" si="12"/>
        <v>627</v>
      </c>
      <c r="J141" s="189">
        <v>3</v>
      </c>
      <c r="K141" s="138">
        <v>68000</v>
      </c>
      <c r="L141" s="138"/>
      <c r="M141" s="135">
        <f t="shared" si="13"/>
        <v>42636000</v>
      </c>
      <c r="N141" s="139">
        <f t="shared" si="14"/>
        <v>42636000</v>
      </c>
    </row>
    <row r="142" spans="1:16" s="190" customFormat="1" ht="118.5" customHeight="1">
      <c r="A142" s="419">
        <f>MAX(A$7:$B141)+1</f>
        <v>102</v>
      </c>
      <c r="B142" s="163" t="s">
        <v>379</v>
      </c>
      <c r="C142" s="12">
        <v>23</v>
      </c>
      <c r="D142" s="140">
        <v>229</v>
      </c>
      <c r="E142" s="164">
        <v>556</v>
      </c>
      <c r="F142" s="164">
        <v>556</v>
      </c>
      <c r="G142" s="164"/>
      <c r="H142" s="12" t="s">
        <v>29</v>
      </c>
      <c r="I142" s="141">
        <f t="shared" si="12"/>
        <v>556</v>
      </c>
      <c r="J142" s="189">
        <v>3</v>
      </c>
      <c r="K142" s="138">
        <v>68000</v>
      </c>
      <c r="L142" s="138"/>
      <c r="M142" s="135">
        <f t="shared" si="13"/>
        <v>37808000</v>
      </c>
      <c r="N142" s="139">
        <f t="shared" si="14"/>
        <v>37808000</v>
      </c>
    </row>
    <row r="143" spans="1:16" s="190" customFormat="1" ht="114" customHeight="1">
      <c r="A143" s="422"/>
      <c r="B143" s="163" t="s">
        <v>379</v>
      </c>
      <c r="C143" s="12">
        <v>23</v>
      </c>
      <c r="D143" s="140">
        <v>247</v>
      </c>
      <c r="E143" s="164">
        <v>470</v>
      </c>
      <c r="F143" s="164">
        <v>470</v>
      </c>
      <c r="G143" s="164"/>
      <c r="H143" s="12" t="s">
        <v>29</v>
      </c>
      <c r="I143" s="141">
        <f t="shared" si="12"/>
        <v>470</v>
      </c>
      <c r="J143" s="189">
        <v>3</v>
      </c>
      <c r="K143" s="138">
        <v>68000</v>
      </c>
      <c r="L143" s="138"/>
      <c r="M143" s="135">
        <f t="shared" si="13"/>
        <v>31960000</v>
      </c>
      <c r="N143" s="139">
        <f t="shared" si="14"/>
        <v>31960000</v>
      </c>
    </row>
    <row r="144" spans="1:16" s="190" customFormat="1" ht="117.75" customHeight="1">
      <c r="A144" s="421"/>
      <c r="B144" s="163" t="s">
        <v>379</v>
      </c>
      <c r="C144" s="12">
        <v>23</v>
      </c>
      <c r="D144" s="140">
        <v>267</v>
      </c>
      <c r="E144" s="164">
        <v>1747</v>
      </c>
      <c r="F144" s="164">
        <v>1747</v>
      </c>
      <c r="G144" s="164"/>
      <c r="H144" s="12" t="s">
        <v>29</v>
      </c>
      <c r="I144" s="141">
        <f t="shared" si="12"/>
        <v>1747</v>
      </c>
      <c r="J144" s="189">
        <v>3</v>
      </c>
      <c r="K144" s="138">
        <v>68000</v>
      </c>
      <c r="L144" s="138"/>
      <c r="M144" s="135">
        <f t="shared" si="13"/>
        <v>118796000</v>
      </c>
      <c r="N144" s="139">
        <f t="shared" si="14"/>
        <v>118796000</v>
      </c>
    </row>
    <row r="145" spans="1:16" s="190" customFormat="1" ht="60" customHeight="1">
      <c r="A145" s="419">
        <f>MAX(A$7:$B144)+1</f>
        <v>103</v>
      </c>
      <c r="B145" s="163" t="s">
        <v>211</v>
      </c>
      <c r="C145" s="12">
        <v>24</v>
      </c>
      <c r="D145" s="140">
        <v>566</v>
      </c>
      <c r="E145" s="164">
        <v>318</v>
      </c>
      <c r="F145" s="164">
        <v>318</v>
      </c>
      <c r="G145" s="164"/>
      <c r="H145" s="12" t="s">
        <v>29</v>
      </c>
      <c r="I145" s="141">
        <f t="shared" si="12"/>
        <v>318</v>
      </c>
      <c r="J145" s="12">
        <v>2</v>
      </c>
      <c r="K145" s="138">
        <v>71000</v>
      </c>
      <c r="L145" s="138"/>
      <c r="M145" s="135">
        <f t="shared" si="13"/>
        <v>22578000</v>
      </c>
      <c r="N145" s="139">
        <f t="shared" si="14"/>
        <v>22578000</v>
      </c>
    </row>
    <row r="146" spans="1:16" s="190" customFormat="1" ht="60" customHeight="1">
      <c r="A146" s="421"/>
      <c r="B146" s="163" t="s">
        <v>211</v>
      </c>
      <c r="C146" s="12">
        <v>24</v>
      </c>
      <c r="D146" s="140">
        <v>333</v>
      </c>
      <c r="E146" s="164">
        <v>906</v>
      </c>
      <c r="F146" s="164">
        <v>906</v>
      </c>
      <c r="G146" s="164"/>
      <c r="H146" s="12" t="s">
        <v>29</v>
      </c>
      <c r="I146" s="141">
        <f t="shared" si="12"/>
        <v>906</v>
      </c>
      <c r="J146" s="189">
        <v>3</v>
      </c>
      <c r="K146" s="138">
        <v>68000</v>
      </c>
      <c r="L146" s="138"/>
      <c r="M146" s="135">
        <f t="shared" si="13"/>
        <v>61608000</v>
      </c>
      <c r="N146" s="139">
        <f t="shared" si="14"/>
        <v>61608000</v>
      </c>
    </row>
    <row r="147" spans="1:16" s="190" customFormat="1" ht="60" customHeight="1">
      <c r="A147" s="204">
        <f>MAX(A$7:$B146)+1</f>
        <v>104</v>
      </c>
      <c r="B147" s="174" t="s">
        <v>212</v>
      </c>
      <c r="C147" s="12">
        <v>24</v>
      </c>
      <c r="D147" s="140">
        <v>63</v>
      </c>
      <c r="E147" s="164">
        <v>1181</v>
      </c>
      <c r="F147" s="164">
        <v>1166.9000000000001</v>
      </c>
      <c r="G147" s="164">
        <v>14.1</v>
      </c>
      <c r="H147" s="12" t="s">
        <v>29</v>
      </c>
      <c r="I147" s="141">
        <f t="shared" si="12"/>
        <v>1181</v>
      </c>
      <c r="J147" s="189">
        <v>3</v>
      </c>
      <c r="K147" s="138">
        <v>68000</v>
      </c>
      <c r="L147" s="138"/>
      <c r="M147" s="135">
        <f t="shared" si="13"/>
        <v>80308000</v>
      </c>
      <c r="N147" s="139">
        <f t="shared" si="14"/>
        <v>80308000</v>
      </c>
      <c r="P147" s="190" t="s">
        <v>439</v>
      </c>
    </row>
    <row r="148" spans="1:16" s="190" customFormat="1" ht="60" customHeight="1">
      <c r="A148" s="204">
        <f>MAX(A$7:$B147)+1</f>
        <v>105</v>
      </c>
      <c r="B148" s="163" t="s">
        <v>213</v>
      </c>
      <c r="C148" s="12">
        <v>24</v>
      </c>
      <c r="D148" s="140">
        <v>1210</v>
      </c>
      <c r="E148" s="164">
        <v>240</v>
      </c>
      <c r="F148" s="164">
        <v>240</v>
      </c>
      <c r="G148" s="164"/>
      <c r="H148" s="12" t="s">
        <v>311</v>
      </c>
      <c r="I148" s="141">
        <f t="shared" si="12"/>
        <v>240</v>
      </c>
      <c r="J148" s="189">
        <v>3</v>
      </c>
      <c r="K148" s="138">
        <v>68000</v>
      </c>
      <c r="L148" s="138"/>
      <c r="M148" s="135">
        <f t="shared" si="13"/>
        <v>16320000</v>
      </c>
      <c r="N148" s="139">
        <f t="shared" si="14"/>
        <v>16320000</v>
      </c>
      <c r="P148" s="175" t="s">
        <v>340</v>
      </c>
    </row>
    <row r="149" spans="1:16" s="190" customFormat="1" ht="60" customHeight="1">
      <c r="A149" s="204">
        <f>MAX(A$7:$B148)+1</f>
        <v>106</v>
      </c>
      <c r="B149" s="163" t="s">
        <v>214</v>
      </c>
      <c r="C149" s="12">
        <v>23</v>
      </c>
      <c r="D149" s="140">
        <v>957</v>
      </c>
      <c r="E149" s="164">
        <v>1051</v>
      </c>
      <c r="F149" s="164">
        <v>1051</v>
      </c>
      <c r="G149" s="164"/>
      <c r="H149" s="12" t="s">
        <v>29</v>
      </c>
      <c r="I149" s="141">
        <f t="shared" si="12"/>
        <v>1051</v>
      </c>
      <c r="J149" s="12">
        <v>2</v>
      </c>
      <c r="K149" s="138">
        <v>71000</v>
      </c>
      <c r="L149" s="138"/>
      <c r="M149" s="135">
        <f t="shared" si="13"/>
        <v>74621000</v>
      </c>
      <c r="N149" s="139">
        <f t="shared" si="14"/>
        <v>74621000</v>
      </c>
    </row>
    <row r="150" spans="1:16" s="190" customFormat="1" ht="60" customHeight="1">
      <c r="A150" s="204">
        <f>MAX(A$7:$B149)+1</f>
        <v>107</v>
      </c>
      <c r="B150" s="163" t="s">
        <v>215</v>
      </c>
      <c r="C150" s="12">
        <v>24</v>
      </c>
      <c r="D150" s="140">
        <v>61</v>
      </c>
      <c r="E150" s="164">
        <v>2313</v>
      </c>
      <c r="F150" s="164">
        <v>2122.1</v>
      </c>
      <c r="G150" s="164"/>
      <c r="H150" s="12" t="s">
        <v>29</v>
      </c>
      <c r="I150" s="141">
        <f t="shared" si="12"/>
        <v>2122.1</v>
      </c>
      <c r="J150" s="12">
        <v>2</v>
      </c>
      <c r="K150" s="138">
        <v>71000</v>
      </c>
      <c r="L150" s="138"/>
      <c r="M150" s="135">
        <f t="shared" si="13"/>
        <v>150669100</v>
      </c>
      <c r="N150" s="139">
        <f t="shared" si="14"/>
        <v>150669100</v>
      </c>
    </row>
    <row r="151" spans="1:16" s="190" customFormat="1" ht="60" customHeight="1">
      <c r="A151" s="204">
        <f>MAX(A$7:$B150)+1</f>
        <v>108</v>
      </c>
      <c r="B151" s="163" t="s">
        <v>216</v>
      </c>
      <c r="C151" s="12">
        <v>23</v>
      </c>
      <c r="D151" s="140">
        <v>1105</v>
      </c>
      <c r="E151" s="164">
        <v>652</v>
      </c>
      <c r="F151" s="164">
        <v>652</v>
      </c>
      <c r="G151" s="164"/>
      <c r="H151" s="12" t="s">
        <v>311</v>
      </c>
      <c r="I151" s="141">
        <f t="shared" si="12"/>
        <v>652</v>
      </c>
      <c r="J151" s="189">
        <v>3</v>
      </c>
      <c r="K151" s="138">
        <v>68000</v>
      </c>
      <c r="L151" s="138"/>
      <c r="M151" s="135">
        <f t="shared" si="13"/>
        <v>44336000</v>
      </c>
      <c r="N151" s="139">
        <f t="shared" si="14"/>
        <v>44336000</v>
      </c>
      <c r="P151" s="175" t="s">
        <v>339</v>
      </c>
    </row>
    <row r="152" spans="1:16" s="190" customFormat="1" ht="60" customHeight="1">
      <c r="A152" s="204">
        <f>MAX(A$7:$B151)+1</f>
        <v>109</v>
      </c>
      <c r="B152" s="163" t="s">
        <v>217</v>
      </c>
      <c r="C152" s="12">
        <v>24</v>
      </c>
      <c r="D152" s="140">
        <v>440</v>
      </c>
      <c r="E152" s="164">
        <v>565</v>
      </c>
      <c r="F152" s="164">
        <v>565</v>
      </c>
      <c r="G152" s="164"/>
      <c r="H152" s="12" t="s">
        <v>29</v>
      </c>
      <c r="I152" s="141">
        <f t="shared" si="12"/>
        <v>565</v>
      </c>
      <c r="J152" s="189">
        <v>3</v>
      </c>
      <c r="K152" s="138">
        <v>68000</v>
      </c>
      <c r="L152" s="138"/>
      <c r="M152" s="135">
        <f t="shared" si="13"/>
        <v>38420000</v>
      </c>
      <c r="N152" s="139">
        <f t="shared" si="14"/>
        <v>38420000</v>
      </c>
    </row>
    <row r="153" spans="1:16" s="190" customFormat="1" ht="60" customHeight="1">
      <c r="A153" s="204">
        <f>MAX(A$7:$B152)+1</f>
        <v>110</v>
      </c>
      <c r="B153" s="163" t="s">
        <v>218</v>
      </c>
      <c r="C153" s="12">
        <v>24</v>
      </c>
      <c r="D153" s="140">
        <v>459</v>
      </c>
      <c r="E153" s="164">
        <v>948</v>
      </c>
      <c r="F153" s="164">
        <v>948</v>
      </c>
      <c r="G153" s="164"/>
      <c r="H153" s="12" t="s">
        <v>29</v>
      </c>
      <c r="I153" s="141">
        <f t="shared" si="12"/>
        <v>948</v>
      </c>
      <c r="J153" s="12">
        <v>2</v>
      </c>
      <c r="K153" s="138">
        <v>71000</v>
      </c>
      <c r="L153" s="138"/>
      <c r="M153" s="135">
        <f t="shared" si="13"/>
        <v>67308000</v>
      </c>
      <c r="N153" s="139">
        <f t="shared" si="14"/>
        <v>67308000</v>
      </c>
    </row>
    <row r="154" spans="1:16" s="190" customFormat="1" ht="60" customHeight="1">
      <c r="A154" s="419">
        <f>MAX(A$7:$B153)+1</f>
        <v>111</v>
      </c>
      <c r="B154" s="163" t="s">
        <v>219</v>
      </c>
      <c r="C154" s="12">
        <v>24</v>
      </c>
      <c r="D154" s="140">
        <v>442</v>
      </c>
      <c r="E154" s="164">
        <v>1183</v>
      </c>
      <c r="F154" s="164">
        <v>1183</v>
      </c>
      <c r="G154" s="164"/>
      <c r="H154" s="12" t="s">
        <v>29</v>
      </c>
      <c r="I154" s="141">
        <f t="shared" si="12"/>
        <v>1183</v>
      </c>
      <c r="J154" s="189">
        <v>3</v>
      </c>
      <c r="K154" s="138">
        <v>68000</v>
      </c>
      <c r="L154" s="138"/>
      <c r="M154" s="135">
        <f t="shared" si="13"/>
        <v>80444000</v>
      </c>
      <c r="N154" s="139">
        <f t="shared" si="14"/>
        <v>80444000</v>
      </c>
    </row>
    <row r="155" spans="1:16" s="190" customFormat="1" ht="60" customHeight="1">
      <c r="A155" s="421"/>
      <c r="B155" s="163" t="s">
        <v>219</v>
      </c>
      <c r="C155" s="12">
        <v>24</v>
      </c>
      <c r="D155" s="140">
        <v>571</v>
      </c>
      <c r="E155" s="164">
        <v>268</v>
      </c>
      <c r="F155" s="164">
        <v>268</v>
      </c>
      <c r="G155" s="164"/>
      <c r="H155" s="12" t="s">
        <v>29</v>
      </c>
      <c r="I155" s="141">
        <f t="shared" si="12"/>
        <v>268</v>
      </c>
      <c r="J155" s="189">
        <v>3</v>
      </c>
      <c r="K155" s="138">
        <v>68000</v>
      </c>
      <c r="L155" s="138"/>
      <c r="M155" s="135">
        <f t="shared" si="13"/>
        <v>18224000</v>
      </c>
      <c r="N155" s="139">
        <f t="shared" si="14"/>
        <v>18224000</v>
      </c>
    </row>
    <row r="156" spans="1:16" s="190" customFormat="1" ht="87" customHeight="1">
      <c r="A156" s="419">
        <f>MAX(A$7:$B155)+1</f>
        <v>112</v>
      </c>
      <c r="B156" s="163" t="s">
        <v>380</v>
      </c>
      <c r="C156" s="12">
        <v>24</v>
      </c>
      <c r="D156" s="140">
        <v>424</v>
      </c>
      <c r="E156" s="164">
        <v>391</v>
      </c>
      <c r="F156" s="164">
        <v>391</v>
      </c>
      <c r="G156" s="164"/>
      <c r="H156" s="12" t="s">
        <v>29</v>
      </c>
      <c r="I156" s="141">
        <f t="shared" si="12"/>
        <v>391</v>
      </c>
      <c r="J156" s="12">
        <v>2</v>
      </c>
      <c r="K156" s="138">
        <v>71000</v>
      </c>
      <c r="L156" s="138"/>
      <c r="M156" s="135">
        <f t="shared" si="13"/>
        <v>27761000</v>
      </c>
      <c r="N156" s="139">
        <f t="shared" si="14"/>
        <v>27761000</v>
      </c>
    </row>
    <row r="157" spans="1:16" s="190" customFormat="1" ht="84.75" customHeight="1">
      <c r="A157" s="421"/>
      <c r="B157" s="163" t="s">
        <v>380</v>
      </c>
      <c r="C157" s="12">
        <v>17</v>
      </c>
      <c r="D157" s="140">
        <v>169</v>
      </c>
      <c r="E157" s="164">
        <v>533</v>
      </c>
      <c r="F157" s="164">
        <v>413.4</v>
      </c>
      <c r="G157" s="164"/>
      <c r="H157" s="12" t="s">
        <v>29</v>
      </c>
      <c r="I157" s="141">
        <f t="shared" si="12"/>
        <v>413.4</v>
      </c>
      <c r="J157" s="12">
        <v>1</v>
      </c>
      <c r="K157" s="138">
        <v>75000</v>
      </c>
      <c r="L157" s="138"/>
      <c r="M157" s="135">
        <f t="shared" si="13"/>
        <v>31005000</v>
      </c>
      <c r="N157" s="139">
        <f t="shared" si="14"/>
        <v>31005000</v>
      </c>
    </row>
    <row r="158" spans="1:16" s="190" customFormat="1" ht="60" customHeight="1">
      <c r="A158" s="204">
        <f>MAX(A$7:$B157)+1</f>
        <v>113</v>
      </c>
      <c r="B158" s="163" t="s">
        <v>220</v>
      </c>
      <c r="C158" s="12">
        <v>23</v>
      </c>
      <c r="D158" s="140">
        <v>876</v>
      </c>
      <c r="E158" s="164">
        <v>331</v>
      </c>
      <c r="F158" s="164">
        <v>314.8</v>
      </c>
      <c r="G158" s="164">
        <v>16.2</v>
      </c>
      <c r="H158" s="12" t="s">
        <v>29</v>
      </c>
      <c r="I158" s="141">
        <f t="shared" si="12"/>
        <v>331</v>
      </c>
      <c r="J158" s="12">
        <v>1</v>
      </c>
      <c r="K158" s="138">
        <v>75000</v>
      </c>
      <c r="L158" s="138"/>
      <c r="M158" s="135">
        <f t="shared" si="13"/>
        <v>24825000</v>
      </c>
      <c r="N158" s="139">
        <f t="shared" si="14"/>
        <v>24825000</v>
      </c>
    </row>
    <row r="159" spans="1:16" s="190" customFormat="1" ht="79.5" customHeight="1">
      <c r="A159" s="419">
        <f>MAX(A$7:$B158)+1</f>
        <v>114</v>
      </c>
      <c r="B159" s="163" t="s">
        <v>381</v>
      </c>
      <c r="C159" s="12">
        <v>23</v>
      </c>
      <c r="D159" s="140">
        <v>572</v>
      </c>
      <c r="E159" s="164">
        <v>541</v>
      </c>
      <c r="F159" s="164">
        <v>541</v>
      </c>
      <c r="G159" s="164"/>
      <c r="H159" s="12" t="s">
        <v>29</v>
      </c>
      <c r="I159" s="141">
        <f t="shared" si="12"/>
        <v>541</v>
      </c>
      <c r="J159" s="12">
        <v>2</v>
      </c>
      <c r="K159" s="138">
        <v>71000</v>
      </c>
      <c r="L159" s="138"/>
      <c r="M159" s="135">
        <f t="shared" si="13"/>
        <v>38411000</v>
      </c>
      <c r="N159" s="139">
        <f t="shared" si="14"/>
        <v>38411000</v>
      </c>
    </row>
    <row r="160" spans="1:16" s="190" customFormat="1" ht="87" customHeight="1">
      <c r="A160" s="421"/>
      <c r="B160" s="163" t="s">
        <v>381</v>
      </c>
      <c r="C160" s="12">
        <v>24</v>
      </c>
      <c r="D160" s="140">
        <v>378</v>
      </c>
      <c r="E160" s="164">
        <v>586</v>
      </c>
      <c r="F160" s="164">
        <v>586</v>
      </c>
      <c r="G160" s="164"/>
      <c r="H160" s="12" t="s">
        <v>29</v>
      </c>
      <c r="I160" s="141">
        <f t="shared" si="12"/>
        <v>586</v>
      </c>
      <c r="J160" s="12">
        <v>2</v>
      </c>
      <c r="K160" s="138">
        <v>71000</v>
      </c>
      <c r="L160" s="138"/>
      <c r="M160" s="135">
        <f t="shared" si="13"/>
        <v>41606000</v>
      </c>
      <c r="N160" s="139">
        <f t="shared" si="14"/>
        <v>41606000</v>
      </c>
    </row>
    <row r="161" spans="1:16" s="190" customFormat="1" ht="60" customHeight="1">
      <c r="A161" s="204">
        <f>MAX(A$7:$B160)+1</f>
        <v>115</v>
      </c>
      <c r="B161" s="163" t="s">
        <v>221</v>
      </c>
      <c r="C161" s="12">
        <v>23</v>
      </c>
      <c r="D161" s="140">
        <v>4</v>
      </c>
      <c r="E161" s="164">
        <v>1261</v>
      </c>
      <c r="F161" s="164">
        <v>847</v>
      </c>
      <c r="G161" s="164"/>
      <c r="H161" s="12" t="s">
        <v>29</v>
      </c>
      <c r="I161" s="141">
        <f t="shared" si="12"/>
        <v>847</v>
      </c>
      <c r="J161" s="12">
        <v>2</v>
      </c>
      <c r="K161" s="138">
        <v>71000</v>
      </c>
      <c r="L161" s="138"/>
      <c r="M161" s="135">
        <f t="shared" si="13"/>
        <v>60137000</v>
      </c>
      <c r="N161" s="139">
        <f t="shared" si="14"/>
        <v>60137000</v>
      </c>
    </row>
    <row r="162" spans="1:16" s="190" customFormat="1" ht="60" customHeight="1">
      <c r="A162" s="419">
        <f>MAX(A$7:$B161)+1</f>
        <v>116</v>
      </c>
      <c r="B162" s="163" t="s">
        <v>222</v>
      </c>
      <c r="C162" s="12">
        <v>23</v>
      </c>
      <c r="D162" s="140">
        <v>311</v>
      </c>
      <c r="E162" s="164">
        <v>1357</v>
      </c>
      <c r="F162" s="164">
        <v>1357</v>
      </c>
      <c r="G162" s="164"/>
      <c r="H162" s="12" t="s">
        <v>29</v>
      </c>
      <c r="I162" s="141">
        <f t="shared" si="12"/>
        <v>1357</v>
      </c>
      <c r="J162" s="189">
        <v>3</v>
      </c>
      <c r="K162" s="138">
        <v>68000</v>
      </c>
      <c r="L162" s="138"/>
      <c r="M162" s="135">
        <f t="shared" si="13"/>
        <v>92276000</v>
      </c>
      <c r="N162" s="139">
        <f t="shared" si="14"/>
        <v>92276000</v>
      </c>
    </row>
    <row r="163" spans="1:16" s="190" customFormat="1" ht="60" customHeight="1">
      <c r="A163" s="422"/>
      <c r="B163" s="163" t="s">
        <v>222</v>
      </c>
      <c r="C163" s="12">
        <v>24</v>
      </c>
      <c r="D163" s="140">
        <v>501</v>
      </c>
      <c r="E163" s="164">
        <v>555</v>
      </c>
      <c r="F163" s="164">
        <v>555</v>
      </c>
      <c r="G163" s="164"/>
      <c r="H163" s="12" t="s">
        <v>29</v>
      </c>
      <c r="I163" s="141">
        <f t="shared" si="12"/>
        <v>555</v>
      </c>
      <c r="J163" s="12">
        <v>2</v>
      </c>
      <c r="K163" s="138">
        <v>71000</v>
      </c>
      <c r="L163" s="138"/>
      <c r="M163" s="135">
        <f t="shared" si="13"/>
        <v>39405000</v>
      </c>
      <c r="N163" s="139">
        <f t="shared" si="14"/>
        <v>39405000</v>
      </c>
    </row>
    <row r="164" spans="1:16" s="190" customFormat="1" ht="60" customHeight="1">
      <c r="A164" s="421"/>
      <c r="B164" s="163" t="s">
        <v>222</v>
      </c>
      <c r="C164" s="12">
        <v>24</v>
      </c>
      <c r="D164" s="140">
        <v>767</v>
      </c>
      <c r="E164" s="164">
        <v>1650</v>
      </c>
      <c r="F164" s="164">
        <v>1650</v>
      </c>
      <c r="G164" s="164"/>
      <c r="H164" s="12" t="s">
        <v>29</v>
      </c>
      <c r="I164" s="141">
        <f t="shared" si="12"/>
        <v>1650</v>
      </c>
      <c r="J164" s="189">
        <v>3</v>
      </c>
      <c r="K164" s="138">
        <v>68000</v>
      </c>
      <c r="L164" s="138"/>
      <c r="M164" s="135">
        <f t="shared" si="13"/>
        <v>112200000</v>
      </c>
      <c r="N164" s="139">
        <f t="shared" si="14"/>
        <v>112200000</v>
      </c>
    </row>
    <row r="165" spans="1:16" s="190" customFormat="1" ht="60" customHeight="1">
      <c r="A165" s="204">
        <f>MAX(A$7:$B164)+1</f>
        <v>117</v>
      </c>
      <c r="B165" s="163" t="s">
        <v>223</v>
      </c>
      <c r="C165" s="12">
        <v>24</v>
      </c>
      <c r="D165" s="140">
        <v>550</v>
      </c>
      <c r="E165" s="164">
        <v>331</v>
      </c>
      <c r="F165" s="164">
        <v>331</v>
      </c>
      <c r="G165" s="164"/>
      <c r="H165" s="12" t="s">
        <v>29</v>
      </c>
      <c r="I165" s="141">
        <f t="shared" si="12"/>
        <v>331</v>
      </c>
      <c r="J165" s="189">
        <v>3</v>
      </c>
      <c r="K165" s="138">
        <v>68000</v>
      </c>
      <c r="L165" s="138"/>
      <c r="M165" s="135">
        <f t="shared" si="13"/>
        <v>22508000</v>
      </c>
      <c r="N165" s="139">
        <f t="shared" si="14"/>
        <v>22508000</v>
      </c>
    </row>
    <row r="166" spans="1:16" s="190" customFormat="1" ht="60" customHeight="1">
      <c r="A166" s="204">
        <f>MAX(A$7:$B165)+1</f>
        <v>118</v>
      </c>
      <c r="B166" s="163" t="s">
        <v>224</v>
      </c>
      <c r="C166" s="12">
        <v>23</v>
      </c>
      <c r="D166" s="140">
        <v>55</v>
      </c>
      <c r="E166" s="164">
        <v>252</v>
      </c>
      <c r="F166" s="164">
        <v>252</v>
      </c>
      <c r="G166" s="164"/>
      <c r="H166" s="12" t="s">
        <v>311</v>
      </c>
      <c r="I166" s="141">
        <f t="shared" si="12"/>
        <v>252</v>
      </c>
      <c r="J166" s="189">
        <v>3</v>
      </c>
      <c r="K166" s="138">
        <v>68000</v>
      </c>
      <c r="L166" s="138"/>
      <c r="M166" s="135">
        <f t="shared" si="13"/>
        <v>17136000</v>
      </c>
      <c r="N166" s="139">
        <f t="shared" si="14"/>
        <v>17136000</v>
      </c>
      <c r="P166" s="175" t="s">
        <v>340</v>
      </c>
    </row>
    <row r="167" spans="1:16" s="190" customFormat="1" ht="60" customHeight="1">
      <c r="A167" s="204">
        <f>MAX(A$7:$B166)+1</f>
        <v>119</v>
      </c>
      <c r="B167" s="163" t="s">
        <v>225</v>
      </c>
      <c r="C167" s="12">
        <v>24</v>
      </c>
      <c r="D167" s="140">
        <v>1428</v>
      </c>
      <c r="E167" s="164">
        <v>902</v>
      </c>
      <c r="F167" s="164">
        <v>902</v>
      </c>
      <c r="G167" s="164"/>
      <c r="H167" s="12" t="s">
        <v>29</v>
      </c>
      <c r="I167" s="141">
        <f t="shared" ref="I167:I176" si="15">F167+G167</f>
        <v>902</v>
      </c>
      <c r="J167" s="189">
        <v>3</v>
      </c>
      <c r="K167" s="138">
        <v>68000</v>
      </c>
      <c r="L167" s="138"/>
      <c r="M167" s="135">
        <f t="shared" ref="M167:M176" si="16">K167*I167</f>
        <v>61336000</v>
      </c>
      <c r="N167" s="139">
        <f t="shared" ref="N167:N176" si="17">M167</f>
        <v>61336000</v>
      </c>
    </row>
    <row r="168" spans="1:16" s="190" customFormat="1" ht="60" customHeight="1">
      <c r="A168" s="204">
        <f>MAX(A$7:$B167)+1</f>
        <v>120</v>
      </c>
      <c r="B168" s="163" t="s">
        <v>226</v>
      </c>
      <c r="C168" s="12">
        <v>24</v>
      </c>
      <c r="D168" s="140">
        <v>389</v>
      </c>
      <c r="E168" s="164">
        <v>892</v>
      </c>
      <c r="F168" s="164">
        <v>892</v>
      </c>
      <c r="G168" s="164"/>
      <c r="H168" s="12" t="s">
        <v>29</v>
      </c>
      <c r="I168" s="141">
        <f t="shared" si="15"/>
        <v>892</v>
      </c>
      <c r="J168" s="189">
        <v>3</v>
      </c>
      <c r="K168" s="138">
        <v>68000</v>
      </c>
      <c r="L168" s="138"/>
      <c r="M168" s="135">
        <f t="shared" si="16"/>
        <v>60656000</v>
      </c>
      <c r="N168" s="139">
        <f t="shared" si="17"/>
        <v>60656000</v>
      </c>
    </row>
    <row r="169" spans="1:16" s="190" customFormat="1" ht="60" customHeight="1">
      <c r="A169" s="204">
        <f>MAX(A$7:$B168)+1</f>
        <v>121</v>
      </c>
      <c r="B169" s="163" t="s">
        <v>75</v>
      </c>
      <c r="C169" s="12">
        <v>24</v>
      </c>
      <c r="D169" s="140">
        <v>579</v>
      </c>
      <c r="E169" s="164">
        <v>1455</v>
      </c>
      <c r="F169" s="164">
        <v>1455</v>
      </c>
      <c r="G169" s="164"/>
      <c r="H169" s="12" t="s">
        <v>29</v>
      </c>
      <c r="I169" s="141">
        <f t="shared" si="15"/>
        <v>1455</v>
      </c>
      <c r="J169" s="189">
        <v>3</v>
      </c>
      <c r="K169" s="138">
        <v>68000</v>
      </c>
      <c r="L169" s="138"/>
      <c r="M169" s="135">
        <f t="shared" si="16"/>
        <v>98940000</v>
      </c>
      <c r="N169" s="139">
        <f t="shared" si="17"/>
        <v>98940000</v>
      </c>
    </row>
    <row r="170" spans="1:16" s="190" customFormat="1" ht="107.25" customHeight="1">
      <c r="A170" s="419">
        <f>MAX(A$7:$B169)+1</f>
        <v>122</v>
      </c>
      <c r="B170" s="163" t="s">
        <v>382</v>
      </c>
      <c r="C170" s="12">
        <v>23</v>
      </c>
      <c r="D170" s="140">
        <v>264</v>
      </c>
      <c r="E170" s="164">
        <v>528</v>
      </c>
      <c r="F170" s="164">
        <v>528</v>
      </c>
      <c r="G170" s="164"/>
      <c r="H170" s="12" t="s">
        <v>29</v>
      </c>
      <c r="I170" s="141">
        <f t="shared" si="15"/>
        <v>528</v>
      </c>
      <c r="J170" s="189">
        <v>3</v>
      </c>
      <c r="K170" s="138">
        <v>68000</v>
      </c>
      <c r="L170" s="138"/>
      <c r="M170" s="135">
        <f t="shared" si="16"/>
        <v>35904000</v>
      </c>
      <c r="N170" s="139">
        <f t="shared" si="17"/>
        <v>35904000</v>
      </c>
    </row>
    <row r="171" spans="1:16" s="190" customFormat="1" ht="116.25" customHeight="1">
      <c r="A171" s="422"/>
      <c r="B171" s="163" t="s">
        <v>382</v>
      </c>
      <c r="C171" s="12">
        <v>23</v>
      </c>
      <c r="D171" s="140">
        <v>464</v>
      </c>
      <c r="E171" s="164">
        <v>372</v>
      </c>
      <c r="F171" s="164">
        <v>372</v>
      </c>
      <c r="G171" s="164"/>
      <c r="H171" s="12" t="s">
        <v>29</v>
      </c>
      <c r="I171" s="141">
        <f t="shared" si="15"/>
        <v>372</v>
      </c>
      <c r="J171" s="189">
        <v>3</v>
      </c>
      <c r="K171" s="138">
        <v>68000</v>
      </c>
      <c r="L171" s="138"/>
      <c r="M171" s="135">
        <f t="shared" si="16"/>
        <v>25296000</v>
      </c>
      <c r="N171" s="139">
        <f t="shared" si="17"/>
        <v>25296000</v>
      </c>
    </row>
    <row r="172" spans="1:16" s="190" customFormat="1" ht="99" customHeight="1">
      <c r="A172" s="421"/>
      <c r="B172" s="163" t="s">
        <v>383</v>
      </c>
      <c r="C172" s="12">
        <v>23</v>
      </c>
      <c r="D172" s="140">
        <v>1109</v>
      </c>
      <c r="E172" s="164">
        <v>1061</v>
      </c>
      <c r="F172" s="164">
        <v>1061</v>
      </c>
      <c r="G172" s="164"/>
      <c r="H172" s="12" t="s">
        <v>311</v>
      </c>
      <c r="I172" s="141">
        <f t="shared" si="15"/>
        <v>1061</v>
      </c>
      <c r="J172" s="189">
        <v>3</v>
      </c>
      <c r="K172" s="138">
        <v>68000</v>
      </c>
      <c r="L172" s="138"/>
      <c r="M172" s="135">
        <f t="shared" si="16"/>
        <v>72148000</v>
      </c>
      <c r="N172" s="139">
        <f t="shared" si="17"/>
        <v>72148000</v>
      </c>
      <c r="P172" s="175" t="s">
        <v>338</v>
      </c>
    </row>
    <row r="173" spans="1:16" s="190" customFormat="1" ht="87" customHeight="1">
      <c r="A173" s="419">
        <f>MAX(A$7:$B172)+1</f>
        <v>123</v>
      </c>
      <c r="B173" s="163" t="s">
        <v>384</v>
      </c>
      <c r="C173" s="12">
        <v>24</v>
      </c>
      <c r="D173" s="140">
        <v>483</v>
      </c>
      <c r="E173" s="164">
        <v>592</v>
      </c>
      <c r="F173" s="164">
        <v>592</v>
      </c>
      <c r="G173" s="164"/>
      <c r="H173" s="12" t="s">
        <v>29</v>
      </c>
      <c r="I173" s="141">
        <f t="shared" si="15"/>
        <v>592</v>
      </c>
      <c r="J173" s="189">
        <v>3</v>
      </c>
      <c r="K173" s="138">
        <v>68000</v>
      </c>
      <c r="L173" s="138"/>
      <c r="M173" s="135">
        <f t="shared" si="16"/>
        <v>40256000</v>
      </c>
      <c r="N173" s="139">
        <f t="shared" si="17"/>
        <v>40256000</v>
      </c>
    </row>
    <row r="174" spans="1:16" s="190" customFormat="1" ht="84.75" customHeight="1">
      <c r="A174" s="421"/>
      <c r="B174" s="163" t="s">
        <v>384</v>
      </c>
      <c r="C174" s="12">
        <v>24</v>
      </c>
      <c r="D174" s="140">
        <v>505</v>
      </c>
      <c r="E174" s="164">
        <v>693</v>
      </c>
      <c r="F174" s="164">
        <v>693</v>
      </c>
      <c r="G174" s="164"/>
      <c r="H174" s="12" t="s">
        <v>29</v>
      </c>
      <c r="I174" s="141">
        <f t="shared" si="15"/>
        <v>693</v>
      </c>
      <c r="J174" s="189">
        <v>3</v>
      </c>
      <c r="K174" s="138">
        <v>68000</v>
      </c>
      <c r="L174" s="138"/>
      <c r="M174" s="135">
        <f t="shared" si="16"/>
        <v>47124000</v>
      </c>
      <c r="N174" s="139">
        <f t="shared" si="17"/>
        <v>47124000</v>
      </c>
    </row>
    <row r="175" spans="1:16" s="190" customFormat="1" ht="60" customHeight="1">
      <c r="A175" s="204">
        <f>MAX(A$7:$B174)+1</f>
        <v>124</v>
      </c>
      <c r="B175" s="163" t="s">
        <v>228</v>
      </c>
      <c r="C175" s="12">
        <v>24</v>
      </c>
      <c r="D175" s="140">
        <v>1431</v>
      </c>
      <c r="E175" s="164">
        <v>1130</v>
      </c>
      <c r="F175" s="164">
        <v>1130</v>
      </c>
      <c r="G175" s="164"/>
      <c r="H175" s="12" t="s">
        <v>29</v>
      </c>
      <c r="I175" s="141">
        <f t="shared" si="15"/>
        <v>1130</v>
      </c>
      <c r="J175" s="189">
        <v>3</v>
      </c>
      <c r="K175" s="138">
        <v>68000</v>
      </c>
      <c r="L175" s="138"/>
      <c r="M175" s="135">
        <f t="shared" si="16"/>
        <v>76840000</v>
      </c>
      <c r="N175" s="139">
        <f t="shared" si="17"/>
        <v>76840000</v>
      </c>
    </row>
    <row r="176" spans="1:16" s="190" customFormat="1" ht="60" customHeight="1">
      <c r="A176" s="204">
        <f>MAX(A$7:$B175)+1</f>
        <v>125</v>
      </c>
      <c r="B176" s="163" t="s">
        <v>229</v>
      </c>
      <c r="C176" s="12">
        <v>24</v>
      </c>
      <c r="D176" s="140">
        <v>1445</v>
      </c>
      <c r="E176" s="164">
        <v>1267</v>
      </c>
      <c r="F176" s="164">
        <v>1267</v>
      </c>
      <c r="G176" s="164"/>
      <c r="H176" s="12" t="s">
        <v>29</v>
      </c>
      <c r="I176" s="141">
        <f t="shared" si="15"/>
        <v>1267</v>
      </c>
      <c r="J176" s="189">
        <v>3</v>
      </c>
      <c r="K176" s="138">
        <v>68000</v>
      </c>
      <c r="L176" s="138"/>
      <c r="M176" s="135">
        <f t="shared" si="16"/>
        <v>86156000</v>
      </c>
      <c r="N176" s="139">
        <f t="shared" si="17"/>
        <v>86156000</v>
      </c>
    </row>
    <row r="177" spans="1:16" s="190" customFormat="1" ht="29.25" customHeight="1">
      <c r="A177" s="168" t="s">
        <v>65</v>
      </c>
      <c r="B177" s="169" t="s">
        <v>234</v>
      </c>
      <c r="C177" s="140"/>
      <c r="D177" s="187"/>
      <c r="E177" s="188"/>
      <c r="F177" s="188"/>
      <c r="G177" s="188"/>
      <c r="H177" s="189"/>
      <c r="I177" s="141"/>
      <c r="J177" s="142"/>
      <c r="K177" s="138"/>
      <c r="L177" s="138"/>
      <c r="M177" s="135"/>
      <c r="N177" s="139"/>
    </row>
    <row r="178" spans="1:16" s="190" customFormat="1" ht="60" customHeight="1">
      <c r="A178" s="204">
        <f>MAX(A$7:$B177)+1</f>
        <v>126</v>
      </c>
      <c r="B178" s="163" t="s">
        <v>413</v>
      </c>
      <c r="C178" s="12">
        <v>23</v>
      </c>
      <c r="D178" s="140">
        <v>409</v>
      </c>
      <c r="E178" s="164">
        <v>623</v>
      </c>
      <c r="F178" s="164">
        <v>613.9</v>
      </c>
      <c r="G178" s="164">
        <v>9.1</v>
      </c>
      <c r="H178" s="12" t="s">
        <v>29</v>
      </c>
      <c r="I178" s="191">
        <f t="shared" ref="I178:I209" si="18">F178+G178</f>
        <v>623</v>
      </c>
      <c r="J178" s="189">
        <v>3</v>
      </c>
      <c r="K178" s="138">
        <v>68000</v>
      </c>
      <c r="L178" s="138"/>
      <c r="M178" s="135">
        <f t="shared" ref="M178:M209" si="19">K178*I178</f>
        <v>42364000</v>
      </c>
      <c r="N178" s="139">
        <f t="shared" ref="N178:N209" si="20">M178</f>
        <v>42364000</v>
      </c>
    </row>
    <row r="179" spans="1:16" s="190" customFormat="1" ht="60" customHeight="1">
      <c r="A179" s="204">
        <f>MAX(A$7:$B178)+1</f>
        <v>127</v>
      </c>
      <c r="B179" s="163" t="s">
        <v>237</v>
      </c>
      <c r="C179" s="12">
        <v>23</v>
      </c>
      <c r="D179" s="140">
        <v>510</v>
      </c>
      <c r="E179" s="164">
        <v>445</v>
      </c>
      <c r="F179" s="164">
        <v>445</v>
      </c>
      <c r="G179" s="193"/>
      <c r="H179" s="12" t="s">
        <v>29</v>
      </c>
      <c r="I179" s="191">
        <f t="shared" si="18"/>
        <v>445</v>
      </c>
      <c r="J179" s="189">
        <v>3</v>
      </c>
      <c r="K179" s="138">
        <v>68000</v>
      </c>
      <c r="L179" s="138"/>
      <c r="M179" s="135">
        <f t="shared" si="19"/>
        <v>30260000</v>
      </c>
      <c r="N179" s="139">
        <f t="shared" si="20"/>
        <v>30260000</v>
      </c>
    </row>
    <row r="180" spans="1:16" s="190" customFormat="1" ht="60" customHeight="1">
      <c r="A180" s="204">
        <f>MAX(A$7:$B179)+1</f>
        <v>128</v>
      </c>
      <c r="B180" s="163" t="s">
        <v>238</v>
      </c>
      <c r="C180" s="12">
        <v>24</v>
      </c>
      <c r="D180" s="140">
        <v>713</v>
      </c>
      <c r="E180" s="164">
        <v>758</v>
      </c>
      <c r="F180" s="164">
        <v>137.69999999999999</v>
      </c>
      <c r="G180" s="193"/>
      <c r="H180" s="12" t="s">
        <v>29</v>
      </c>
      <c r="I180" s="191">
        <f t="shared" si="18"/>
        <v>137.69999999999999</v>
      </c>
      <c r="J180" s="189">
        <v>3</v>
      </c>
      <c r="K180" s="138">
        <v>68000</v>
      </c>
      <c r="L180" s="138"/>
      <c r="M180" s="135">
        <f t="shared" si="19"/>
        <v>9363600</v>
      </c>
      <c r="N180" s="139">
        <f t="shared" si="20"/>
        <v>9363600</v>
      </c>
    </row>
    <row r="181" spans="1:16" s="190" customFormat="1" ht="77.25" customHeight="1">
      <c r="A181" s="204">
        <f>MAX(A$7:$B180)+1</f>
        <v>129</v>
      </c>
      <c r="B181" s="163" t="s">
        <v>385</v>
      </c>
      <c r="C181" s="12">
        <v>24</v>
      </c>
      <c r="D181" s="140">
        <v>446</v>
      </c>
      <c r="E181" s="164">
        <v>725</v>
      </c>
      <c r="F181" s="164">
        <v>725</v>
      </c>
      <c r="G181" s="193"/>
      <c r="H181" s="12" t="s">
        <v>29</v>
      </c>
      <c r="I181" s="191">
        <f t="shared" si="18"/>
        <v>725</v>
      </c>
      <c r="J181" s="189">
        <v>3</v>
      </c>
      <c r="K181" s="138">
        <v>68000</v>
      </c>
      <c r="L181" s="138"/>
      <c r="M181" s="135">
        <f t="shared" si="19"/>
        <v>49300000</v>
      </c>
      <c r="N181" s="139">
        <f t="shared" si="20"/>
        <v>49300000</v>
      </c>
    </row>
    <row r="182" spans="1:16" s="190" customFormat="1" ht="60" customHeight="1">
      <c r="A182" s="204">
        <f>MAX(A$7:$B181)+1</f>
        <v>130</v>
      </c>
      <c r="B182" s="163" t="s">
        <v>239</v>
      </c>
      <c r="C182" s="12">
        <v>24</v>
      </c>
      <c r="D182" s="140">
        <v>554</v>
      </c>
      <c r="E182" s="164">
        <v>421</v>
      </c>
      <c r="F182" s="164">
        <v>420.4</v>
      </c>
      <c r="G182" s="164">
        <v>0.6</v>
      </c>
      <c r="H182" s="12" t="s">
        <v>29</v>
      </c>
      <c r="I182" s="191">
        <f t="shared" si="18"/>
        <v>421</v>
      </c>
      <c r="J182" s="12">
        <v>2</v>
      </c>
      <c r="K182" s="138">
        <v>71000</v>
      </c>
      <c r="L182" s="138"/>
      <c r="M182" s="135">
        <f t="shared" si="19"/>
        <v>29891000</v>
      </c>
      <c r="N182" s="139">
        <f t="shared" si="20"/>
        <v>29891000</v>
      </c>
    </row>
    <row r="183" spans="1:16" s="190" customFormat="1" ht="60" customHeight="1">
      <c r="A183" s="204">
        <f>MAX(A$7:$B182)+1</f>
        <v>131</v>
      </c>
      <c r="B183" s="163" t="s">
        <v>240</v>
      </c>
      <c r="C183" s="12">
        <v>23</v>
      </c>
      <c r="D183" s="140">
        <v>355</v>
      </c>
      <c r="E183" s="164">
        <v>758</v>
      </c>
      <c r="F183" s="164">
        <v>758</v>
      </c>
      <c r="G183" s="193"/>
      <c r="H183" s="12" t="s">
        <v>29</v>
      </c>
      <c r="I183" s="191">
        <f t="shared" si="18"/>
        <v>758</v>
      </c>
      <c r="J183" s="12">
        <v>2</v>
      </c>
      <c r="K183" s="138">
        <v>71000</v>
      </c>
      <c r="L183" s="138"/>
      <c r="M183" s="135">
        <f t="shared" si="19"/>
        <v>53818000</v>
      </c>
      <c r="N183" s="139">
        <f t="shared" si="20"/>
        <v>53818000</v>
      </c>
    </row>
    <row r="184" spans="1:16" s="190" customFormat="1" ht="60" customHeight="1">
      <c r="A184" s="204">
        <f>MAX(A$7:$B183)+1</f>
        <v>132</v>
      </c>
      <c r="B184" s="163" t="s">
        <v>241</v>
      </c>
      <c r="C184" s="12">
        <v>23</v>
      </c>
      <c r="D184" s="140">
        <v>955</v>
      </c>
      <c r="E184" s="164">
        <v>741</v>
      </c>
      <c r="F184" s="164">
        <v>741</v>
      </c>
      <c r="G184" s="193"/>
      <c r="H184" s="12" t="s">
        <v>29</v>
      </c>
      <c r="I184" s="191">
        <f t="shared" si="18"/>
        <v>741</v>
      </c>
      <c r="J184" s="189">
        <v>3</v>
      </c>
      <c r="K184" s="138">
        <v>68000</v>
      </c>
      <c r="L184" s="138"/>
      <c r="M184" s="135">
        <f t="shared" si="19"/>
        <v>50388000</v>
      </c>
      <c r="N184" s="139">
        <f t="shared" si="20"/>
        <v>50388000</v>
      </c>
    </row>
    <row r="185" spans="1:16" s="190" customFormat="1" ht="60" customHeight="1">
      <c r="A185" s="204">
        <f>MAX(A$7:$B184)+1</f>
        <v>133</v>
      </c>
      <c r="B185" s="163" t="s">
        <v>242</v>
      </c>
      <c r="C185" s="12">
        <v>24</v>
      </c>
      <c r="D185" s="140">
        <v>720</v>
      </c>
      <c r="E185" s="164">
        <v>535</v>
      </c>
      <c r="F185" s="164">
        <v>334.6</v>
      </c>
      <c r="G185" s="193"/>
      <c r="H185" s="12" t="s">
        <v>29</v>
      </c>
      <c r="I185" s="191">
        <f t="shared" si="18"/>
        <v>334.6</v>
      </c>
      <c r="J185" s="189">
        <v>3</v>
      </c>
      <c r="K185" s="138">
        <v>68000</v>
      </c>
      <c r="L185" s="138"/>
      <c r="M185" s="135">
        <f t="shared" si="19"/>
        <v>22752800</v>
      </c>
      <c r="N185" s="139">
        <f t="shared" si="20"/>
        <v>22752800</v>
      </c>
    </row>
    <row r="186" spans="1:16" s="190" customFormat="1" ht="60" customHeight="1">
      <c r="A186" s="204">
        <f>MAX(A$7:$B185)+1</f>
        <v>134</v>
      </c>
      <c r="B186" s="163" t="s">
        <v>243</v>
      </c>
      <c r="C186" s="12">
        <v>23</v>
      </c>
      <c r="D186" s="140">
        <v>896</v>
      </c>
      <c r="E186" s="164">
        <v>3154</v>
      </c>
      <c r="F186" s="164">
        <v>3154</v>
      </c>
      <c r="G186" s="193"/>
      <c r="H186" s="12" t="s">
        <v>29</v>
      </c>
      <c r="I186" s="191">
        <f t="shared" si="18"/>
        <v>3154</v>
      </c>
      <c r="J186" s="189">
        <v>3</v>
      </c>
      <c r="K186" s="138">
        <v>68000</v>
      </c>
      <c r="L186" s="138"/>
      <c r="M186" s="135">
        <f t="shared" si="19"/>
        <v>214472000</v>
      </c>
      <c r="N186" s="139">
        <f t="shared" si="20"/>
        <v>214472000</v>
      </c>
    </row>
    <row r="187" spans="1:16" s="190" customFormat="1" ht="60" customHeight="1">
      <c r="A187" s="419">
        <f>MAX(A$7:$B186)+1</f>
        <v>135</v>
      </c>
      <c r="B187" s="163" t="s">
        <v>244</v>
      </c>
      <c r="C187" s="12">
        <v>24</v>
      </c>
      <c r="D187" s="140">
        <v>1597</v>
      </c>
      <c r="E187" s="164">
        <v>341</v>
      </c>
      <c r="F187" s="164">
        <v>15.4</v>
      </c>
      <c r="G187" s="193"/>
      <c r="H187" s="12" t="s">
        <v>311</v>
      </c>
      <c r="I187" s="191">
        <f t="shared" si="18"/>
        <v>15.4</v>
      </c>
      <c r="J187" s="12">
        <v>2</v>
      </c>
      <c r="K187" s="138">
        <v>71000</v>
      </c>
      <c r="L187" s="138"/>
      <c r="M187" s="135">
        <f t="shared" si="19"/>
        <v>1093400</v>
      </c>
      <c r="N187" s="139">
        <f t="shared" si="20"/>
        <v>1093400</v>
      </c>
      <c r="P187" s="175" t="s">
        <v>340</v>
      </c>
    </row>
    <row r="188" spans="1:16" s="190" customFormat="1" ht="60" customHeight="1">
      <c r="A188" s="421"/>
      <c r="B188" s="163" t="s">
        <v>244</v>
      </c>
      <c r="C188" s="12">
        <v>24</v>
      </c>
      <c r="D188" s="140">
        <v>1598</v>
      </c>
      <c r="E188" s="164">
        <v>343</v>
      </c>
      <c r="F188" s="164">
        <v>48</v>
      </c>
      <c r="G188" s="193"/>
      <c r="H188" s="12" t="s">
        <v>311</v>
      </c>
      <c r="I188" s="191">
        <f t="shared" si="18"/>
        <v>48</v>
      </c>
      <c r="J188" s="12">
        <v>2</v>
      </c>
      <c r="K188" s="138">
        <v>71000</v>
      </c>
      <c r="L188" s="138"/>
      <c r="M188" s="135">
        <f t="shared" si="19"/>
        <v>3408000</v>
      </c>
      <c r="N188" s="139">
        <f t="shared" si="20"/>
        <v>3408000</v>
      </c>
      <c r="P188" s="175" t="s">
        <v>335</v>
      </c>
    </row>
    <row r="189" spans="1:16" s="190" customFormat="1" ht="60" customHeight="1">
      <c r="A189" s="204">
        <f>MAX(A$7:$B188)+1</f>
        <v>136</v>
      </c>
      <c r="B189" s="163" t="s">
        <v>245</v>
      </c>
      <c r="C189" s="12">
        <v>23</v>
      </c>
      <c r="D189" s="140">
        <v>914</v>
      </c>
      <c r="E189" s="164">
        <v>339</v>
      </c>
      <c r="F189" s="164">
        <v>320.2</v>
      </c>
      <c r="G189" s="164">
        <v>18.8</v>
      </c>
      <c r="H189" s="12" t="s">
        <v>29</v>
      </c>
      <c r="I189" s="191">
        <f t="shared" si="18"/>
        <v>339</v>
      </c>
      <c r="J189" s="12">
        <v>1</v>
      </c>
      <c r="K189" s="138">
        <v>75000</v>
      </c>
      <c r="L189" s="138"/>
      <c r="M189" s="135">
        <f t="shared" si="19"/>
        <v>25425000</v>
      </c>
      <c r="N189" s="139">
        <f t="shared" si="20"/>
        <v>25425000</v>
      </c>
    </row>
    <row r="190" spans="1:16" s="190" customFormat="1" ht="84.75" customHeight="1">
      <c r="A190" s="204">
        <f>MAX(A$7:$B189)+1</f>
        <v>137</v>
      </c>
      <c r="B190" s="163" t="s">
        <v>386</v>
      </c>
      <c r="C190" s="12">
        <v>24</v>
      </c>
      <c r="D190" s="140">
        <v>463</v>
      </c>
      <c r="E190" s="164">
        <v>799</v>
      </c>
      <c r="F190" s="164">
        <v>799</v>
      </c>
      <c r="G190" s="193"/>
      <c r="H190" s="12" t="s">
        <v>29</v>
      </c>
      <c r="I190" s="191">
        <f t="shared" si="18"/>
        <v>799</v>
      </c>
      <c r="J190" s="189">
        <v>3</v>
      </c>
      <c r="K190" s="138">
        <v>68000</v>
      </c>
      <c r="L190" s="138"/>
      <c r="M190" s="135">
        <f t="shared" si="19"/>
        <v>54332000</v>
      </c>
      <c r="N190" s="139">
        <f t="shared" si="20"/>
        <v>54332000</v>
      </c>
    </row>
    <row r="191" spans="1:16" s="190" customFormat="1" ht="93.75" customHeight="1">
      <c r="A191" s="204">
        <f>MAX(A$7:$B190)+1</f>
        <v>138</v>
      </c>
      <c r="B191" s="163" t="s">
        <v>387</v>
      </c>
      <c r="C191" s="12">
        <v>23</v>
      </c>
      <c r="D191" s="140">
        <v>912</v>
      </c>
      <c r="E191" s="164">
        <v>499</v>
      </c>
      <c r="F191" s="164">
        <v>499</v>
      </c>
      <c r="G191" s="193"/>
      <c r="H191" s="12" t="s">
        <v>29</v>
      </c>
      <c r="I191" s="191">
        <f t="shared" si="18"/>
        <v>499</v>
      </c>
      <c r="J191" s="189">
        <v>3</v>
      </c>
      <c r="K191" s="138">
        <v>68000</v>
      </c>
      <c r="L191" s="138"/>
      <c r="M191" s="135">
        <f t="shared" si="19"/>
        <v>33932000</v>
      </c>
      <c r="N191" s="139">
        <f t="shared" si="20"/>
        <v>33932000</v>
      </c>
    </row>
    <row r="192" spans="1:16" s="190" customFormat="1" ht="60" customHeight="1">
      <c r="A192" s="204">
        <f>MAX(A$7:$B191)+1</f>
        <v>139</v>
      </c>
      <c r="B192" s="163" t="s">
        <v>246</v>
      </c>
      <c r="C192" s="12">
        <v>24</v>
      </c>
      <c r="D192" s="140">
        <v>444</v>
      </c>
      <c r="E192" s="164">
        <v>517</v>
      </c>
      <c r="F192" s="164">
        <v>517</v>
      </c>
      <c r="G192" s="193"/>
      <c r="H192" s="12" t="s">
        <v>29</v>
      </c>
      <c r="I192" s="191">
        <f t="shared" si="18"/>
        <v>517</v>
      </c>
      <c r="J192" s="189">
        <v>3</v>
      </c>
      <c r="K192" s="138">
        <v>68000</v>
      </c>
      <c r="L192" s="138"/>
      <c r="M192" s="135">
        <f t="shared" si="19"/>
        <v>35156000</v>
      </c>
      <c r="N192" s="139">
        <f t="shared" si="20"/>
        <v>35156000</v>
      </c>
    </row>
    <row r="193" spans="1:16" s="190" customFormat="1" ht="60" customHeight="1">
      <c r="A193" s="204">
        <f>MAX(A$7:$B192)+1</f>
        <v>140</v>
      </c>
      <c r="B193" s="163" t="s">
        <v>247</v>
      </c>
      <c r="C193" s="12">
        <v>23</v>
      </c>
      <c r="D193" s="140">
        <v>911</v>
      </c>
      <c r="E193" s="164">
        <v>1703</v>
      </c>
      <c r="F193" s="164">
        <v>1703</v>
      </c>
      <c r="G193" s="193"/>
      <c r="H193" s="12" t="s">
        <v>29</v>
      </c>
      <c r="I193" s="191">
        <f t="shared" si="18"/>
        <v>1703</v>
      </c>
      <c r="J193" s="189">
        <v>3</v>
      </c>
      <c r="K193" s="138">
        <v>68000</v>
      </c>
      <c r="L193" s="138"/>
      <c r="M193" s="135">
        <f t="shared" si="19"/>
        <v>115804000</v>
      </c>
      <c r="N193" s="139">
        <f t="shared" si="20"/>
        <v>115804000</v>
      </c>
    </row>
    <row r="194" spans="1:16" s="190" customFormat="1" ht="60" customHeight="1">
      <c r="A194" s="204">
        <f>MAX(A$7:$B193)+1</f>
        <v>141</v>
      </c>
      <c r="B194" s="163" t="s">
        <v>248</v>
      </c>
      <c r="C194" s="12">
        <v>23</v>
      </c>
      <c r="D194" s="140">
        <v>1059</v>
      </c>
      <c r="E194" s="164">
        <v>592</v>
      </c>
      <c r="F194" s="164">
        <v>592</v>
      </c>
      <c r="G194" s="193"/>
      <c r="H194" s="12" t="s">
        <v>311</v>
      </c>
      <c r="I194" s="191">
        <f t="shared" si="18"/>
        <v>592</v>
      </c>
      <c r="J194" s="189">
        <v>3</v>
      </c>
      <c r="K194" s="138">
        <v>68000</v>
      </c>
      <c r="L194" s="138"/>
      <c r="M194" s="135">
        <f t="shared" si="19"/>
        <v>40256000</v>
      </c>
      <c r="N194" s="139">
        <f t="shared" si="20"/>
        <v>40256000</v>
      </c>
      <c r="P194" s="175" t="s">
        <v>340</v>
      </c>
    </row>
    <row r="195" spans="1:16" s="190" customFormat="1" ht="60" customHeight="1">
      <c r="A195" s="204">
        <f>MAX(A$7:$B194)+1</f>
        <v>142</v>
      </c>
      <c r="B195" s="163" t="s">
        <v>249</v>
      </c>
      <c r="C195" s="12">
        <v>23</v>
      </c>
      <c r="D195" s="140">
        <v>953</v>
      </c>
      <c r="E195" s="164">
        <v>587</v>
      </c>
      <c r="F195" s="164">
        <v>587</v>
      </c>
      <c r="G195" s="193"/>
      <c r="H195" s="12" t="s">
        <v>29</v>
      </c>
      <c r="I195" s="191">
        <f t="shared" si="18"/>
        <v>587</v>
      </c>
      <c r="J195" s="12">
        <v>2</v>
      </c>
      <c r="K195" s="138">
        <v>71000</v>
      </c>
      <c r="L195" s="138"/>
      <c r="M195" s="135">
        <f t="shared" si="19"/>
        <v>41677000</v>
      </c>
      <c r="N195" s="139">
        <f t="shared" si="20"/>
        <v>41677000</v>
      </c>
    </row>
    <row r="196" spans="1:16" s="190" customFormat="1" ht="60" customHeight="1">
      <c r="A196" s="204">
        <f>MAX(A$7:$B195)+1</f>
        <v>143</v>
      </c>
      <c r="B196" s="163" t="s">
        <v>250</v>
      </c>
      <c r="C196" s="12">
        <v>23</v>
      </c>
      <c r="D196" s="140">
        <v>994</v>
      </c>
      <c r="E196" s="164">
        <v>509</v>
      </c>
      <c r="F196" s="164">
        <v>509</v>
      </c>
      <c r="G196" s="193"/>
      <c r="H196" s="12" t="s">
        <v>29</v>
      </c>
      <c r="I196" s="191">
        <f t="shared" si="18"/>
        <v>509</v>
      </c>
      <c r="J196" s="12">
        <v>1</v>
      </c>
      <c r="K196" s="138">
        <v>75000</v>
      </c>
      <c r="L196" s="138"/>
      <c r="M196" s="135">
        <f t="shared" si="19"/>
        <v>38175000</v>
      </c>
      <c r="N196" s="139">
        <f t="shared" si="20"/>
        <v>38175000</v>
      </c>
    </row>
    <row r="197" spans="1:16" s="190" customFormat="1" ht="60" customHeight="1">
      <c r="A197" s="204">
        <f>MAX(A$7:$B196)+1</f>
        <v>144</v>
      </c>
      <c r="B197" s="163" t="s">
        <v>251</v>
      </c>
      <c r="C197" s="12">
        <v>24</v>
      </c>
      <c r="D197" s="140">
        <v>460</v>
      </c>
      <c r="E197" s="164">
        <v>1254</v>
      </c>
      <c r="F197" s="164">
        <v>1254</v>
      </c>
      <c r="G197" s="193"/>
      <c r="H197" s="12" t="s">
        <v>29</v>
      </c>
      <c r="I197" s="191">
        <f t="shared" si="18"/>
        <v>1254</v>
      </c>
      <c r="J197" s="12">
        <v>2</v>
      </c>
      <c r="K197" s="138">
        <v>71000</v>
      </c>
      <c r="L197" s="138"/>
      <c r="M197" s="135">
        <f t="shared" si="19"/>
        <v>89034000</v>
      </c>
      <c r="N197" s="139">
        <f t="shared" si="20"/>
        <v>89034000</v>
      </c>
    </row>
    <row r="198" spans="1:16" s="190" customFormat="1" ht="60" customHeight="1">
      <c r="A198" s="204">
        <f>MAX(A$7:$B197)+1</f>
        <v>145</v>
      </c>
      <c r="B198" s="163" t="s">
        <v>252</v>
      </c>
      <c r="C198" s="12">
        <v>23</v>
      </c>
      <c r="D198" s="140">
        <v>875</v>
      </c>
      <c r="E198" s="164">
        <v>405</v>
      </c>
      <c r="F198" s="164">
        <v>399.8</v>
      </c>
      <c r="G198" s="164">
        <v>5.2</v>
      </c>
      <c r="H198" s="12" t="s">
        <v>29</v>
      </c>
      <c r="I198" s="191">
        <f t="shared" si="18"/>
        <v>405</v>
      </c>
      <c r="J198" s="12">
        <v>1</v>
      </c>
      <c r="K198" s="138">
        <v>75000</v>
      </c>
      <c r="L198" s="138"/>
      <c r="M198" s="135">
        <f t="shared" si="19"/>
        <v>30375000</v>
      </c>
      <c r="N198" s="139">
        <f t="shared" si="20"/>
        <v>30375000</v>
      </c>
    </row>
    <row r="199" spans="1:16" s="190" customFormat="1" ht="60" customHeight="1">
      <c r="A199" s="204">
        <f>MAX(A$7:$B198)+1</f>
        <v>146</v>
      </c>
      <c r="B199" s="163" t="s">
        <v>253</v>
      </c>
      <c r="C199" s="12">
        <v>23</v>
      </c>
      <c r="D199" s="140">
        <v>958</v>
      </c>
      <c r="E199" s="164">
        <v>848</v>
      </c>
      <c r="F199" s="164">
        <v>848</v>
      </c>
      <c r="G199" s="193"/>
      <c r="H199" s="12" t="s">
        <v>29</v>
      </c>
      <c r="I199" s="191">
        <f t="shared" si="18"/>
        <v>848</v>
      </c>
      <c r="J199" s="12">
        <v>1</v>
      </c>
      <c r="K199" s="138">
        <v>75000</v>
      </c>
      <c r="L199" s="138"/>
      <c r="M199" s="135">
        <f t="shared" si="19"/>
        <v>63600000</v>
      </c>
      <c r="N199" s="139">
        <f t="shared" si="20"/>
        <v>63600000</v>
      </c>
    </row>
    <row r="200" spans="1:16" s="190" customFormat="1" ht="60" customHeight="1">
      <c r="A200" s="204">
        <f>MAX(A$7:$B199)+1</f>
        <v>147</v>
      </c>
      <c r="B200" s="163" t="s">
        <v>416</v>
      </c>
      <c r="C200" s="12">
        <v>24</v>
      </c>
      <c r="D200" s="140">
        <v>745</v>
      </c>
      <c r="E200" s="164">
        <v>310</v>
      </c>
      <c r="F200" s="164">
        <v>310</v>
      </c>
      <c r="G200" s="193"/>
      <c r="H200" s="12" t="s">
        <v>29</v>
      </c>
      <c r="I200" s="191">
        <f t="shared" si="18"/>
        <v>310</v>
      </c>
      <c r="J200" s="12">
        <v>2</v>
      </c>
      <c r="K200" s="138">
        <v>71000</v>
      </c>
      <c r="L200" s="138"/>
      <c r="M200" s="135">
        <f t="shared" si="19"/>
        <v>22010000</v>
      </c>
      <c r="N200" s="139">
        <f t="shared" si="20"/>
        <v>22010000</v>
      </c>
    </row>
    <row r="201" spans="1:16" s="190" customFormat="1" ht="79.5" customHeight="1">
      <c r="A201" s="204">
        <f>MAX(A$7:$B200)+1</f>
        <v>148</v>
      </c>
      <c r="B201" s="163" t="s">
        <v>404</v>
      </c>
      <c r="C201" s="12">
        <v>24</v>
      </c>
      <c r="D201" s="140">
        <v>385</v>
      </c>
      <c r="E201" s="164">
        <v>979</v>
      </c>
      <c r="F201" s="164">
        <v>979</v>
      </c>
      <c r="G201" s="193"/>
      <c r="H201" s="12" t="s">
        <v>29</v>
      </c>
      <c r="I201" s="191">
        <f t="shared" si="18"/>
        <v>979</v>
      </c>
      <c r="J201" s="12">
        <v>2</v>
      </c>
      <c r="K201" s="138">
        <v>71000</v>
      </c>
      <c r="L201" s="138"/>
      <c r="M201" s="135">
        <f t="shared" si="19"/>
        <v>69509000</v>
      </c>
      <c r="N201" s="139">
        <f t="shared" si="20"/>
        <v>69509000</v>
      </c>
    </row>
    <row r="202" spans="1:16" s="190" customFormat="1" ht="60" customHeight="1">
      <c r="A202" s="419">
        <f>MAX(A$7:$B201)+1</f>
        <v>149</v>
      </c>
      <c r="B202" s="163" t="s">
        <v>255</v>
      </c>
      <c r="C202" s="12">
        <v>24</v>
      </c>
      <c r="D202" s="140">
        <v>373</v>
      </c>
      <c r="E202" s="164">
        <v>256</v>
      </c>
      <c r="F202" s="164">
        <v>256</v>
      </c>
      <c r="G202" s="193"/>
      <c r="H202" s="12" t="s">
        <v>29</v>
      </c>
      <c r="I202" s="191">
        <f t="shared" si="18"/>
        <v>256</v>
      </c>
      <c r="J202" s="189">
        <v>3</v>
      </c>
      <c r="K202" s="138">
        <v>68000</v>
      </c>
      <c r="L202" s="138"/>
      <c r="M202" s="135">
        <f t="shared" si="19"/>
        <v>17408000</v>
      </c>
      <c r="N202" s="139">
        <f t="shared" si="20"/>
        <v>17408000</v>
      </c>
    </row>
    <row r="203" spans="1:16" s="190" customFormat="1" ht="60" customHeight="1">
      <c r="A203" s="421"/>
      <c r="B203" s="163" t="s">
        <v>255</v>
      </c>
      <c r="C203" s="12">
        <v>23</v>
      </c>
      <c r="D203" s="140">
        <v>935</v>
      </c>
      <c r="E203" s="164">
        <v>657</v>
      </c>
      <c r="F203" s="164">
        <v>646</v>
      </c>
      <c r="G203" s="164"/>
      <c r="H203" s="12" t="s">
        <v>29</v>
      </c>
      <c r="I203" s="191">
        <f t="shared" si="18"/>
        <v>646</v>
      </c>
      <c r="J203" s="12">
        <v>1</v>
      </c>
      <c r="K203" s="138">
        <v>75000</v>
      </c>
      <c r="L203" s="138"/>
      <c r="M203" s="135">
        <f t="shared" si="19"/>
        <v>48450000</v>
      </c>
      <c r="N203" s="139">
        <f t="shared" si="20"/>
        <v>48450000</v>
      </c>
    </row>
    <row r="204" spans="1:16" s="190" customFormat="1" ht="60" customHeight="1">
      <c r="A204" s="204">
        <f>MAX(A$7:$B203)+1</f>
        <v>150</v>
      </c>
      <c r="B204" s="163" t="s">
        <v>405</v>
      </c>
      <c r="C204" s="12">
        <v>24</v>
      </c>
      <c r="D204" s="140">
        <v>1306</v>
      </c>
      <c r="E204" s="164">
        <v>566</v>
      </c>
      <c r="F204" s="164">
        <v>566</v>
      </c>
      <c r="G204" s="193"/>
      <c r="H204" s="12" t="s">
        <v>29</v>
      </c>
      <c r="I204" s="191">
        <f t="shared" si="18"/>
        <v>566</v>
      </c>
      <c r="J204" s="189">
        <v>3</v>
      </c>
      <c r="K204" s="138">
        <v>68000</v>
      </c>
      <c r="L204" s="138"/>
      <c r="M204" s="135">
        <f t="shared" si="19"/>
        <v>38488000</v>
      </c>
      <c r="N204" s="139">
        <f t="shared" si="20"/>
        <v>38488000</v>
      </c>
    </row>
    <row r="205" spans="1:16" s="190" customFormat="1" ht="60" customHeight="1">
      <c r="A205" s="204">
        <f>MAX(A$7:$B204)+1</f>
        <v>151</v>
      </c>
      <c r="B205" s="163" t="s">
        <v>256</v>
      </c>
      <c r="C205" s="12">
        <v>24</v>
      </c>
      <c r="D205" s="140">
        <v>503</v>
      </c>
      <c r="E205" s="164">
        <v>1114</v>
      </c>
      <c r="F205" s="164">
        <v>1114</v>
      </c>
      <c r="G205" s="193"/>
      <c r="H205" s="12" t="s">
        <v>29</v>
      </c>
      <c r="I205" s="191">
        <f t="shared" si="18"/>
        <v>1114</v>
      </c>
      <c r="J205" s="189">
        <v>3</v>
      </c>
      <c r="K205" s="138">
        <v>68000</v>
      </c>
      <c r="L205" s="138"/>
      <c r="M205" s="135">
        <f t="shared" si="19"/>
        <v>75752000</v>
      </c>
      <c r="N205" s="139">
        <f t="shared" si="20"/>
        <v>75752000</v>
      </c>
    </row>
    <row r="206" spans="1:16" s="190" customFormat="1" ht="84" customHeight="1">
      <c r="A206" s="419">
        <f>MAX(A$7:$B205)+1</f>
        <v>152</v>
      </c>
      <c r="B206" s="163" t="s">
        <v>388</v>
      </c>
      <c r="C206" s="12">
        <v>24</v>
      </c>
      <c r="D206" s="140">
        <v>621</v>
      </c>
      <c r="E206" s="164">
        <v>1188.4000000000001</v>
      </c>
      <c r="F206" s="164">
        <v>1188.4000000000001</v>
      </c>
      <c r="G206" s="193"/>
      <c r="H206" s="12" t="s">
        <v>29</v>
      </c>
      <c r="I206" s="191">
        <f t="shared" si="18"/>
        <v>1188.4000000000001</v>
      </c>
      <c r="J206" s="189">
        <v>3</v>
      </c>
      <c r="K206" s="138">
        <v>68000</v>
      </c>
      <c r="L206" s="138"/>
      <c r="M206" s="135">
        <f t="shared" si="19"/>
        <v>80811200</v>
      </c>
      <c r="N206" s="139">
        <f t="shared" si="20"/>
        <v>80811200</v>
      </c>
    </row>
    <row r="207" spans="1:16" s="190" customFormat="1" ht="81.75" customHeight="1">
      <c r="A207" s="421"/>
      <c r="B207" s="163" t="s">
        <v>388</v>
      </c>
      <c r="C207" s="12">
        <v>24</v>
      </c>
      <c r="D207" s="140">
        <v>741</v>
      </c>
      <c r="E207" s="164">
        <v>419</v>
      </c>
      <c r="F207" s="164">
        <v>419</v>
      </c>
      <c r="G207" s="193"/>
      <c r="H207" s="12" t="s">
        <v>29</v>
      </c>
      <c r="I207" s="191">
        <f t="shared" si="18"/>
        <v>419</v>
      </c>
      <c r="J207" s="189">
        <v>3</v>
      </c>
      <c r="K207" s="138">
        <v>68000</v>
      </c>
      <c r="L207" s="138"/>
      <c r="M207" s="135">
        <f t="shared" si="19"/>
        <v>28492000</v>
      </c>
      <c r="N207" s="139">
        <f t="shared" si="20"/>
        <v>28492000</v>
      </c>
    </row>
    <row r="208" spans="1:16" s="190" customFormat="1" ht="60" customHeight="1">
      <c r="A208" s="419">
        <f>MAX(A$7:$B207)+1</f>
        <v>153</v>
      </c>
      <c r="B208" s="163" t="s">
        <v>257</v>
      </c>
      <c r="C208" s="12">
        <v>23</v>
      </c>
      <c r="D208" s="140">
        <v>302</v>
      </c>
      <c r="E208" s="164">
        <v>71</v>
      </c>
      <c r="F208" s="164">
        <v>71</v>
      </c>
      <c r="G208" s="193"/>
      <c r="H208" s="12" t="s">
        <v>29</v>
      </c>
      <c r="I208" s="191">
        <f t="shared" si="18"/>
        <v>71</v>
      </c>
      <c r="J208" s="12">
        <v>1</v>
      </c>
      <c r="K208" s="138">
        <v>75000</v>
      </c>
      <c r="L208" s="138"/>
      <c r="M208" s="135">
        <f t="shared" si="19"/>
        <v>5325000</v>
      </c>
      <c r="N208" s="139">
        <f t="shared" si="20"/>
        <v>5325000</v>
      </c>
    </row>
    <row r="209" spans="1:14" s="190" customFormat="1" ht="60" customHeight="1">
      <c r="A209" s="422"/>
      <c r="B209" s="163" t="s">
        <v>257</v>
      </c>
      <c r="C209" s="12">
        <v>23</v>
      </c>
      <c r="D209" s="140">
        <v>314</v>
      </c>
      <c r="E209" s="164">
        <v>403</v>
      </c>
      <c r="F209" s="164">
        <v>381</v>
      </c>
      <c r="G209" s="164"/>
      <c r="H209" s="12" t="s">
        <v>29</v>
      </c>
      <c r="I209" s="191">
        <f t="shared" si="18"/>
        <v>381</v>
      </c>
      <c r="J209" s="12">
        <v>1</v>
      </c>
      <c r="K209" s="138">
        <v>75000</v>
      </c>
      <c r="L209" s="138"/>
      <c r="M209" s="135">
        <f t="shared" si="19"/>
        <v>28575000</v>
      </c>
      <c r="N209" s="139">
        <f t="shared" si="20"/>
        <v>28575000</v>
      </c>
    </row>
    <row r="210" spans="1:14" s="190" customFormat="1" ht="60" customHeight="1">
      <c r="A210" s="422"/>
      <c r="B210" s="163" t="s">
        <v>257</v>
      </c>
      <c r="C210" s="12">
        <v>23</v>
      </c>
      <c r="D210" s="140">
        <v>380</v>
      </c>
      <c r="E210" s="164">
        <v>486</v>
      </c>
      <c r="F210" s="164">
        <v>486</v>
      </c>
      <c r="G210" s="193"/>
      <c r="H210" s="12" t="s">
        <v>29</v>
      </c>
      <c r="I210" s="191">
        <f t="shared" ref="I210:I241" si="21">F210+G210</f>
        <v>486</v>
      </c>
      <c r="J210" s="12">
        <v>2</v>
      </c>
      <c r="K210" s="138">
        <v>71000</v>
      </c>
      <c r="L210" s="138"/>
      <c r="M210" s="135">
        <f t="shared" ref="M210:M241" si="22">K210*I210</f>
        <v>34506000</v>
      </c>
      <c r="N210" s="139">
        <f t="shared" ref="N210:N241" si="23">M210</f>
        <v>34506000</v>
      </c>
    </row>
    <row r="211" spans="1:14" s="190" customFormat="1" ht="60" customHeight="1">
      <c r="A211" s="421"/>
      <c r="B211" s="163" t="s">
        <v>257</v>
      </c>
      <c r="C211" s="12">
        <v>23</v>
      </c>
      <c r="D211" s="140">
        <v>712</v>
      </c>
      <c r="E211" s="164">
        <v>489</v>
      </c>
      <c r="F211" s="164">
        <v>247.5</v>
      </c>
      <c r="G211" s="193"/>
      <c r="H211" s="12" t="s">
        <v>29</v>
      </c>
      <c r="I211" s="191">
        <f t="shared" si="21"/>
        <v>247.5</v>
      </c>
      <c r="J211" s="189">
        <v>3</v>
      </c>
      <c r="K211" s="138">
        <v>68000</v>
      </c>
      <c r="L211" s="138"/>
      <c r="M211" s="135">
        <f t="shared" si="22"/>
        <v>16830000</v>
      </c>
      <c r="N211" s="139">
        <f t="shared" si="23"/>
        <v>16830000</v>
      </c>
    </row>
    <row r="212" spans="1:14" s="190" customFormat="1" ht="73.5" customHeight="1">
      <c r="A212" s="204">
        <f>MAX(A$7:$B211)+1</f>
        <v>154</v>
      </c>
      <c r="B212" s="163" t="s">
        <v>389</v>
      </c>
      <c r="C212" s="12">
        <v>23</v>
      </c>
      <c r="D212" s="140">
        <v>654</v>
      </c>
      <c r="E212" s="164">
        <v>499</v>
      </c>
      <c r="F212" s="164">
        <v>499</v>
      </c>
      <c r="G212" s="193"/>
      <c r="H212" s="12" t="s">
        <v>29</v>
      </c>
      <c r="I212" s="191">
        <f t="shared" si="21"/>
        <v>499</v>
      </c>
      <c r="J212" s="189">
        <v>3</v>
      </c>
      <c r="K212" s="138">
        <v>68000</v>
      </c>
      <c r="L212" s="138"/>
      <c r="M212" s="135">
        <f t="shared" si="22"/>
        <v>33932000</v>
      </c>
      <c r="N212" s="139">
        <f t="shared" si="23"/>
        <v>33932000</v>
      </c>
    </row>
    <row r="213" spans="1:14" s="190" customFormat="1" ht="60" customHeight="1">
      <c r="A213" s="204">
        <f>MAX(A$7:$B212)+1</f>
        <v>155</v>
      </c>
      <c r="B213" s="163" t="s">
        <v>258</v>
      </c>
      <c r="C213" s="12">
        <v>23</v>
      </c>
      <c r="D213" s="140">
        <v>931</v>
      </c>
      <c r="E213" s="164">
        <v>467</v>
      </c>
      <c r="F213" s="164">
        <v>467</v>
      </c>
      <c r="G213" s="193"/>
      <c r="H213" s="12" t="s">
        <v>29</v>
      </c>
      <c r="I213" s="191">
        <f t="shared" si="21"/>
        <v>467</v>
      </c>
      <c r="J213" s="189">
        <v>3</v>
      </c>
      <c r="K213" s="138">
        <v>68000</v>
      </c>
      <c r="L213" s="138"/>
      <c r="M213" s="135">
        <f t="shared" si="22"/>
        <v>31756000</v>
      </c>
      <c r="N213" s="139">
        <f t="shared" si="23"/>
        <v>31756000</v>
      </c>
    </row>
    <row r="214" spans="1:14" s="190" customFormat="1" ht="60" customHeight="1">
      <c r="A214" s="204">
        <f>MAX(A$7:$B213)+1</f>
        <v>156</v>
      </c>
      <c r="B214" s="163" t="s">
        <v>390</v>
      </c>
      <c r="C214" s="12">
        <v>24</v>
      </c>
      <c r="D214" s="140">
        <v>515</v>
      </c>
      <c r="E214" s="164">
        <v>1478</v>
      </c>
      <c r="F214" s="164">
        <v>1478</v>
      </c>
      <c r="G214" s="193"/>
      <c r="H214" s="12" t="s">
        <v>29</v>
      </c>
      <c r="I214" s="191">
        <f t="shared" si="21"/>
        <v>1478</v>
      </c>
      <c r="J214" s="189">
        <v>3</v>
      </c>
      <c r="K214" s="138">
        <v>68000</v>
      </c>
      <c r="L214" s="138"/>
      <c r="M214" s="135">
        <f t="shared" si="22"/>
        <v>100504000</v>
      </c>
      <c r="N214" s="139">
        <f t="shared" si="23"/>
        <v>100504000</v>
      </c>
    </row>
    <row r="215" spans="1:14" s="190" customFormat="1" ht="60" customHeight="1">
      <c r="A215" s="419">
        <f>MAX(A$7:$B214)+1</f>
        <v>157</v>
      </c>
      <c r="B215" s="163" t="s">
        <v>259</v>
      </c>
      <c r="C215" s="12">
        <v>24</v>
      </c>
      <c r="D215" s="140">
        <v>432</v>
      </c>
      <c r="E215" s="164">
        <v>1455</v>
      </c>
      <c r="F215" s="164">
        <v>1455</v>
      </c>
      <c r="G215" s="193"/>
      <c r="H215" s="12" t="s">
        <v>29</v>
      </c>
      <c r="I215" s="191">
        <f t="shared" si="21"/>
        <v>1455</v>
      </c>
      <c r="J215" s="189">
        <v>3</v>
      </c>
      <c r="K215" s="138">
        <v>68000</v>
      </c>
      <c r="L215" s="138"/>
      <c r="M215" s="135">
        <f t="shared" si="22"/>
        <v>98940000</v>
      </c>
      <c r="N215" s="139">
        <f t="shared" si="23"/>
        <v>98940000</v>
      </c>
    </row>
    <row r="216" spans="1:14" s="190" customFormat="1" ht="60" customHeight="1">
      <c r="A216" s="421"/>
      <c r="B216" s="163" t="s">
        <v>259</v>
      </c>
      <c r="C216" s="12">
        <v>23</v>
      </c>
      <c r="D216" s="140">
        <v>936</v>
      </c>
      <c r="E216" s="164">
        <v>494</v>
      </c>
      <c r="F216" s="164">
        <v>486.9</v>
      </c>
      <c r="G216" s="164">
        <v>7.1</v>
      </c>
      <c r="H216" s="12" t="s">
        <v>29</v>
      </c>
      <c r="I216" s="191">
        <f t="shared" si="21"/>
        <v>494</v>
      </c>
      <c r="J216" s="12">
        <v>1</v>
      </c>
      <c r="K216" s="138">
        <v>75000</v>
      </c>
      <c r="L216" s="138"/>
      <c r="M216" s="135">
        <f t="shared" si="22"/>
        <v>37050000</v>
      </c>
      <c r="N216" s="139">
        <f t="shared" si="23"/>
        <v>37050000</v>
      </c>
    </row>
    <row r="217" spans="1:14" s="190" customFormat="1" ht="60" customHeight="1">
      <c r="A217" s="204">
        <f>MAX(A$7:$B216)+1</f>
        <v>158</v>
      </c>
      <c r="B217" s="163" t="s">
        <v>260</v>
      </c>
      <c r="C217" s="12">
        <v>24</v>
      </c>
      <c r="D217" s="140">
        <v>555</v>
      </c>
      <c r="E217" s="164">
        <v>418</v>
      </c>
      <c r="F217" s="164">
        <v>418</v>
      </c>
      <c r="G217" s="193"/>
      <c r="H217" s="12" t="s">
        <v>29</v>
      </c>
      <c r="I217" s="191">
        <f t="shared" si="21"/>
        <v>418</v>
      </c>
      <c r="J217" s="12">
        <v>2</v>
      </c>
      <c r="K217" s="138">
        <v>71000</v>
      </c>
      <c r="L217" s="138"/>
      <c r="M217" s="135">
        <f t="shared" si="22"/>
        <v>29678000</v>
      </c>
      <c r="N217" s="139">
        <f t="shared" si="23"/>
        <v>29678000</v>
      </c>
    </row>
    <row r="218" spans="1:14" s="190" customFormat="1" ht="60" customHeight="1">
      <c r="A218" s="204">
        <f>MAX(A$7:$B217)+1</f>
        <v>159</v>
      </c>
      <c r="B218" s="163" t="s">
        <v>76</v>
      </c>
      <c r="C218" s="12">
        <v>24</v>
      </c>
      <c r="D218" s="140">
        <v>599</v>
      </c>
      <c r="E218" s="164">
        <v>300</v>
      </c>
      <c r="F218" s="164">
        <v>300</v>
      </c>
      <c r="G218" s="193"/>
      <c r="H218" s="12" t="s">
        <v>29</v>
      </c>
      <c r="I218" s="191">
        <f t="shared" si="21"/>
        <v>300</v>
      </c>
      <c r="J218" s="189">
        <v>3</v>
      </c>
      <c r="K218" s="138">
        <v>68000</v>
      </c>
      <c r="L218" s="138"/>
      <c r="M218" s="135">
        <f t="shared" si="22"/>
        <v>20400000</v>
      </c>
      <c r="N218" s="139">
        <f t="shared" si="23"/>
        <v>20400000</v>
      </c>
    </row>
    <row r="219" spans="1:14" s="190" customFormat="1" ht="60" customHeight="1">
      <c r="A219" s="419">
        <f>MAX(A$7:$B218)+1</f>
        <v>160</v>
      </c>
      <c r="B219" s="163" t="s">
        <v>80</v>
      </c>
      <c r="C219" s="12">
        <v>23</v>
      </c>
      <c r="D219" s="140">
        <v>997</v>
      </c>
      <c r="E219" s="164">
        <v>759</v>
      </c>
      <c r="F219" s="164">
        <v>759</v>
      </c>
      <c r="G219" s="193"/>
      <c r="H219" s="12" t="s">
        <v>29</v>
      </c>
      <c r="I219" s="191">
        <f t="shared" si="21"/>
        <v>759</v>
      </c>
      <c r="J219" s="12">
        <v>1</v>
      </c>
      <c r="K219" s="138">
        <v>75000</v>
      </c>
      <c r="L219" s="138"/>
      <c r="M219" s="135">
        <f t="shared" si="22"/>
        <v>56925000</v>
      </c>
      <c r="N219" s="139">
        <f t="shared" si="23"/>
        <v>56925000</v>
      </c>
    </row>
    <row r="220" spans="1:14" s="190" customFormat="1" ht="60" customHeight="1">
      <c r="A220" s="421"/>
      <c r="B220" s="163" t="s">
        <v>80</v>
      </c>
      <c r="C220" s="12">
        <v>24</v>
      </c>
      <c r="D220" s="140">
        <v>626</v>
      </c>
      <c r="E220" s="164">
        <v>364</v>
      </c>
      <c r="F220" s="164">
        <v>364</v>
      </c>
      <c r="G220" s="193"/>
      <c r="H220" s="12" t="s">
        <v>29</v>
      </c>
      <c r="I220" s="191">
        <f t="shared" si="21"/>
        <v>364</v>
      </c>
      <c r="J220" s="189">
        <v>3</v>
      </c>
      <c r="K220" s="138">
        <v>68000</v>
      </c>
      <c r="L220" s="138"/>
      <c r="M220" s="135">
        <f t="shared" si="22"/>
        <v>24752000</v>
      </c>
      <c r="N220" s="139">
        <f t="shared" si="23"/>
        <v>24752000</v>
      </c>
    </row>
    <row r="221" spans="1:14" s="190" customFormat="1" ht="73.5" customHeight="1">
      <c r="A221" s="204">
        <f>MAX(A$7:$B220)+1</f>
        <v>161</v>
      </c>
      <c r="B221" s="163" t="s">
        <v>391</v>
      </c>
      <c r="C221" s="12">
        <v>23</v>
      </c>
      <c r="D221" s="140">
        <v>329</v>
      </c>
      <c r="E221" s="164">
        <v>509</v>
      </c>
      <c r="F221" s="164">
        <v>471.9</v>
      </c>
      <c r="G221" s="164">
        <v>37.1</v>
      </c>
      <c r="H221" s="12" t="s">
        <v>29</v>
      </c>
      <c r="I221" s="191">
        <f t="shared" si="21"/>
        <v>509</v>
      </c>
      <c r="J221" s="12">
        <v>1</v>
      </c>
      <c r="K221" s="138">
        <v>75000</v>
      </c>
      <c r="L221" s="138"/>
      <c r="M221" s="135">
        <f t="shared" si="22"/>
        <v>38175000</v>
      </c>
      <c r="N221" s="139">
        <f t="shared" si="23"/>
        <v>38175000</v>
      </c>
    </row>
    <row r="222" spans="1:14" s="190" customFormat="1" ht="60" customHeight="1">
      <c r="A222" s="419">
        <f>MAX(A$7:$B221)+1</f>
        <v>162</v>
      </c>
      <c r="B222" s="174" t="s">
        <v>414</v>
      </c>
      <c r="C222" s="12">
        <v>24</v>
      </c>
      <c r="D222" s="140">
        <v>1608</v>
      </c>
      <c r="E222" s="164">
        <v>261</v>
      </c>
      <c r="F222" s="164">
        <v>261</v>
      </c>
      <c r="G222" s="193"/>
      <c r="H222" s="12" t="s">
        <v>29</v>
      </c>
      <c r="I222" s="191">
        <f t="shared" si="21"/>
        <v>261</v>
      </c>
      <c r="J222" s="189">
        <v>3</v>
      </c>
      <c r="K222" s="138">
        <v>68000</v>
      </c>
      <c r="L222" s="138"/>
      <c r="M222" s="135">
        <f t="shared" si="22"/>
        <v>17748000</v>
      </c>
      <c r="N222" s="139">
        <f t="shared" si="23"/>
        <v>17748000</v>
      </c>
    </row>
    <row r="223" spans="1:14" s="190" customFormat="1" ht="60" customHeight="1">
      <c r="A223" s="421"/>
      <c r="B223" s="174" t="s">
        <v>414</v>
      </c>
      <c r="C223" s="12">
        <v>24</v>
      </c>
      <c r="D223" s="140">
        <v>1609</v>
      </c>
      <c r="E223" s="164">
        <v>1599.5</v>
      </c>
      <c r="F223" s="164">
        <v>1599.5</v>
      </c>
      <c r="G223" s="193"/>
      <c r="H223" s="12" t="s">
        <v>29</v>
      </c>
      <c r="I223" s="191">
        <f t="shared" si="21"/>
        <v>1599.5</v>
      </c>
      <c r="J223" s="189">
        <v>3</v>
      </c>
      <c r="K223" s="138">
        <v>68000</v>
      </c>
      <c r="L223" s="138"/>
      <c r="M223" s="135">
        <f t="shared" si="22"/>
        <v>108766000</v>
      </c>
      <c r="N223" s="139">
        <f t="shared" si="23"/>
        <v>108766000</v>
      </c>
    </row>
    <row r="224" spans="1:14" s="190" customFormat="1" ht="71.25" customHeight="1">
      <c r="A224" s="419">
        <f>MAX(A$7:$B223)+1</f>
        <v>163</v>
      </c>
      <c r="B224" s="163" t="s">
        <v>392</v>
      </c>
      <c r="C224" s="12">
        <v>24</v>
      </c>
      <c r="D224" s="140">
        <v>345</v>
      </c>
      <c r="E224" s="164">
        <v>354</v>
      </c>
      <c r="F224" s="164">
        <v>354</v>
      </c>
      <c r="G224" s="193"/>
      <c r="H224" s="12" t="s">
        <v>29</v>
      </c>
      <c r="I224" s="191">
        <f t="shared" si="21"/>
        <v>354</v>
      </c>
      <c r="J224" s="189">
        <v>3</v>
      </c>
      <c r="K224" s="138">
        <v>68000</v>
      </c>
      <c r="L224" s="138"/>
      <c r="M224" s="135">
        <f t="shared" si="22"/>
        <v>24072000</v>
      </c>
      <c r="N224" s="139">
        <f t="shared" si="23"/>
        <v>24072000</v>
      </c>
    </row>
    <row r="225" spans="1:16" s="190" customFormat="1" ht="81" customHeight="1">
      <c r="A225" s="421"/>
      <c r="B225" s="163" t="s">
        <v>392</v>
      </c>
      <c r="C225" s="12">
        <v>24</v>
      </c>
      <c r="D225" s="140">
        <v>372</v>
      </c>
      <c r="E225" s="164">
        <v>319</v>
      </c>
      <c r="F225" s="164">
        <v>319</v>
      </c>
      <c r="G225" s="193"/>
      <c r="H225" s="12" t="s">
        <v>29</v>
      </c>
      <c r="I225" s="191">
        <f t="shared" si="21"/>
        <v>319</v>
      </c>
      <c r="J225" s="189">
        <v>3</v>
      </c>
      <c r="K225" s="138">
        <v>68000</v>
      </c>
      <c r="L225" s="138"/>
      <c r="M225" s="135">
        <f t="shared" si="22"/>
        <v>21692000</v>
      </c>
      <c r="N225" s="139">
        <f t="shared" si="23"/>
        <v>21692000</v>
      </c>
    </row>
    <row r="226" spans="1:16" s="190" customFormat="1" ht="60" customHeight="1">
      <c r="A226" s="204">
        <f>MAX(A$7:$B225)+1</f>
        <v>164</v>
      </c>
      <c r="B226" s="163" t="s">
        <v>261</v>
      </c>
      <c r="C226" s="12">
        <v>24</v>
      </c>
      <c r="D226" s="140">
        <v>462</v>
      </c>
      <c r="E226" s="164">
        <v>646</v>
      </c>
      <c r="F226" s="164">
        <v>646</v>
      </c>
      <c r="G226" s="193"/>
      <c r="H226" s="12" t="s">
        <v>29</v>
      </c>
      <c r="I226" s="191">
        <f t="shared" si="21"/>
        <v>646</v>
      </c>
      <c r="J226" s="189">
        <v>3</v>
      </c>
      <c r="K226" s="138">
        <v>68000</v>
      </c>
      <c r="L226" s="138"/>
      <c r="M226" s="135">
        <f t="shared" si="22"/>
        <v>43928000</v>
      </c>
      <c r="N226" s="139">
        <f t="shared" si="23"/>
        <v>43928000</v>
      </c>
    </row>
    <row r="227" spans="1:16" s="190" customFormat="1" ht="60" customHeight="1">
      <c r="A227" s="204">
        <f>MAX(A$7:$B226)+1</f>
        <v>165</v>
      </c>
      <c r="B227" s="163" t="s">
        <v>262</v>
      </c>
      <c r="C227" s="12">
        <v>24</v>
      </c>
      <c r="D227" s="140">
        <v>598</v>
      </c>
      <c r="E227" s="164">
        <v>582</v>
      </c>
      <c r="F227" s="164">
        <v>582</v>
      </c>
      <c r="G227" s="193"/>
      <c r="H227" s="12" t="s">
        <v>29</v>
      </c>
      <c r="I227" s="191">
        <f t="shared" si="21"/>
        <v>582</v>
      </c>
      <c r="J227" s="189">
        <v>3</v>
      </c>
      <c r="K227" s="138">
        <v>68000</v>
      </c>
      <c r="L227" s="138"/>
      <c r="M227" s="135">
        <f t="shared" si="22"/>
        <v>39576000</v>
      </c>
      <c r="N227" s="139">
        <f t="shared" si="23"/>
        <v>39576000</v>
      </c>
    </row>
    <row r="228" spans="1:16" s="190" customFormat="1" ht="83.25" customHeight="1">
      <c r="A228" s="419">
        <f>MAX(A$7:$B227)+1</f>
        <v>166</v>
      </c>
      <c r="B228" s="163" t="s">
        <v>393</v>
      </c>
      <c r="C228" s="12">
        <v>23</v>
      </c>
      <c r="D228" s="140">
        <v>411</v>
      </c>
      <c r="E228" s="164">
        <v>720</v>
      </c>
      <c r="F228" s="164">
        <v>720</v>
      </c>
      <c r="G228" s="193"/>
      <c r="H228" s="12" t="s">
        <v>29</v>
      </c>
      <c r="I228" s="191">
        <f t="shared" si="21"/>
        <v>720</v>
      </c>
      <c r="J228" s="12">
        <v>2</v>
      </c>
      <c r="K228" s="138">
        <v>71000</v>
      </c>
      <c r="L228" s="138"/>
      <c r="M228" s="135">
        <f t="shared" si="22"/>
        <v>51120000</v>
      </c>
      <c r="N228" s="139">
        <f t="shared" si="23"/>
        <v>51120000</v>
      </c>
    </row>
    <row r="229" spans="1:16" s="190" customFormat="1" ht="82.5" customHeight="1">
      <c r="A229" s="422"/>
      <c r="B229" s="163" t="s">
        <v>393</v>
      </c>
      <c r="C229" s="12">
        <v>24</v>
      </c>
      <c r="D229" s="140">
        <v>502</v>
      </c>
      <c r="E229" s="164">
        <v>553</v>
      </c>
      <c r="F229" s="164">
        <v>553</v>
      </c>
      <c r="G229" s="193"/>
      <c r="H229" s="12" t="s">
        <v>29</v>
      </c>
      <c r="I229" s="191">
        <f t="shared" si="21"/>
        <v>553</v>
      </c>
      <c r="J229" s="189">
        <v>3</v>
      </c>
      <c r="K229" s="138">
        <v>68000</v>
      </c>
      <c r="L229" s="138"/>
      <c r="M229" s="135">
        <f t="shared" si="22"/>
        <v>37604000</v>
      </c>
      <c r="N229" s="139">
        <f t="shared" si="23"/>
        <v>37604000</v>
      </c>
    </row>
    <row r="230" spans="1:16" s="190" customFormat="1" ht="82.5" customHeight="1">
      <c r="A230" s="421"/>
      <c r="B230" s="163" t="s">
        <v>393</v>
      </c>
      <c r="C230" s="12">
        <v>23</v>
      </c>
      <c r="D230" s="140">
        <v>462</v>
      </c>
      <c r="E230" s="164">
        <v>606</v>
      </c>
      <c r="F230" s="164">
        <v>606</v>
      </c>
      <c r="G230" s="193"/>
      <c r="H230" s="12" t="s">
        <v>29</v>
      </c>
      <c r="I230" s="191">
        <f t="shared" si="21"/>
        <v>606</v>
      </c>
      <c r="J230" s="12">
        <v>2</v>
      </c>
      <c r="K230" s="138">
        <v>71000</v>
      </c>
      <c r="L230" s="138"/>
      <c r="M230" s="135">
        <f t="shared" si="22"/>
        <v>43026000</v>
      </c>
      <c r="N230" s="139">
        <f t="shared" si="23"/>
        <v>43026000</v>
      </c>
    </row>
    <row r="231" spans="1:16" s="190" customFormat="1" ht="60" customHeight="1">
      <c r="A231" s="204">
        <f>MAX(A$7:$B230)+1</f>
        <v>167</v>
      </c>
      <c r="B231" s="163" t="s">
        <v>263</v>
      </c>
      <c r="C231" s="12">
        <v>24</v>
      </c>
      <c r="D231" s="140">
        <v>428</v>
      </c>
      <c r="E231" s="164">
        <v>888</v>
      </c>
      <c r="F231" s="164">
        <v>888</v>
      </c>
      <c r="G231" s="193"/>
      <c r="H231" s="12" t="s">
        <v>29</v>
      </c>
      <c r="I231" s="191">
        <f t="shared" si="21"/>
        <v>888</v>
      </c>
      <c r="J231" s="189">
        <v>3</v>
      </c>
      <c r="K231" s="138">
        <v>68000</v>
      </c>
      <c r="L231" s="138"/>
      <c r="M231" s="135">
        <f t="shared" si="22"/>
        <v>60384000</v>
      </c>
      <c r="N231" s="139">
        <f t="shared" si="23"/>
        <v>60384000</v>
      </c>
    </row>
    <row r="232" spans="1:16" s="190" customFormat="1" ht="60" customHeight="1">
      <c r="A232" s="204">
        <f>MAX(A$7:$B231)+1</f>
        <v>168</v>
      </c>
      <c r="B232" s="163" t="s">
        <v>264</v>
      </c>
      <c r="C232" s="12">
        <v>23</v>
      </c>
      <c r="D232" s="140">
        <v>1014</v>
      </c>
      <c r="E232" s="164">
        <v>1144</v>
      </c>
      <c r="F232" s="164">
        <v>1144</v>
      </c>
      <c r="G232" s="193"/>
      <c r="H232" s="12" t="s">
        <v>29</v>
      </c>
      <c r="I232" s="191">
        <f t="shared" si="21"/>
        <v>1144</v>
      </c>
      <c r="J232" s="12">
        <v>2</v>
      </c>
      <c r="K232" s="138">
        <v>71000</v>
      </c>
      <c r="L232" s="138"/>
      <c r="M232" s="135">
        <f t="shared" si="22"/>
        <v>81224000</v>
      </c>
      <c r="N232" s="139">
        <f t="shared" si="23"/>
        <v>81224000</v>
      </c>
    </row>
    <row r="233" spans="1:16" s="190" customFormat="1" ht="60" customHeight="1">
      <c r="A233" s="204">
        <f>MAX(A$7:$B232)+1</f>
        <v>169</v>
      </c>
      <c r="B233" s="163" t="s">
        <v>265</v>
      </c>
      <c r="C233" s="12">
        <v>24</v>
      </c>
      <c r="D233" s="140">
        <v>493</v>
      </c>
      <c r="E233" s="164">
        <v>610</v>
      </c>
      <c r="F233" s="164">
        <v>610</v>
      </c>
      <c r="G233" s="193"/>
      <c r="H233" s="12" t="s">
        <v>29</v>
      </c>
      <c r="I233" s="191">
        <f t="shared" si="21"/>
        <v>610</v>
      </c>
      <c r="J233" s="189">
        <v>3</v>
      </c>
      <c r="K233" s="138">
        <v>68000</v>
      </c>
      <c r="L233" s="138"/>
      <c r="M233" s="135">
        <f t="shared" si="22"/>
        <v>41480000</v>
      </c>
      <c r="N233" s="139">
        <f t="shared" si="23"/>
        <v>41480000</v>
      </c>
    </row>
    <row r="234" spans="1:16" s="190" customFormat="1" ht="60" customHeight="1">
      <c r="A234" s="204">
        <f>MAX(A$7:$B233)+1</f>
        <v>170</v>
      </c>
      <c r="B234" s="163" t="s">
        <v>266</v>
      </c>
      <c r="C234" s="12">
        <v>23</v>
      </c>
      <c r="D234" s="140">
        <v>933</v>
      </c>
      <c r="E234" s="164">
        <v>683</v>
      </c>
      <c r="F234" s="164">
        <v>683</v>
      </c>
      <c r="G234" s="193"/>
      <c r="H234" s="12" t="s">
        <v>29</v>
      </c>
      <c r="I234" s="191">
        <f t="shared" si="21"/>
        <v>683</v>
      </c>
      <c r="J234" s="189">
        <v>3</v>
      </c>
      <c r="K234" s="138">
        <v>68000</v>
      </c>
      <c r="L234" s="138"/>
      <c r="M234" s="135">
        <f t="shared" si="22"/>
        <v>46444000</v>
      </c>
      <c r="N234" s="139">
        <f t="shared" si="23"/>
        <v>46444000</v>
      </c>
    </row>
    <row r="235" spans="1:16" s="190" customFormat="1" ht="60" customHeight="1">
      <c r="A235" s="204">
        <f>MAX(A$7:$B234)+1</f>
        <v>171</v>
      </c>
      <c r="B235" s="163" t="s">
        <v>267</v>
      </c>
      <c r="C235" s="12">
        <v>24</v>
      </c>
      <c r="D235" s="140">
        <v>1225</v>
      </c>
      <c r="E235" s="164">
        <v>475</v>
      </c>
      <c r="F235" s="164">
        <v>475</v>
      </c>
      <c r="G235" s="193"/>
      <c r="H235" s="12" t="s">
        <v>311</v>
      </c>
      <c r="I235" s="191">
        <f t="shared" si="21"/>
        <v>475</v>
      </c>
      <c r="J235" s="189">
        <v>3</v>
      </c>
      <c r="K235" s="138">
        <v>68000</v>
      </c>
      <c r="L235" s="138"/>
      <c r="M235" s="135">
        <f t="shared" si="22"/>
        <v>32300000</v>
      </c>
      <c r="N235" s="139">
        <f t="shared" si="23"/>
        <v>32300000</v>
      </c>
      <c r="P235" s="175" t="s">
        <v>345</v>
      </c>
    </row>
    <row r="236" spans="1:16" s="190" customFormat="1" ht="60" customHeight="1">
      <c r="A236" s="204">
        <f>MAX(A$7:$B235)+1</f>
        <v>172</v>
      </c>
      <c r="B236" s="163" t="s">
        <v>268</v>
      </c>
      <c r="C236" s="12">
        <v>24</v>
      </c>
      <c r="D236" s="140">
        <v>1253</v>
      </c>
      <c r="E236" s="164">
        <v>518</v>
      </c>
      <c r="F236" s="164">
        <v>518</v>
      </c>
      <c r="G236" s="193"/>
      <c r="H236" s="12" t="s">
        <v>29</v>
      </c>
      <c r="I236" s="191">
        <f t="shared" si="21"/>
        <v>518</v>
      </c>
      <c r="J236" s="189">
        <v>3</v>
      </c>
      <c r="K236" s="138">
        <v>68000</v>
      </c>
      <c r="L236" s="138"/>
      <c r="M236" s="135">
        <f t="shared" si="22"/>
        <v>35224000</v>
      </c>
      <c r="N236" s="139">
        <f t="shared" si="23"/>
        <v>35224000</v>
      </c>
    </row>
    <row r="237" spans="1:16" s="190" customFormat="1" ht="60" customHeight="1">
      <c r="A237" s="419">
        <f>MAX(A$7:$B236)+1</f>
        <v>173</v>
      </c>
      <c r="B237" s="163" t="s">
        <v>269</v>
      </c>
      <c r="C237" s="12">
        <v>24</v>
      </c>
      <c r="D237" s="140">
        <v>370</v>
      </c>
      <c r="E237" s="164">
        <v>521</v>
      </c>
      <c r="F237" s="164">
        <v>521</v>
      </c>
      <c r="G237" s="193"/>
      <c r="H237" s="12" t="s">
        <v>29</v>
      </c>
      <c r="I237" s="191">
        <f t="shared" si="21"/>
        <v>521</v>
      </c>
      <c r="J237" s="189">
        <v>3</v>
      </c>
      <c r="K237" s="138">
        <v>68000</v>
      </c>
      <c r="L237" s="138"/>
      <c r="M237" s="135">
        <f t="shared" si="22"/>
        <v>35428000</v>
      </c>
      <c r="N237" s="139">
        <f t="shared" si="23"/>
        <v>35428000</v>
      </c>
    </row>
    <row r="238" spans="1:16" s="190" customFormat="1" ht="60" customHeight="1">
      <c r="A238" s="422"/>
      <c r="B238" s="163" t="s">
        <v>269</v>
      </c>
      <c r="C238" s="12">
        <v>24</v>
      </c>
      <c r="D238" s="140">
        <v>393</v>
      </c>
      <c r="E238" s="164">
        <v>646</v>
      </c>
      <c r="F238" s="164">
        <v>646</v>
      </c>
      <c r="G238" s="193"/>
      <c r="H238" s="12" t="s">
        <v>29</v>
      </c>
      <c r="I238" s="191">
        <f t="shared" si="21"/>
        <v>646</v>
      </c>
      <c r="J238" s="189">
        <v>3</v>
      </c>
      <c r="K238" s="138">
        <v>68000</v>
      </c>
      <c r="L238" s="138"/>
      <c r="M238" s="135">
        <f t="shared" si="22"/>
        <v>43928000</v>
      </c>
      <c r="N238" s="139">
        <f t="shared" si="23"/>
        <v>43928000</v>
      </c>
    </row>
    <row r="239" spans="1:16" s="190" customFormat="1" ht="60" customHeight="1">
      <c r="A239" s="421"/>
      <c r="B239" s="163" t="s">
        <v>269</v>
      </c>
      <c r="C239" s="12">
        <v>23</v>
      </c>
      <c r="D239" s="140">
        <v>934</v>
      </c>
      <c r="E239" s="164">
        <v>253</v>
      </c>
      <c r="F239" s="164">
        <v>253</v>
      </c>
      <c r="G239" s="193"/>
      <c r="H239" s="12" t="s">
        <v>29</v>
      </c>
      <c r="I239" s="191">
        <f t="shared" si="21"/>
        <v>253</v>
      </c>
      <c r="J239" s="189">
        <v>3</v>
      </c>
      <c r="K239" s="138">
        <v>68000</v>
      </c>
      <c r="L239" s="138"/>
      <c r="M239" s="135">
        <f t="shared" si="22"/>
        <v>17204000</v>
      </c>
      <c r="N239" s="139">
        <f t="shared" si="23"/>
        <v>17204000</v>
      </c>
    </row>
    <row r="240" spans="1:16" s="190" customFormat="1" ht="117" customHeight="1">
      <c r="A240" s="204">
        <f>MAX(A$7:$B239)+1</f>
        <v>174</v>
      </c>
      <c r="B240" s="163" t="s">
        <v>394</v>
      </c>
      <c r="C240" s="12">
        <v>24</v>
      </c>
      <c r="D240" s="140">
        <v>410</v>
      </c>
      <c r="E240" s="164">
        <v>1872</v>
      </c>
      <c r="F240" s="164">
        <v>1872</v>
      </c>
      <c r="G240" s="193"/>
      <c r="H240" s="12" t="s">
        <v>29</v>
      </c>
      <c r="I240" s="191">
        <f t="shared" si="21"/>
        <v>1872</v>
      </c>
      <c r="J240" s="189">
        <v>3</v>
      </c>
      <c r="K240" s="138">
        <v>68000</v>
      </c>
      <c r="L240" s="138"/>
      <c r="M240" s="135">
        <f t="shared" si="22"/>
        <v>127296000</v>
      </c>
      <c r="N240" s="139">
        <f t="shared" si="23"/>
        <v>127296000</v>
      </c>
    </row>
    <row r="241" spans="1:14" s="190" customFormat="1" ht="100.5" customHeight="1">
      <c r="A241" s="204">
        <f>MAX(A$7:$B240)+1</f>
        <v>175</v>
      </c>
      <c r="B241" s="163" t="s">
        <v>395</v>
      </c>
      <c r="C241" s="12">
        <v>24</v>
      </c>
      <c r="D241" s="140">
        <v>719</v>
      </c>
      <c r="E241" s="164">
        <v>2077</v>
      </c>
      <c r="F241" s="164">
        <v>1343.2</v>
      </c>
      <c r="G241" s="193"/>
      <c r="H241" s="12" t="s">
        <v>29</v>
      </c>
      <c r="I241" s="191">
        <f t="shared" si="21"/>
        <v>1343.2</v>
      </c>
      <c r="J241" s="189">
        <v>3</v>
      </c>
      <c r="K241" s="138">
        <v>68000</v>
      </c>
      <c r="L241" s="138"/>
      <c r="M241" s="135">
        <f t="shared" si="22"/>
        <v>91337600</v>
      </c>
      <c r="N241" s="139">
        <f t="shared" si="23"/>
        <v>91337600</v>
      </c>
    </row>
    <row r="242" spans="1:14" s="190" customFormat="1" ht="60" customHeight="1">
      <c r="A242" s="204">
        <f>MAX(A$7:$B241)+1</f>
        <v>176</v>
      </c>
      <c r="B242" s="163" t="s">
        <v>270</v>
      </c>
      <c r="C242" s="12">
        <v>23</v>
      </c>
      <c r="D242" s="140">
        <v>897</v>
      </c>
      <c r="E242" s="164">
        <v>1266</v>
      </c>
      <c r="F242" s="164">
        <v>1266</v>
      </c>
      <c r="G242" s="193"/>
      <c r="H242" s="12" t="s">
        <v>29</v>
      </c>
      <c r="I242" s="191">
        <f t="shared" ref="I242:I261" si="24">F242+G242</f>
        <v>1266</v>
      </c>
      <c r="J242" s="12">
        <v>1</v>
      </c>
      <c r="K242" s="138">
        <v>75000</v>
      </c>
      <c r="L242" s="138"/>
      <c r="M242" s="135">
        <f t="shared" ref="M242:M261" si="25">K242*I242</f>
        <v>94950000</v>
      </c>
      <c r="N242" s="139">
        <f t="shared" ref="N242:N261" si="26">M242</f>
        <v>94950000</v>
      </c>
    </row>
    <row r="243" spans="1:14" s="190" customFormat="1" ht="60" customHeight="1">
      <c r="A243" s="204">
        <f>MAX(A$7:$B242)+1</f>
        <v>177</v>
      </c>
      <c r="B243" s="163" t="s">
        <v>271</v>
      </c>
      <c r="C243" s="12">
        <v>23</v>
      </c>
      <c r="D243" s="140">
        <v>351</v>
      </c>
      <c r="E243" s="164">
        <v>484</v>
      </c>
      <c r="F243" s="164">
        <v>465.7</v>
      </c>
      <c r="G243" s="164">
        <v>18.3</v>
      </c>
      <c r="H243" s="12" t="s">
        <v>29</v>
      </c>
      <c r="I243" s="191">
        <f t="shared" si="24"/>
        <v>484</v>
      </c>
      <c r="J243" s="12">
        <v>1</v>
      </c>
      <c r="K243" s="138">
        <v>75000</v>
      </c>
      <c r="L243" s="138"/>
      <c r="M243" s="135">
        <f t="shared" si="25"/>
        <v>36300000</v>
      </c>
      <c r="N243" s="139">
        <f t="shared" si="26"/>
        <v>36300000</v>
      </c>
    </row>
    <row r="244" spans="1:14" s="190" customFormat="1" ht="60" customHeight="1">
      <c r="A244" s="204">
        <f>MAX(A$7:$B243)+1</f>
        <v>178</v>
      </c>
      <c r="B244" s="163" t="s">
        <v>87</v>
      </c>
      <c r="C244" s="12">
        <v>24</v>
      </c>
      <c r="D244" s="140">
        <v>490</v>
      </c>
      <c r="E244" s="164">
        <v>1026</v>
      </c>
      <c r="F244" s="164">
        <v>1026</v>
      </c>
      <c r="G244" s="193"/>
      <c r="H244" s="12" t="s">
        <v>29</v>
      </c>
      <c r="I244" s="191">
        <f t="shared" si="24"/>
        <v>1026</v>
      </c>
      <c r="J244" s="189">
        <v>3</v>
      </c>
      <c r="K244" s="138">
        <v>68000</v>
      </c>
      <c r="L244" s="138"/>
      <c r="M244" s="135">
        <f t="shared" si="25"/>
        <v>69768000</v>
      </c>
      <c r="N244" s="139">
        <f t="shared" si="26"/>
        <v>69768000</v>
      </c>
    </row>
    <row r="245" spans="1:14" s="190" customFormat="1" ht="60" customHeight="1">
      <c r="A245" s="419">
        <f>MAX(A$7:$B244)+1</f>
        <v>179</v>
      </c>
      <c r="B245" s="163" t="s">
        <v>85</v>
      </c>
      <c r="C245" s="12">
        <v>23</v>
      </c>
      <c r="D245" s="140">
        <v>913</v>
      </c>
      <c r="E245" s="164">
        <v>420</v>
      </c>
      <c r="F245" s="164">
        <v>406.1</v>
      </c>
      <c r="G245" s="164">
        <v>13.9</v>
      </c>
      <c r="H245" s="12" t="s">
        <v>29</v>
      </c>
      <c r="I245" s="191">
        <f t="shared" si="24"/>
        <v>420</v>
      </c>
      <c r="J245" s="12">
        <v>1</v>
      </c>
      <c r="K245" s="138">
        <v>75000</v>
      </c>
      <c r="L245" s="138"/>
      <c r="M245" s="135">
        <f t="shared" si="25"/>
        <v>31500000</v>
      </c>
      <c r="N245" s="139">
        <f t="shared" si="26"/>
        <v>31500000</v>
      </c>
    </row>
    <row r="246" spans="1:14" s="190" customFormat="1" ht="60" customHeight="1">
      <c r="A246" s="421"/>
      <c r="B246" s="163" t="s">
        <v>85</v>
      </c>
      <c r="C246" s="12">
        <v>24</v>
      </c>
      <c r="D246" s="140">
        <v>390</v>
      </c>
      <c r="E246" s="164">
        <v>875</v>
      </c>
      <c r="F246" s="164">
        <v>875</v>
      </c>
      <c r="G246" s="193"/>
      <c r="H246" s="12" t="s">
        <v>29</v>
      </c>
      <c r="I246" s="191">
        <f t="shared" si="24"/>
        <v>875</v>
      </c>
      <c r="J246" s="189">
        <v>3</v>
      </c>
      <c r="K246" s="138">
        <v>68000</v>
      </c>
      <c r="L246" s="138"/>
      <c r="M246" s="135">
        <f t="shared" si="25"/>
        <v>59500000</v>
      </c>
      <c r="N246" s="139">
        <f t="shared" si="26"/>
        <v>59500000</v>
      </c>
    </row>
    <row r="247" spans="1:14" s="190" customFormat="1" ht="60" customHeight="1">
      <c r="A247" s="204">
        <f>MAX(A$7:$B246)+1</f>
        <v>180</v>
      </c>
      <c r="B247" s="163" t="s">
        <v>272</v>
      </c>
      <c r="C247" s="12">
        <v>24</v>
      </c>
      <c r="D247" s="140">
        <v>388</v>
      </c>
      <c r="E247" s="164">
        <v>831</v>
      </c>
      <c r="F247" s="164">
        <v>831</v>
      </c>
      <c r="G247" s="193"/>
      <c r="H247" s="12" t="s">
        <v>29</v>
      </c>
      <c r="I247" s="191">
        <f t="shared" si="24"/>
        <v>831</v>
      </c>
      <c r="J247" s="12">
        <v>2</v>
      </c>
      <c r="K247" s="138">
        <v>71000</v>
      </c>
      <c r="L247" s="138"/>
      <c r="M247" s="135">
        <f t="shared" si="25"/>
        <v>59001000</v>
      </c>
      <c r="N247" s="139">
        <f t="shared" si="26"/>
        <v>59001000</v>
      </c>
    </row>
    <row r="248" spans="1:14" s="190" customFormat="1" ht="60" customHeight="1">
      <c r="A248" s="419">
        <f>MAX(A$7:$B247)+1</f>
        <v>181</v>
      </c>
      <c r="B248" s="163" t="s">
        <v>273</v>
      </c>
      <c r="C248" s="12">
        <v>24</v>
      </c>
      <c r="D248" s="140">
        <v>381</v>
      </c>
      <c r="E248" s="164">
        <v>775</v>
      </c>
      <c r="F248" s="164">
        <v>775</v>
      </c>
      <c r="G248" s="193"/>
      <c r="H248" s="12" t="s">
        <v>29</v>
      </c>
      <c r="I248" s="191">
        <f t="shared" si="24"/>
        <v>775</v>
      </c>
      <c r="J248" s="12">
        <v>2</v>
      </c>
      <c r="K248" s="138">
        <v>71000</v>
      </c>
      <c r="L248" s="138"/>
      <c r="M248" s="135">
        <f t="shared" si="25"/>
        <v>55025000</v>
      </c>
      <c r="N248" s="139">
        <f t="shared" si="26"/>
        <v>55025000</v>
      </c>
    </row>
    <row r="249" spans="1:14" s="190" customFormat="1" ht="60" customHeight="1">
      <c r="A249" s="421"/>
      <c r="B249" s="163" t="s">
        <v>274</v>
      </c>
      <c r="C249" s="12">
        <v>24</v>
      </c>
      <c r="D249" s="140">
        <v>416</v>
      </c>
      <c r="E249" s="164">
        <v>949</v>
      </c>
      <c r="F249" s="164">
        <v>949</v>
      </c>
      <c r="G249" s="193"/>
      <c r="H249" s="12" t="s">
        <v>29</v>
      </c>
      <c r="I249" s="191">
        <f t="shared" si="24"/>
        <v>949</v>
      </c>
      <c r="J249" s="12">
        <v>2</v>
      </c>
      <c r="K249" s="138">
        <v>71000</v>
      </c>
      <c r="L249" s="138"/>
      <c r="M249" s="135">
        <f t="shared" si="25"/>
        <v>67379000</v>
      </c>
      <c r="N249" s="139">
        <f t="shared" si="26"/>
        <v>67379000</v>
      </c>
    </row>
    <row r="250" spans="1:14" s="190" customFormat="1" ht="72" customHeight="1">
      <c r="A250" s="204">
        <f>MAX(A$7:$B249)+1</f>
        <v>182</v>
      </c>
      <c r="B250" s="163" t="s">
        <v>396</v>
      </c>
      <c r="C250" s="12">
        <v>24</v>
      </c>
      <c r="D250" s="140">
        <v>1254</v>
      </c>
      <c r="E250" s="164">
        <v>397</v>
      </c>
      <c r="F250" s="164">
        <v>397</v>
      </c>
      <c r="G250" s="193"/>
      <c r="H250" s="12" t="s">
        <v>29</v>
      </c>
      <c r="I250" s="191">
        <f t="shared" si="24"/>
        <v>397</v>
      </c>
      <c r="J250" s="189">
        <v>3</v>
      </c>
      <c r="K250" s="138">
        <v>68000</v>
      </c>
      <c r="L250" s="138"/>
      <c r="M250" s="135">
        <f t="shared" si="25"/>
        <v>26996000</v>
      </c>
      <c r="N250" s="139">
        <f t="shared" si="26"/>
        <v>26996000</v>
      </c>
    </row>
    <row r="251" spans="1:14" s="190" customFormat="1" ht="121.5" customHeight="1">
      <c r="A251" s="419">
        <f>MAX(A$7:$B250)+1</f>
        <v>183</v>
      </c>
      <c r="B251" s="163" t="s">
        <v>397</v>
      </c>
      <c r="C251" s="12">
        <v>24</v>
      </c>
      <c r="D251" s="140">
        <v>363</v>
      </c>
      <c r="E251" s="164">
        <v>2016</v>
      </c>
      <c r="F251" s="164">
        <v>598.79999999999995</v>
      </c>
      <c r="G251" s="193"/>
      <c r="H251" s="12" t="s">
        <v>231</v>
      </c>
      <c r="I251" s="191">
        <f t="shared" si="24"/>
        <v>598.79999999999995</v>
      </c>
      <c r="J251" s="12">
        <v>2</v>
      </c>
      <c r="K251" s="138">
        <v>70000</v>
      </c>
      <c r="L251" s="138"/>
      <c r="M251" s="135">
        <f t="shared" si="25"/>
        <v>41916000</v>
      </c>
      <c r="N251" s="139">
        <f t="shared" si="26"/>
        <v>41916000</v>
      </c>
    </row>
    <row r="252" spans="1:14" s="190" customFormat="1" ht="113.25" customHeight="1">
      <c r="A252" s="422"/>
      <c r="B252" s="163" t="s">
        <v>397</v>
      </c>
      <c r="C252" s="12">
        <v>23</v>
      </c>
      <c r="D252" s="140">
        <v>978</v>
      </c>
      <c r="E252" s="164">
        <v>1901</v>
      </c>
      <c r="F252" s="164">
        <v>1901</v>
      </c>
      <c r="G252" s="193"/>
      <c r="H252" s="12" t="s">
        <v>29</v>
      </c>
      <c r="I252" s="191">
        <f t="shared" si="24"/>
        <v>1901</v>
      </c>
      <c r="J252" s="12">
        <v>1</v>
      </c>
      <c r="K252" s="138">
        <v>75000</v>
      </c>
      <c r="L252" s="138"/>
      <c r="M252" s="135">
        <f t="shared" si="25"/>
        <v>142575000</v>
      </c>
      <c r="N252" s="139">
        <f t="shared" si="26"/>
        <v>142575000</v>
      </c>
    </row>
    <row r="253" spans="1:14" s="190" customFormat="1" ht="111" customHeight="1">
      <c r="A253" s="422"/>
      <c r="B253" s="163" t="s">
        <v>397</v>
      </c>
      <c r="C253" s="12">
        <v>24</v>
      </c>
      <c r="D253" s="140">
        <v>371</v>
      </c>
      <c r="E253" s="164">
        <v>328</v>
      </c>
      <c r="F253" s="164">
        <v>328</v>
      </c>
      <c r="G253" s="193"/>
      <c r="H253" s="12" t="s">
        <v>29</v>
      </c>
      <c r="I253" s="191">
        <f t="shared" si="24"/>
        <v>328</v>
      </c>
      <c r="J253" s="189">
        <v>3</v>
      </c>
      <c r="K253" s="138">
        <v>68000</v>
      </c>
      <c r="L253" s="138"/>
      <c r="M253" s="135">
        <f t="shared" si="25"/>
        <v>22304000</v>
      </c>
      <c r="N253" s="139">
        <f t="shared" si="26"/>
        <v>22304000</v>
      </c>
    </row>
    <row r="254" spans="1:14" s="190" customFormat="1" ht="122.25" customHeight="1">
      <c r="A254" s="421"/>
      <c r="B254" s="163" t="s">
        <v>397</v>
      </c>
      <c r="C254" s="12">
        <v>24</v>
      </c>
      <c r="D254" s="140">
        <v>392</v>
      </c>
      <c r="E254" s="164">
        <v>545</v>
      </c>
      <c r="F254" s="164">
        <v>545</v>
      </c>
      <c r="G254" s="193"/>
      <c r="H254" s="12" t="s">
        <v>29</v>
      </c>
      <c r="I254" s="191">
        <f t="shared" si="24"/>
        <v>545</v>
      </c>
      <c r="J254" s="189">
        <v>3</v>
      </c>
      <c r="K254" s="138">
        <v>68000</v>
      </c>
      <c r="L254" s="138"/>
      <c r="M254" s="135">
        <f t="shared" si="25"/>
        <v>37060000</v>
      </c>
      <c r="N254" s="139">
        <f t="shared" si="26"/>
        <v>37060000</v>
      </c>
    </row>
    <row r="255" spans="1:14" s="190" customFormat="1" ht="60" customHeight="1">
      <c r="A255" s="204">
        <f>MAX(A$7:$B254)+1</f>
        <v>184</v>
      </c>
      <c r="B255" s="163" t="s">
        <v>275</v>
      </c>
      <c r="C255" s="12">
        <v>24</v>
      </c>
      <c r="D255" s="140">
        <v>68</v>
      </c>
      <c r="E255" s="164">
        <v>1264</v>
      </c>
      <c r="F255" s="164">
        <v>1264</v>
      </c>
      <c r="G255" s="193"/>
      <c r="H255" s="12" t="s">
        <v>29</v>
      </c>
      <c r="I255" s="191">
        <f t="shared" si="24"/>
        <v>1264</v>
      </c>
      <c r="J255" s="189">
        <v>3</v>
      </c>
      <c r="K255" s="138">
        <v>68000</v>
      </c>
      <c r="L255" s="138"/>
      <c r="M255" s="135">
        <f t="shared" si="25"/>
        <v>85952000</v>
      </c>
      <c r="N255" s="139">
        <f t="shared" si="26"/>
        <v>85952000</v>
      </c>
    </row>
    <row r="256" spans="1:14" s="190" customFormat="1" ht="60" customHeight="1">
      <c r="A256" s="204">
        <f>MAX(A$7:$B255)+1</f>
        <v>185</v>
      </c>
      <c r="B256" s="163" t="s">
        <v>276</v>
      </c>
      <c r="C256" s="12">
        <v>23</v>
      </c>
      <c r="D256" s="140">
        <v>995</v>
      </c>
      <c r="E256" s="164">
        <v>1084</v>
      </c>
      <c r="F256" s="164">
        <v>1084</v>
      </c>
      <c r="G256" s="193"/>
      <c r="H256" s="12" t="s">
        <v>29</v>
      </c>
      <c r="I256" s="191">
        <f t="shared" si="24"/>
        <v>1084</v>
      </c>
      <c r="J256" s="12">
        <v>2</v>
      </c>
      <c r="K256" s="138">
        <v>71000</v>
      </c>
      <c r="L256" s="138"/>
      <c r="M256" s="135">
        <f t="shared" si="25"/>
        <v>76964000</v>
      </c>
      <c r="N256" s="139">
        <f t="shared" si="26"/>
        <v>76964000</v>
      </c>
    </row>
    <row r="257" spans="1:14" s="190" customFormat="1" ht="60" customHeight="1">
      <c r="A257" s="419">
        <f>MAX(A$7:$B256)+1</f>
        <v>186</v>
      </c>
      <c r="B257" s="163" t="s">
        <v>277</v>
      </c>
      <c r="C257" s="12">
        <v>24</v>
      </c>
      <c r="D257" s="140">
        <v>491</v>
      </c>
      <c r="E257" s="164">
        <v>743</v>
      </c>
      <c r="F257" s="164">
        <v>743</v>
      </c>
      <c r="G257" s="193"/>
      <c r="H257" s="12" t="s">
        <v>29</v>
      </c>
      <c r="I257" s="191">
        <f t="shared" si="24"/>
        <v>743</v>
      </c>
      <c r="J257" s="189">
        <v>3</v>
      </c>
      <c r="K257" s="138">
        <v>68000</v>
      </c>
      <c r="L257" s="138"/>
      <c r="M257" s="135">
        <f t="shared" si="25"/>
        <v>50524000</v>
      </c>
      <c r="N257" s="139">
        <f t="shared" si="26"/>
        <v>50524000</v>
      </c>
    </row>
    <row r="258" spans="1:14" s="190" customFormat="1" ht="60" customHeight="1">
      <c r="A258" s="421"/>
      <c r="B258" s="163" t="s">
        <v>277</v>
      </c>
      <c r="C258" s="12">
        <v>23</v>
      </c>
      <c r="D258" s="140">
        <v>573</v>
      </c>
      <c r="E258" s="164">
        <v>254</v>
      </c>
      <c r="F258" s="164">
        <v>86.4</v>
      </c>
      <c r="G258" s="193"/>
      <c r="H258" s="12" t="s">
        <v>29</v>
      </c>
      <c r="I258" s="191">
        <f t="shared" si="24"/>
        <v>86.4</v>
      </c>
      <c r="J258" s="12">
        <v>1</v>
      </c>
      <c r="K258" s="138">
        <v>75000</v>
      </c>
      <c r="L258" s="138"/>
      <c r="M258" s="135">
        <f t="shared" si="25"/>
        <v>6480000</v>
      </c>
      <c r="N258" s="139">
        <f t="shared" si="26"/>
        <v>6480000</v>
      </c>
    </row>
    <row r="259" spans="1:14" s="190" customFormat="1" ht="100.5" customHeight="1">
      <c r="A259" s="204">
        <f>MAX(A$7:$B258)+1</f>
        <v>187</v>
      </c>
      <c r="B259" s="163" t="s">
        <v>398</v>
      </c>
      <c r="C259" s="12">
        <v>24</v>
      </c>
      <c r="D259" s="140">
        <v>742</v>
      </c>
      <c r="E259" s="164">
        <v>407</v>
      </c>
      <c r="F259" s="164">
        <v>407</v>
      </c>
      <c r="G259" s="193"/>
      <c r="H259" s="12" t="s">
        <v>29</v>
      </c>
      <c r="I259" s="191">
        <f t="shared" si="24"/>
        <v>407</v>
      </c>
      <c r="J259" s="189">
        <v>3</v>
      </c>
      <c r="K259" s="138">
        <v>68000</v>
      </c>
      <c r="L259" s="138"/>
      <c r="M259" s="135">
        <f t="shared" si="25"/>
        <v>27676000</v>
      </c>
      <c r="N259" s="139">
        <f t="shared" si="26"/>
        <v>27676000</v>
      </c>
    </row>
    <row r="260" spans="1:14" s="190" customFormat="1" ht="60" customHeight="1">
      <c r="A260" s="204">
        <f>MAX(A$7:$B259)+1</f>
        <v>188</v>
      </c>
      <c r="B260" s="163" t="s">
        <v>278</v>
      </c>
      <c r="C260" s="12">
        <v>24</v>
      </c>
      <c r="D260" s="140">
        <v>408</v>
      </c>
      <c r="E260" s="164">
        <v>831</v>
      </c>
      <c r="F260" s="164">
        <v>831</v>
      </c>
      <c r="G260" s="193"/>
      <c r="H260" s="12" t="s">
        <v>29</v>
      </c>
      <c r="I260" s="191">
        <f t="shared" si="24"/>
        <v>831</v>
      </c>
      <c r="J260" s="189">
        <v>3</v>
      </c>
      <c r="K260" s="138">
        <v>68000</v>
      </c>
      <c r="L260" s="138"/>
      <c r="M260" s="135">
        <f t="shared" si="25"/>
        <v>56508000</v>
      </c>
      <c r="N260" s="139">
        <f t="shared" si="26"/>
        <v>56508000</v>
      </c>
    </row>
    <row r="261" spans="1:14" s="190" customFormat="1" ht="60" customHeight="1">
      <c r="A261" s="204">
        <f>MAX(A$7:$B260)+1</f>
        <v>189</v>
      </c>
      <c r="B261" s="163" t="s">
        <v>77</v>
      </c>
      <c r="C261" s="12">
        <v>24</v>
      </c>
      <c r="D261" s="140">
        <v>600</v>
      </c>
      <c r="E261" s="164">
        <v>295</v>
      </c>
      <c r="F261" s="164">
        <v>295</v>
      </c>
      <c r="G261" s="193"/>
      <c r="H261" s="12" t="s">
        <v>29</v>
      </c>
      <c r="I261" s="191">
        <f t="shared" si="24"/>
        <v>295</v>
      </c>
      <c r="J261" s="189">
        <v>3</v>
      </c>
      <c r="K261" s="138">
        <v>68000</v>
      </c>
      <c r="L261" s="138"/>
      <c r="M261" s="135">
        <f t="shared" si="25"/>
        <v>20060000</v>
      </c>
      <c r="N261" s="139">
        <f t="shared" si="26"/>
        <v>20060000</v>
      </c>
    </row>
    <row r="262" spans="1:14" s="190" customFormat="1" ht="29.25" customHeight="1">
      <c r="A262" s="168" t="s">
        <v>114</v>
      </c>
      <c r="B262" s="169" t="s">
        <v>279</v>
      </c>
      <c r="C262" s="140"/>
      <c r="D262" s="187"/>
      <c r="E262" s="188"/>
      <c r="F262" s="188"/>
      <c r="G262" s="188"/>
      <c r="H262" s="189"/>
      <c r="I262" s="141"/>
      <c r="J262" s="142"/>
      <c r="K262" s="138"/>
      <c r="L262" s="138"/>
      <c r="M262" s="135"/>
      <c r="N262" s="139"/>
    </row>
    <row r="263" spans="1:14" s="190" customFormat="1" ht="60" customHeight="1">
      <c r="A263" s="204">
        <f>MAX(A$7:$B262)+1</f>
        <v>190</v>
      </c>
      <c r="B263" s="163" t="s">
        <v>280</v>
      </c>
      <c r="C263" s="12">
        <v>24</v>
      </c>
      <c r="D263" s="140">
        <v>467</v>
      </c>
      <c r="E263" s="193">
        <v>752</v>
      </c>
      <c r="F263" s="164">
        <v>752</v>
      </c>
      <c r="G263" s="193"/>
      <c r="H263" s="12" t="s">
        <v>29</v>
      </c>
      <c r="I263" s="191">
        <f t="shared" ref="I263:I289" si="27">F263+G263</f>
        <v>752</v>
      </c>
      <c r="J263" s="189">
        <v>3</v>
      </c>
      <c r="K263" s="138">
        <v>68000</v>
      </c>
      <c r="L263" s="138"/>
      <c r="M263" s="135">
        <f t="shared" ref="M263:M289" si="28">K263*I263</f>
        <v>51136000</v>
      </c>
      <c r="N263" s="139">
        <f t="shared" ref="N263:N289" si="29">M263</f>
        <v>51136000</v>
      </c>
    </row>
    <row r="264" spans="1:14" s="190" customFormat="1" ht="87" customHeight="1">
      <c r="A264" s="419">
        <f>MAX(A$7:$B263)+1</f>
        <v>191</v>
      </c>
      <c r="B264" s="163" t="s">
        <v>399</v>
      </c>
      <c r="C264" s="12">
        <v>24</v>
      </c>
      <c r="D264" s="140">
        <v>341</v>
      </c>
      <c r="E264" s="193">
        <v>664</v>
      </c>
      <c r="F264" s="164">
        <v>664</v>
      </c>
      <c r="G264" s="193"/>
      <c r="H264" s="12" t="s">
        <v>29</v>
      </c>
      <c r="I264" s="191">
        <f t="shared" si="27"/>
        <v>664</v>
      </c>
      <c r="J264" s="189">
        <v>3</v>
      </c>
      <c r="K264" s="138">
        <v>68000</v>
      </c>
      <c r="L264" s="138"/>
      <c r="M264" s="135">
        <f t="shared" si="28"/>
        <v>45152000</v>
      </c>
      <c r="N264" s="139">
        <f t="shared" si="29"/>
        <v>45152000</v>
      </c>
    </row>
    <row r="265" spans="1:14" s="190" customFormat="1" ht="86.25" customHeight="1">
      <c r="A265" s="422"/>
      <c r="B265" s="163" t="s">
        <v>399</v>
      </c>
      <c r="C265" s="12">
        <v>24</v>
      </c>
      <c r="D265" s="140">
        <v>482</v>
      </c>
      <c r="E265" s="193">
        <v>102</v>
      </c>
      <c r="F265" s="164">
        <v>102</v>
      </c>
      <c r="G265" s="193"/>
      <c r="H265" s="12" t="s">
        <v>29</v>
      </c>
      <c r="I265" s="191">
        <f t="shared" si="27"/>
        <v>102</v>
      </c>
      <c r="J265" s="189">
        <v>3</v>
      </c>
      <c r="K265" s="138">
        <v>68000</v>
      </c>
      <c r="L265" s="138"/>
      <c r="M265" s="135">
        <f t="shared" si="28"/>
        <v>6936000</v>
      </c>
      <c r="N265" s="139">
        <f t="shared" si="29"/>
        <v>6936000</v>
      </c>
    </row>
    <row r="266" spans="1:14" s="190" customFormat="1" ht="87.75" customHeight="1">
      <c r="A266" s="421"/>
      <c r="B266" s="163" t="s">
        <v>399</v>
      </c>
      <c r="C266" s="12">
        <v>24</v>
      </c>
      <c r="D266" s="140">
        <v>484</v>
      </c>
      <c r="E266" s="193">
        <v>1042</v>
      </c>
      <c r="F266" s="164">
        <v>1042</v>
      </c>
      <c r="G266" s="193"/>
      <c r="H266" s="12" t="s">
        <v>29</v>
      </c>
      <c r="I266" s="191">
        <f t="shared" si="27"/>
        <v>1042</v>
      </c>
      <c r="J266" s="189">
        <v>3</v>
      </c>
      <c r="K266" s="138">
        <v>68000</v>
      </c>
      <c r="L266" s="138"/>
      <c r="M266" s="135">
        <f t="shared" si="28"/>
        <v>70856000</v>
      </c>
      <c r="N266" s="139">
        <f t="shared" si="29"/>
        <v>70856000</v>
      </c>
    </row>
    <row r="267" spans="1:14" s="190" customFormat="1" ht="93.75" customHeight="1">
      <c r="A267" s="204">
        <f>MAX(A$7:$B266)+1</f>
        <v>192</v>
      </c>
      <c r="B267" s="163" t="s">
        <v>400</v>
      </c>
      <c r="C267" s="12">
        <v>24</v>
      </c>
      <c r="D267" s="140">
        <v>551</v>
      </c>
      <c r="E267" s="193">
        <v>321</v>
      </c>
      <c r="F267" s="164">
        <v>321</v>
      </c>
      <c r="G267" s="193"/>
      <c r="H267" s="12" t="s">
        <v>29</v>
      </c>
      <c r="I267" s="191">
        <f t="shared" si="27"/>
        <v>321</v>
      </c>
      <c r="J267" s="189">
        <v>3</v>
      </c>
      <c r="K267" s="138">
        <v>68000</v>
      </c>
      <c r="L267" s="138"/>
      <c r="M267" s="135">
        <f t="shared" si="28"/>
        <v>21828000</v>
      </c>
      <c r="N267" s="139">
        <f t="shared" si="29"/>
        <v>21828000</v>
      </c>
    </row>
    <row r="268" spans="1:14" s="190" customFormat="1" ht="60" customHeight="1">
      <c r="A268" s="204">
        <f>MAX(A$7:$B267)+1</f>
        <v>193</v>
      </c>
      <c r="B268" s="163" t="s">
        <v>281</v>
      </c>
      <c r="C268" s="12">
        <v>24</v>
      </c>
      <c r="D268" s="140">
        <v>343</v>
      </c>
      <c r="E268" s="193">
        <v>757</v>
      </c>
      <c r="F268" s="164">
        <v>757</v>
      </c>
      <c r="G268" s="193"/>
      <c r="H268" s="12" t="s">
        <v>29</v>
      </c>
      <c r="I268" s="191">
        <f t="shared" si="27"/>
        <v>757</v>
      </c>
      <c r="J268" s="189">
        <v>3</v>
      </c>
      <c r="K268" s="138">
        <v>68000</v>
      </c>
      <c r="L268" s="138"/>
      <c r="M268" s="135">
        <f t="shared" si="28"/>
        <v>51476000</v>
      </c>
      <c r="N268" s="139">
        <f t="shared" si="29"/>
        <v>51476000</v>
      </c>
    </row>
    <row r="269" spans="1:14" s="190" customFormat="1" ht="60" customHeight="1">
      <c r="A269" s="204">
        <f>MAX(A$7:$B268)+1</f>
        <v>194</v>
      </c>
      <c r="B269" s="163" t="s">
        <v>282</v>
      </c>
      <c r="C269" s="12">
        <v>24</v>
      </c>
      <c r="D269" s="140">
        <v>649</v>
      </c>
      <c r="E269" s="193">
        <v>1044</v>
      </c>
      <c r="F269" s="164">
        <v>1044</v>
      </c>
      <c r="G269" s="193"/>
      <c r="H269" s="12" t="s">
        <v>29</v>
      </c>
      <c r="I269" s="191">
        <f t="shared" si="27"/>
        <v>1044</v>
      </c>
      <c r="J269" s="189">
        <v>3</v>
      </c>
      <c r="K269" s="138">
        <v>68000</v>
      </c>
      <c r="L269" s="138"/>
      <c r="M269" s="135">
        <f t="shared" si="28"/>
        <v>70992000</v>
      </c>
      <c r="N269" s="139">
        <f t="shared" si="29"/>
        <v>70992000</v>
      </c>
    </row>
    <row r="270" spans="1:14" s="190" customFormat="1" ht="60" customHeight="1">
      <c r="A270" s="204">
        <f>MAX(A$7:$B269)+1</f>
        <v>195</v>
      </c>
      <c r="B270" s="163" t="s">
        <v>283</v>
      </c>
      <c r="C270" s="12">
        <v>24</v>
      </c>
      <c r="D270" s="140">
        <v>465</v>
      </c>
      <c r="E270" s="193">
        <v>1095</v>
      </c>
      <c r="F270" s="164">
        <v>1095</v>
      </c>
      <c r="G270" s="193"/>
      <c r="H270" s="12" t="s">
        <v>29</v>
      </c>
      <c r="I270" s="191">
        <f t="shared" si="27"/>
        <v>1095</v>
      </c>
      <c r="J270" s="189">
        <v>3</v>
      </c>
      <c r="K270" s="138">
        <v>68000</v>
      </c>
      <c r="L270" s="138"/>
      <c r="M270" s="135">
        <f t="shared" si="28"/>
        <v>74460000</v>
      </c>
      <c r="N270" s="139">
        <f t="shared" si="29"/>
        <v>74460000</v>
      </c>
    </row>
    <row r="271" spans="1:14" s="190" customFormat="1" ht="60" customHeight="1">
      <c r="A271" s="204">
        <f>MAX(A$7:$B270)+1</f>
        <v>196</v>
      </c>
      <c r="B271" s="163" t="s">
        <v>284</v>
      </c>
      <c r="C271" s="12">
        <v>24</v>
      </c>
      <c r="D271" s="140">
        <v>409</v>
      </c>
      <c r="E271" s="193">
        <v>651</v>
      </c>
      <c r="F271" s="164">
        <v>651</v>
      </c>
      <c r="G271" s="193"/>
      <c r="H271" s="12" t="s">
        <v>29</v>
      </c>
      <c r="I271" s="191">
        <f t="shared" si="27"/>
        <v>651</v>
      </c>
      <c r="J271" s="189">
        <v>3</v>
      </c>
      <c r="K271" s="138">
        <v>68000</v>
      </c>
      <c r="L271" s="138"/>
      <c r="M271" s="135">
        <f t="shared" si="28"/>
        <v>44268000</v>
      </c>
      <c r="N271" s="139">
        <f t="shared" si="29"/>
        <v>44268000</v>
      </c>
    </row>
    <row r="272" spans="1:14" s="190" customFormat="1" ht="60" customHeight="1">
      <c r="A272" s="204">
        <f>MAX(A$7:$B271)+1</f>
        <v>197</v>
      </c>
      <c r="B272" s="163" t="s">
        <v>285</v>
      </c>
      <c r="C272" s="12">
        <v>24</v>
      </c>
      <c r="D272" s="140">
        <v>695</v>
      </c>
      <c r="E272" s="193">
        <v>1216</v>
      </c>
      <c r="F272" s="164">
        <v>1216</v>
      </c>
      <c r="G272" s="193"/>
      <c r="H272" s="12" t="s">
        <v>29</v>
      </c>
      <c r="I272" s="191">
        <f t="shared" si="27"/>
        <v>1216</v>
      </c>
      <c r="J272" s="189">
        <v>3</v>
      </c>
      <c r="K272" s="138">
        <v>68000</v>
      </c>
      <c r="L272" s="138"/>
      <c r="M272" s="135">
        <f t="shared" si="28"/>
        <v>82688000</v>
      </c>
      <c r="N272" s="139">
        <f t="shared" si="29"/>
        <v>82688000</v>
      </c>
    </row>
    <row r="273" spans="1:14" s="190" customFormat="1" ht="60" customHeight="1">
      <c r="A273" s="204">
        <f>MAX(A$7:$B272)+1</f>
        <v>198</v>
      </c>
      <c r="B273" s="163" t="s">
        <v>286</v>
      </c>
      <c r="C273" s="12">
        <v>24</v>
      </c>
      <c r="D273" s="140">
        <v>714</v>
      </c>
      <c r="E273" s="193">
        <v>1640</v>
      </c>
      <c r="F273" s="164">
        <v>1378.6</v>
      </c>
      <c r="G273" s="193"/>
      <c r="H273" s="12" t="s">
        <v>29</v>
      </c>
      <c r="I273" s="191">
        <f t="shared" si="27"/>
        <v>1378.6</v>
      </c>
      <c r="J273" s="189">
        <v>3</v>
      </c>
      <c r="K273" s="138">
        <v>68000</v>
      </c>
      <c r="L273" s="138"/>
      <c r="M273" s="135">
        <f t="shared" si="28"/>
        <v>93744800</v>
      </c>
      <c r="N273" s="139">
        <f t="shared" si="29"/>
        <v>93744800</v>
      </c>
    </row>
    <row r="274" spans="1:14" s="190" customFormat="1" ht="60" customHeight="1">
      <c r="A274" s="204">
        <f>MAX(A$7:$B273)+1</f>
        <v>199</v>
      </c>
      <c r="B274" s="163" t="s">
        <v>82</v>
      </c>
      <c r="C274" s="12">
        <v>24</v>
      </c>
      <c r="D274" s="140">
        <v>650</v>
      </c>
      <c r="E274" s="193">
        <v>993</v>
      </c>
      <c r="F274" s="164">
        <v>993</v>
      </c>
      <c r="G274" s="193"/>
      <c r="H274" s="12" t="s">
        <v>29</v>
      </c>
      <c r="I274" s="191">
        <f t="shared" si="27"/>
        <v>993</v>
      </c>
      <c r="J274" s="189">
        <v>3</v>
      </c>
      <c r="K274" s="138">
        <v>68000</v>
      </c>
      <c r="L274" s="138"/>
      <c r="M274" s="135">
        <f t="shared" si="28"/>
        <v>67524000</v>
      </c>
      <c r="N274" s="139">
        <f t="shared" si="29"/>
        <v>67524000</v>
      </c>
    </row>
    <row r="275" spans="1:14" s="190" customFormat="1" ht="101.25" customHeight="1">
      <c r="A275" s="204">
        <f>MAX(A$7:$B274)+1</f>
        <v>200</v>
      </c>
      <c r="B275" s="163" t="s">
        <v>401</v>
      </c>
      <c r="C275" s="12">
        <v>24</v>
      </c>
      <c r="D275" s="140">
        <v>545</v>
      </c>
      <c r="E275" s="193">
        <v>975</v>
      </c>
      <c r="F275" s="164">
        <v>975</v>
      </c>
      <c r="G275" s="193"/>
      <c r="H275" s="12" t="s">
        <v>29</v>
      </c>
      <c r="I275" s="191">
        <f t="shared" si="27"/>
        <v>975</v>
      </c>
      <c r="J275" s="189">
        <v>3</v>
      </c>
      <c r="K275" s="138">
        <v>68000</v>
      </c>
      <c r="L275" s="138"/>
      <c r="M275" s="135">
        <f t="shared" si="28"/>
        <v>66300000</v>
      </c>
      <c r="N275" s="139">
        <f t="shared" si="29"/>
        <v>66300000</v>
      </c>
    </row>
    <row r="276" spans="1:14" s="190" customFormat="1" ht="60" customHeight="1">
      <c r="A276" s="204">
        <f>MAX(A$7:$B275)+1</f>
        <v>201</v>
      </c>
      <c r="B276" s="163" t="s">
        <v>287</v>
      </c>
      <c r="C276" s="12">
        <v>24</v>
      </c>
      <c r="D276" s="140">
        <v>411</v>
      </c>
      <c r="E276" s="193">
        <v>633</v>
      </c>
      <c r="F276" s="164">
        <v>633</v>
      </c>
      <c r="G276" s="193"/>
      <c r="H276" s="12" t="s">
        <v>29</v>
      </c>
      <c r="I276" s="191">
        <f t="shared" si="27"/>
        <v>633</v>
      </c>
      <c r="J276" s="189">
        <v>3</v>
      </c>
      <c r="K276" s="138">
        <v>68000</v>
      </c>
      <c r="L276" s="138"/>
      <c r="M276" s="135">
        <f t="shared" si="28"/>
        <v>43044000</v>
      </c>
      <c r="N276" s="139">
        <f t="shared" si="29"/>
        <v>43044000</v>
      </c>
    </row>
    <row r="277" spans="1:14" s="190" customFormat="1" ht="60" customHeight="1">
      <c r="A277" s="419">
        <f>MAX(A$7:$B276)+1</f>
        <v>202</v>
      </c>
      <c r="B277" s="163" t="s">
        <v>288</v>
      </c>
      <c r="C277" s="12">
        <v>24</v>
      </c>
      <c r="D277" s="140">
        <v>1587</v>
      </c>
      <c r="E277" s="193">
        <v>171.5</v>
      </c>
      <c r="F277" s="164">
        <v>171.5</v>
      </c>
      <c r="G277" s="193"/>
      <c r="H277" s="12" t="s">
        <v>29</v>
      </c>
      <c r="I277" s="191">
        <f t="shared" si="27"/>
        <v>171.5</v>
      </c>
      <c r="J277" s="189">
        <v>3</v>
      </c>
      <c r="K277" s="138">
        <v>68000</v>
      </c>
      <c r="L277" s="138"/>
      <c r="M277" s="135">
        <f t="shared" si="28"/>
        <v>11662000</v>
      </c>
      <c r="N277" s="139">
        <f t="shared" si="29"/>
        <v>11662000</v>
      </c>
    </row>
    <row r="278" spans="1:14" s="190" customFormat="1" ht="60" customHeight="1">
      <c r="A278" s="421"/>
      <c r="B278" s="163" t="s">
        <v>288</v>
      </c>
      <c r="C278" s="12">
        <v>24</v>
      </c>
      <c r="D278" s="140">
        <v>1588</v>
      </c>
      <c r="E278" s="193">
        <v>781.5</v>
      </c>
      <c r="F278" s="164">
        <v>781.5</v>
      </c>
      <c r="G278" s="193"/>
      <c r="H278" s="12" t="s">
        <v>29</v>
      </c>
      <c r="I278" s="191">
        <f t="shared" si="27"/>
        <v>781.5</v>
      </c>
      <c r="J278" s="189">
        <v>3</v>
      </c>
      <c r="K278" s="138">
        <v>68000</v>
      </c>
      <c r="L278" s="138"/>
      <c r="M278" s="135">
        <f t="shared" si="28"/>
        <v>53142000</v>
      </c>
      <c r="N278" s="139">
        <f t="shared" si="29"/>
        <v>53142000</v>
      </c>
    </row>
    <row r="279" spans="1:14" s="190" customFormat="1" ht="73.5" customHeight="1">
      <c r="A279" s="204">
        <f>MAX(A$7:$B278)+1</f>
        <v>203</v>
      </c>
      <c r="B279" s="163" t="s">
        <v>289</v>
      </c>
      <c r="C279" s="12">
        <v>24</v>
      </c>
      <c r="D279" s="140">
        <v>447</v>
      </c>
      <c r="E279" s="193">
        <v>935</v>
      </c>
      <c r="F279" s="164">
        <v>935</v>
      </c>
      <c r="G279" s="193"/>
      <c r="H279" s="12" t="s">
        <v>29</v>
      </c>
      <c r="I279" s="191">
        <f t="shared" si="27"/>
        <v>935</v>
      </c>
      <c r="J279" s="12">
        <v>2</v>
      </c>
      <c r="K279" s="138">
        <v>71000</v>
      </c>
      <c r="L279" s="138"/>
      <c r="M279" s="135">
        <f t="shared" si="28"/>
        <v>66385000</v>
      </c>
      <c r="N279" s="139">
        <f t="shared" si="29"/>
        <v>66385000</v>
      </c>
    </row>
    <row r="280" spans="1:14" s="190" customFormat="1" ht="60" customHeight="1">
      <c r="A280" s="204">
        <f>MAX(A$7:$B279)+1</f>
        <v>204</v>
      </c>
      <c r="B280" s="163" t="s">
        <v>402</v>
      </c>
      <c r="C280" s="12">
        <v>24</v>
      </c>
      <c r="D280" s="140">
        <v>342</v>
      </c>
      <c r="E280" s="193">
        <v>736</v>
      </c>
      <c r="F280" s="164">
        <v>736</v>
      </c>
      <c r="G280" s="193"/>
      <c r="H280" s="12" t="s">
        <v>29</v>
      </c>
      <c r="I280" s="191">
        <f t="shared" si="27"/>
        <v>736</v>
      </c>
      <c r="J280" s="189">
        <v>3</v>
      </c>
      <c r="K280" s="138">
        <v>68000</v>
      </c>
      <c r="L280" s="138"/>
      <c r="M280" s="135">
        <f t="shared" si="28"/>
        <v>50048000</v>
      </c>
      <c r="N280" s="139">
        <f t="shared" si="29"/>
        <v>50048000</v>
      </c>
    </row>
    <row r="281" spans="1:14" s="190" customFormat="1" ht="60" customHeight="1">
      <c r="A281" s="204">
        <f>MAX(A$7:$B280)+1</f>
        <v>205</v>
      </c>
      <c r="B281" s="163" t="s">
        <v>290</v>
      </c>
      <c r="C281" s="12">
        <v>24</v>
      </c>
      <c r="D281" s="140">
        <v>391</v>
      </c>
      <c r="E281" s="193">
        <v>959</v>
      </c>
      <c r="F281" s="164">
        <v>959</v>
      </c>
      <c r="G281" s="193"/>
      <c r="H281" s="12" t="s">
        <v>29</v>
      </c>
      <c r="I281" s="191">
        <f t="shared" si="27"/>
        <v>959</v>
      </c>
      <c r="J281" s="189">
        <v>3</v>
      </c>
      <c r="K281" s="138">
        <v>68000</v>
      </c>
      <c r="L281" s="138"/>
      <c r="M281" s="135">
        <f t="shared" si="28"/>
        <v>65212000</v>
      </c>
      <c r="N281" s="139">
        <f t="shared" si="29"/>
        <v>65212000</v>
      </c>
    </row>
    <row r="282" spans="1:14" s="190" customFormat="1" ht="60" customHeight="1">
      <c r="A282" s="204">
        <f>MAX(A$7:$B281)+1</f>
        <v>206</v>
      </c>
      <c r="B282" s="163" t="s">
        <v>291</v>
      </c>
      <c r="C282" s="12">
        <v>24</v>
      </c>
      <c r="D282" s="140">
        <v>1422</v>
      </c>
      <c r="E282" s="193">
        <v>618</v>
      </c>
      <c r="F282" s="164">
        <v>618</v>
      </c>
      <c r="G282" s="193"/>
      <c r="H282" s="12" t="s">
        <v>29</v>
      </c>
      <c r="I282" s="191">
        <f t="shared" si="27"/>
        <v>618</v>
      </c>
      <c r="J282" s="189">
        <v>3</v>
      </c>
      <c r="K282" s="138">
        <v>68000</v>
      </c>
      <c r="L282" s="138"/>
      <c r="M282" s="135">
        <f t="shared" si="28"/>
        <v>42024000</v>
      </c>
      <c r="N282" s="139">
        <f t="shared" si="29"/>
        <v>42024000</v>
      </c>
    </row>
    <row r="283" spans="1:14" s="190" customFormat="1" ht="60" customHeight="1">
      <c r="A283" s="419">
        <f>MAX(A$7:$B282)+1</f>
        <v>207</v>
      </c>
      <c r="B283" s="163" t="s">
        <v>292</v>
      </c>
      <c r="C283" s="12">
        <v>24</v>
      </c>
      <c r="D283" s="140">
        <v>456</v>
      </c>
      <c r="E283" s="193">
        <v>450</v>
      </c>
      <c r="F283" s="164">
        <v>450</v>
      </c>
      <c r="G283" s="193"/>
      <c r="H283" s="12" t="s">
        <v>311</v>
      </c>
      <c r="I283" s="191">
        <f t="shared" si="27"/>
        <v>450</v>
      </c>
      <c r="J283" s="189">
        <v>3</v>
      </c>
      <c r="K283" s="138">
        <v>68000</v>
      </c>
      <c r="L283" s="138"/>
      <c r="M283" s="135">
        <f t="shared" si="28"/>
        <v>30600000</v>
      </c>
      <c r="N283" s="139">
        <f t="shared" si="29"/>
        <v>30600000</v>
      </c>
    </row>
    <row r="284" spans="1:14" s="190" customFormat="1" ht="60" customHeight="1">
      <c r="A284" s="421"/>
      <c r="B284" s="163" t="s">
        <v>292</v>
      </c>
      <c r="C284" s="12">
        <v>24</v>
      </c>
      <c r="D284" s="140">
        <v>489</v>
      </c>
      <c r="E284" s="193">
        <v>1665</v>
      </c>
      <c r="F284" s="164">
        <v>1665</v>
      </c>
      <c r="G284" s="193"/>
      <c r="H284" s="12" t="s">
        <v>29</v>
      </c>
      <c r="I284" s="191">
        <f t="shared" si="27"/>
        <v>1665</v>
      </c>
      <c r="J284" s="189">
        <v>3</v>
      </c>
      <c r="K284" s="138">
        <v>68000</v>
      </c>
      <c r="L284" s="138"/>
      <c r="M284" s="135">
        <f t="shared" si="28"/>
        <v>113220000</v>
      </c>
      <c r="N284" s="139">
        <f t="shared" si="29"/>
        <v>113220000</v>
      </c>
    </row>
    <row r="285" spans="1:14" s="190" customFormat="1" ht="60" customHeight="1">
      <c r="A285" s="204">
        <f>MAX(A$7:$B284)+1</f>
        <v>208</v>
      </c>
      <c r="B285" s="163" t="s">
        <v>293</v>
      </c>
      <c r="C285" s="12">
        <v>24</v>
      </c>
      <c r="D285" s="140">
        <v>517</v>
      </c>
      <c r="E285" s="193">
        <v>728</v>
      </c>
      <c r="F285" s="164">
        <v>728</v>
      </c>
      <c r="G285" s="193"/>
      <c r="H285" s="12" t="s">
        <v>29</v>
      </c>
      <c r="I285" s="191">
        <f t="shared" si="27"/>
        <v>728</v>
      </c>
      <c r="J285" s="189">
        <v>3</v>
      </c>
      <c r="K285" s="138">
        <v>68000</v>
      </c>
      <c r="L285" s="138"/>
      <c r="M285" s="135">
        <f t="shared" si="28"/>
        <v>49504000</v>
      </c>
      <c r="N285" s="139">
        <f t="shared" si="29"/>
        <v>49504000</v>
      </c>
    </row>
    <row r="286" spans="1:14" s="190" customFormat="1" ht="60" customHeight="1">
      <c r="A286" s="204">
        <f>MAX(A$7:$B285)+1</f>
        <v>209</v>
      </c>
      <c r="B286" s="163" t="s">
        <v>294</v>
      </c>
      <c r="C286" s="12">
        <v>24</v>
      </c>
      <c r="D286" s="140">
        <v>1421</v>
      </c>
      <c r="E286" s="193">
        <v>547</v>
      </c>
      <c r="F286" s="164">
        <v>547</v>
      </c>
      <c r="G286" s="193"/>
      <c r="H286" s="12" t="s">
        <v>29</v>
      </c>
      <c r="I286" s="191">
        <f t="shared" si="27"/>
        <v>547</v>
      </c>
      <c r="J286" s="189">
        <v>3</v>
      </c>
      <c r="K286" s="138">
        <v>68000</v>
      </c>
      <c r="L286" s="138"/>
      <c r="M286" s="135">
        <f t="shared" si="28"/>
        <v>37196000</v>
      </c>
      <c r="N286" s="139">
        <f t="shared" si="29"/>
        <v>37196000</v>
      </c>
    </row>
    <row r="287" spans="1:14" s="190" customFormat="1" ht="75.75" customHeight="1">
      <c r="A287" s="204">
        <f>MAX(A$7:$B286)+1</f>
        <v>210</v>
      </c>
      <c r="B287" s="163" t="s">
        <v>406</v>
      </c>
      <c r="C287" s="12">
        <v>24</v>
      </c>
      <c r="D287" s="140">
        <v>427</v>
      </c>
      <c r="E287" s="193">
        <v>1025</v>
      </c>
      <c r="F287" s="164">
        <v>1025</v>
      </c>
      <c r="G287" s="193"/>
      <c r="H287" s="12" t="s">
        <v>29</v>
      </c>
      <c r="I287" s="191">
        <f t="shared" si="27"/>
        <v>1025</v>
      </c>
      <c r="J287" s="189">
        <v>3</v>
      </c>
      <c r="K287" s="138">
        <v>68000</v>
      </c>
      <c r="L287" s="138"/>
      <c r="M287" s="135">
        <f t="shared" si="28"/>
        <v>69700000</v>
      </c>
      <c r="N287" s="139">
        <f t="shared" si="29"/>
        <v>69700000</v>
      </c>
    </row>
    <row r="288" spans="1:14" s="190" customFormat="1" ht="92.25" customHeight="1">
      <c r="A288" s="419">
        <f>MAX(A$7:$B287)+1</f>
        <v>211</v>
      </c>
      <c r="B288" s="163" t="s">
        <v>403</v>
      </c>
      <c r="C288" s="12">
        <v>24</v>
      </c>
      <c r="D288" s="140">
        <v>746</v>
      </c>
      <c r="E288" s="193">
        <v>1200</v>
      </c>
      <c r="F288" s="164">
        <v>1200</v>
      </c>
      <c r="G288" s="193"/>
      <c r="H288" s="12" t="s">
        <v>29</v>
      </c>
      <c r="I288" s="191">
        <f t="shared" si="27"/>
        <v>1200</v>
      </c>
      <c r="J288" s="189">
        <v>3</v>
      </c>
      <c r="K288" s="138">
        <v>68000</v>
      </c>
      <c r="L288" s="138"/>
      <c r="M288" s="135">
        <f t="shared" si="28"/>
        <v>81600000</v>
      </c>
      <c r="N288" s="139">
        <f t="shared" si="29"/>
        <v>81600000</v>
      </c>
    </row>
    <row r="289" spans="1:14" s="190" customFormat="1" ht="96.75" customHeight="1">
      <c r="A289" s="420"/>
      <c r="B289" s="163" t="s">
        <v>403</v>
      </c>
      <c r="C289" s="12">
        <v>24</v>
      </c>
      <c r="D289" s="140">
        <v>439</v>
      </c>
      <c r="E289" s="193">
        <v>1290</v>
      </c>
      <c r="F289" s="164">
        <v>1290</v>
      </c>
      <c r="G289" s="193"/>
      <c r="H289" s="12" t="s">
        <v>29</v>
      </c>
      <c r="I289" s="191">
        <f t="shared" si="27"/>
        <v>1290</v>
      </c>
      <c r="J289" s="189">
        <v>3</v>
      </c>
      <c r="K289" s="138">
        <v>68000</v>
      </c>
      <c r="L289" s="138"/>
      <c r="M289" s="135">
        <f t="shared" si="28"/>
        <v>87720000</v>
      </c>
      <c r="N289" s="139">
        <f t="shared" si="29"/>
        <v>87720000</v>
      </c>
    </row>
    <row r="290" spans="1:14" s="195" customFormat="1" ht="24" customHeight="1">
      <c r="A290" s="194"/>
      <c r="B290" s="137" t="s">
        <v>52</v>
      </c>
      <c r="C290" s="144"/>
      <c r="D290" s="144"/>
      <c r="E290" s="165">
        <f>SUM(E7:E289)</f>
        <v>221566.29999999996</v>
      </c>
      <c r="F290" s="156">
        <f>SUM(F7:F289)</f>
        <v>213710.5</v>
      </c>
      <c r="G290" s="156">
        <f>SUM(G7:G289)</f>
        <v>307.2</v>
      </c>
      <c r="H290" s="144"/>
      <c r="I290" s="166">
        <f>SUM(I7:I289)</f>
        <v>214017.69999999998</v>
      </c>
      <c r="J290" s="145"/>
      <c r="K290" s="144"/>
      <c r="L290" s="144"/>
      <c r="M290" s="167">
        <f>SUM(M7:M289)</f>
        <v>14809149500</v>
      </c>
      <c r="N290" s="167">
        <f>SUM(N7:N289)</f>
        <v>14809149500</v>
      </c>
    </row>
    <row r="291" spans="1:14" ht="21" customHeight="1">
      <c r="A291" s="196"/>
      <c r="B291" s="433" t="s">
        <v>444</v>
      </c>
      <c r="C291" s="433"/>
      <c r="D291" s="433"/>
      <c r="E291" s="433"/>
      <c r="F291" s="433"/>
      <c r="G291" s="433"/>
      <c r="H291" s="433"/>
      <c r="I291" s="433"/>
      <c r="J291" s="433"/>
      <c r="K291" s="433"/>
      <c r="L291" s="433"/>
      <c r="M291" s="433"/>
      <c r="N291" s="433"/>
    </row>
    <row r="292" spans="1:14" s="186" customFormat="1" ht="21" customHeight="1">
      <c r="A292" s="197"/>
      <c r="B292" s="197"/>
      <c r="C292" s="146"/>
      <c r="D292" s="154"/>
      <c r="E292" s="198"/>
      <c r="F292" s="155"/>
      <c r="G292" s="155"/>
      <c r="H292" s="199"/>
      <c r="I292" s="200"/>
      <c r="J292" s="200"/>
      <c r="K292" s="434" t="s">
        <v>236</v>
      </c>
      <c r="L292" s="434"/>
      <c r="M292" s="434"/>
      <c r="N292" s="434"/>
    </row>
    <row r="293" spans="1:14" s="186" customFormat="1" ht="21" customHeight="1">
      <c r="A293" s="197"/>
      <c r="B293" s="185"/>
      <c r="C293" s="201"/>
      <c r="D293" s="155"/>
      <c r="E293" s="155"/>
      <c r="F293" s="155"/>
      <c r="G293" s="155"/>
      <c r="H293" s="199"/>
      <c r="I293" s="147"/>
      <c r="J293" s="147"/>
      <c r="K293" s="427" t="s">
        <v>99</v>
      </c>
      <c r="L293" s="427"/>
      <c r="M293" s="427"/>
      <c r="N293" s="427"/>
    </row>
    <row r="294" spans="1:14" s="186" customFormat="1" ht="21" customHeight="1">
      <c r="A294" s="202" t="s">
        <v>20</v>
      </c>
      <c r="B294" s="202"/>
      <c r="C294" s="202"/>
      <c r="D294" s="202"/>
      <c r="E294" s="425" t="s">
        <v>21</v>
      </c>
      <c r="F294" s="425"/>
      <c r="G294" s="425"/>
      <c r="H294" s="425"/>
      <c r="I294" s="147"/>
      <c r="J294" s="147"/>
      <c r="K294" s="427" t="s">
        <v>102</v>
      </c>
      <c r="L294" s="427"/>
      <c r="M294" s="427"/>
      <c r="N294" s="427"/>
    </row>
    <row r="295" spans="1:14" ht="21" customHeight="1">
      <c r="B295" s="58"/>
      <c r="C295" s="129"/>
      <c r="D295" s="129"/>
      <c r="E295" s="129"/>
      <c r="F295" s="129"/>
      <c r="G295" s="129"/>
      <c r="H295" s="129"/>
      <c r="I295" s="130"/>
      <c r="J295" s="130"/>
      <c r="K295" s="131"/>
      <c r="L295" s="131"/>
      <c r="M295" s="132"/>
      <c r="N295" s="132"/>
    </row>
    <row r="296" spans="1:14" ht="21" customHeight="1">
      <c r="B296" s="58"/>
      <c r="C296" s="129"/>
      <c r="D296" s="129"/>
      <c r="E296" s="129"/>
      <c r="F296" s="129"/>
      <c r="G296" s="129"/>
      <c r="H296" s="129"/>
      <c r="I296" s="130"/>
      <c r="J296" s="130"/>
      <c r="K296" s="131"/>
      <c r="L296" s="131"/>
      <c r="M296" s="132"/>
      <c r="N296" s="132"/>
    </row>
    <row r="297" spans="1:14" ht="21" customHeight="1">
      <c r="B297" s="58"/>
      <c r="C297" s="129"/>
      <c r="D297" s="129"/>
      <c r="E297" s="129"/>
      <c r="F297" s="129"/>
      <c r="G297" s="129"/>
      <c r="H297" s="129"/>
      <c r="I297" s="130"/>
      <c r="J297" s="130"/>
      <c r="K297" s="131"/>
      <c r="L297" s="131"/>
      <c r="M297" s="132"/>
      <c r="N297" s="132"/>
    </row>
    <row r="298" spans="1:14" ht="21" customHeight="1">
      <c r="B298" s="58"/>
      <c r="C298" s="129"/>
      <c r="D298" s="129"/>
      <c r="E298" s="129"/>
      <c r="F298" s="129"/>
      <c r="G298" s="129"/>
      <c r="H298" s="129"/>
      <c r="I298" s="130"/>
      <c r="J298" s="130"/>
      <c r="K298" s="131"/>
      <c r="L298" s="131"/>
      <c r="M298" s="132"/>
      <c r="N298" s="132"/>
    </row>
    <row r="299" spans="1:14" ht="21" customHeight="1">
      <c r="B299" s="58"/>
      <c r="C299" s="129"/>
      <c r="D299" s="129"/>
      <c r="E299" s="129"/>
      <c r="F299" s="129"/>
      <c r="G299" s="129"/>
      <c r="H299" s="129"/>
      <c r="I299" s="130"/>
      <c r="J299" s="130"/>
      <c r="K299" s="131"/>
      <c r="L299" s="131"/>
      <c r="M299" s="132"/>
      <c r="N299" s="132"/>
    </row>
    <row r="300" spans="1:14" ht="30" customHeight="1">
      <c r="K300" s="427" t="s">
        <v>108</v>
      </c>
      <c r="L300" s="427"/>
      <c r="M300" s="427"/>
      <c r="N300" s="427"/>
    </row>
  </sheetData>
  <autoFilter ref="A5:Q294"/>
  <mergeCells count="68">
    <mergeCell ref="K300:N300"/>
    <mergeCell ref="A2:N2"/>
    <mergeCell ref="I4:M4"/>
    <mergeCell ref="A4:A5"/>
    <mergeCell ref="B4:B5"/>
    <mergeCell ref="C4:H4"/>
    <mergeCell ref="N4:N5"/>
    <mergeCell ref="B291:N291"/>
    <mergeCell ref="K294:N294"/>
    <mergeCell ref="K292:N292"/>
    <mergeCell ref="K293:N293"/>
    <mergeCell ref="A14:A15"/>
    <mergeCell ref="A16:A17"/>
    <mergeCell ref="A21:A24"/>
    <mergeCell ref="A25:A26"/>
    <mergeCell ref="A139:A140"/>
    <mergeCell ref="A3:N3"/>
    <mergeCell ref="E294:H294"/>
    <mergeCell ref="A7:A8"/>
    <mergeCell ref="A27:A28"/>
    <mergeCell ref="A32:A33"/>
    <mergeCell ref="A36:A37"/>
    <mergeCell ref="A42:A43"/>
    <mergeCell ref="A44:A45"/>
    <mergeCell ref="A46:A47"/>
    <mergeCell ref="A49:A50"/>
    <mergeCell ref="A52:A53"/>
    <mergeCell ref="A55:A56"/>
    <mergeCell ref="A57:A58"/>
    <mergeCell ref="A81:A82"/>
    <mergeCell ref="A85:A86"/>
    <mergeCell ref="A113:A114"/>
    <mergeCell ref="A127:A129"/>
    <mergeCell ref="A89:A90"/>
    <mergeCell ref="A92:A93"/>
    <mergeCell ref="A95:A96"/>
    <mergeCell ref="A98:A99"/>
    <mergeCell ref="A103:A104"/>
    <mergeCell ref="P133:P134"/>
    <mergeCell ref="A133:A134"/>
    <mergeCell ref="A136:A138"/>
    <mergeCell ref="A142:A144"/>
    <mergeCell ref="A145:A146"/>
    <mergeCell ref="A173:A174"/>
    <mergeCell ref="A187:A188"/>
    <mergeCell ref="A202:A203"/>
    <mergeCell ref="A206:A207"/>
    <mergeCell ref="A154:A155"/>
    <mergeCell ref="A156:A157"/>
    <mergeCell ref="A159:A160"/>
    <mergeCell ref="A162:A164"/>
    <mergeCell ref="A170:A172"/>
    <mergeCell ref="A288:A289"/>
    <mergeCell ref="A248:A249"/>
    <mergeCell ref="A123:A126"/>
    <mergeCell ref="A257:A258"/>
    <mergeCell ref="A264:A266"/>
    <mergeCell ref="A277:A278"/>
    <mergeCell ref="A283:A284"/>
    <mergeCell ref="A228:A230"/>
    <mergeCell ref="A237:A239"/>
    <mergeCell ref="A245:A246"/>
    <mergeCell ref="A251:A254"/>
    <mergeCell ref="A208:A211"/>
    <mergeCell ref="A215:A216"/>
    <mergeCell ref="A219:A220"/>
    <mergeCell ref="A222:A223"/>
    <mergeCell ref="A224:A225"/>
  </mergeCells>
  <phoneticPr fontId="13" type="noConversion"/>
  <pageMargins left="0.15748031496062992" right="0" top="0.59055118110236227" bottom="0.39370078740157483" header="0.35433070866141736" footer="0.23622047244094491"/>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6"/>
  <sheetViews>
    <sheetView zoomScale="70" zoomScaleNormal="70" workbookViewId="0">
      <pane ySplit="6" topLeftCell="A172" activePane="bottomLeft" state="frozen"/>
      <selection pane="bottomLeft" activeCell="L182" sqref="L182"/>
    </sheetView>
  </sheetViews>
  <sheetFormatPr defaultRowHeight="15.75"/>
  <cols>
    <col min="1" max="1" width="6.28515625" style="370" customWidth="1"/>
    <col min="2" max="2" width="28.140625" style="372" customWidth="1"/>
    <col min="3" max="3" width="4.7109375" style="372" customWidth="1"/>
    <col min="4" max="4" width="6" style="373" customWidth="1"/>
    <col min="5" max="5" width="6.5703125" style="373" customWidth="1"/>
    <col min="6" max="6" width="42" style="372" customWidth="1"/>
    <col min="7" max="7" width="5.5703125" style="373" customWidth="1"/>
    <col min="8" max="8" width="7.28515625" style="313" customWidth="1"/>
    <col min="9" max="9" width="5.7109375" style="373" customWidth="1"/>
    <col min="10" max="10" width="8.7109375" style="374" customWidth="1"/>
    <col min="11" max="11" width="10.140625" style="314" customWidth="1"/>
    <col min="12" max="12" width="13.28515625" style="314" customWidth="1"/>
    <col min="13" max="13" width="18.28515625" style="374" customWidth="1"/>
    <col min="14" max="14" width="13.28515625" style="408" customWidth="1"/>
    <col min="15" max="15" width="24.7109375" style="409" customWidth="1"/>
    <col min="16" max="18" width="9.140625" style="409"/>
    <col min="19" max="19" width="14" style="409" customWidth="1"/>
    <col min="20" max="20" width="14.85546875" style="409" customWidth="1"/>
    <col min="21" max="169" width="9.140625" style="409"/>
    <col min="170" max="170" width="6" style="409" customWidth="1"/>
    <col min="171" max="171" width="3.85546875" style="409" customWidth="1"/>
    <col min="172" max="172" width="6.28515625" style="409" customWidth="1"/>
    <col min="173" max="173" width="27" style="409" customWidth="1"/>
    <col min="174" max="176" width="4.7109375" style="409" customWidth="1"/>
    <col min="177" max="177" width="43.42578125" style="409" customWidth="1"/>
    <col min="178" max="178" width="4.7109375" style="409" customWidth="1"/>
    <col min="179" max="180" width="5.7109375" style="409" customWidth="1"/>
    <col min="181" max="182" width="6.5703125" style="409" customWidth="1"/>
    <col min="183" max="183" width="12.7109375" style="409" customWidth="1"/>
    <col min="184" max="184" width="14" style="409" customWidth="1"/>
    <col min="185" max="192" width="0" style="409" hidden="1" customWidth="1"/>
    <col min="193" max="193" width="16.7109375" style="409" customWidth="1"/>
    <col min="194" max="194" width="21.7109375" style="409" customWidth="1"/>
    <col min="195" max="425" width="9.140625" style="409"/>
    <col min="426" max="426" width="6" style="409" customWidth="1"/>
    <col min="427" max="427" width="3.85546875" style="409" customWidth="1"/>
    <col min="428" max="428" width="6.28515625" style="409" customWidth="1"/>
    <col min="429" max="429" width="27" style="409" customWidth="1"/>
    <col min="430" max="432" width="4.7109375" style="409" customWidth="1"/>
    <col min="433" max="433" width="43.42578125" style="409" customWidth="1"/>
    <col min="434" max="434" width="4.7109375" style="409" customWidth="1"/>
    <col min="435" max="436" width="5.7109375" style="409" customWidth="1"/>
    <col min="437" max="438" width="6.5703125" style="409" customWidth="1"/>
    <col min="439" max="439" width="12.7109375" style="409" customWidth="1"/>
    <col min="440" max="440" width="14" style="409" customWidth="1"/>
    <col min="441" max="448" width="0" style="409" hidden="1" customWidth="1"/>
    <col min="449" max="449" width="16.7109375" style="409" customWidth="1"/>
    <col min="450" max="450" width="21.7109375" style="409" customWidth="1"/>
    <col min="451" max="681" width="9.140625" style="409"/>
    <col min="682" max="682" width="6" style="409" customWidth="1"/>
    <col min="683" max="683" width="3.85546875" style="409" customWidth="1"/>
    <col min="684" max="684" width="6.28515625" style="409" customWidth="1"/>
    <col min="685" max="685" width="27" style="409" customWidth="1"/>
    <col min="686" max="688" width="4.7109375" style="409" customWidth="1"/>
    <col min="689" max="689" width="43.42578125" style="409" customWidth="1"/>
    <col min="690" max="690" width="4.7109375" style="409" customWidth="1"/>
    <col min="691" max="692" width="5.7109375" style="409" customWidth="1"/>
    <col min="693" max="694" width="6.5703125" style="409" customWidth="1"/>
    <col min="695" max="695" width="12.7109375" style="409" customWidth="1"/>
    <col min="696" max="696" width="14" style="409" customWidth="1"/>
    <col min="697" max="704" width="0" style="409" hidden="1" customWidth="1"/>
    <col min="705" max="705" width="16.7109375" style="409" customWidth="1"/>
    <col min="706" max="706" width="21.7109375" style="409" customWidth="1"/>
    <col min="707" max="937" width="9.140625" style="409"/>
    <col min="938" max="938" width="6" style="409" customWidth="1"/>
    <col min="939" max="939" width="3.85546875" style="409" customWidth="1"/>
    <col min="940" max="940" width="6.28515625" style="409" customWidth="1"/>
    <col min="941" max="941" width="27" style="409" customWidth="1"/>
    <col min="942" max="944" width="4.7109375" style="409" customWidth="1"/>
    <col min="945" max="945" width="43.42578125" style="409" customWidth="1"/>
    <col min="946" max="946" width="4.7109375" style="409" customWidth="1"/>
    <col min="947" max="948" width="5.7109375" style="409" customWidth="1"/>
    <col min="949" max="950" width="6.5703125" style="409" customWidth="1"/>
    <col min="951" max="951" width="12.7109375" style="409" customWidth="1"/>
    <col min="952" max="952" width="14" style="409" customWidth="1"/>
    <col min="953" max="960" width="0" style="409" hidden="1" customWidth="1"/>
    <col min="961" max="961" width="16.7109375" style="409" customWidth="1"/>
    <col min="962" max="962" width="21.7109375" style="409" customWidth="1"/>
    <col min="963" max="1193" width="9.140625" style="409"/>
    <col min="1194" max="1194" width="6" style="409" customWidth="1"/>
    <col min="1195" max="1195" width="3.85546875" style="409" customWidth="1"/>
    <col min="1196" max="1196" width="6.28515625" style="409" customWidth="1"/>
    <col min="1197" max="1197" width="27" style="409" customWidth="1"/>
    <col min="1198" max="1200" width="4.7109375" style="409" customWidth="1"/>
    <col min="1201" max="1201" width="43.42578125" style="409" customWidth="1"/>
    <col min="1202" max="1202" width="4.7109375" style="409" customWidth="1"/>
    <col min="1203" max="1204" width="5.7109375" style="409" customWidth="1"/>
    <col min="1205" max="1206" width="6.5703125" style="409" customWidth="1"/>
    <col min="1207" max="1207" width="12.7109375" style="409" customWidth="1"/>
    <col min="1208" max="1208" width="14" style="409" customWidth="1"/>
    <col min="1209" max="1216" width="0" style="409" hidden="1" customWidth="1"/>
    <col min="1217" max="1217" width="16.7109375" style="409" customWidth="1"/>
    <col min="1218" max="1218" width="21.7109375" style="409" customWidth="1"/>
    <col min="1219" max="1449" width="9.140625" style="409"/>
    <col min="1450" max="1450" width="6" style="409" customWidth="1"/>
    <col min="1451" max="1451" width="3.85546875" style="409" customWidth="1"/>
    <col min="1452" max="1452" width="6.28515625" style="409" customWidth="1"/>
    <col min="1453" max="1453" width="27" style="409" customWidth="1"/>
    <col min="1454" max="1456" width="4.7109375" style="409" customWidth="1"/>
    <col min="1457" max="1457" width="43.42578125" style="409" customWidth="1"/>
    <col min="1458" max="1458" width="4.7109375" style="409" customWidth="1"/>
    <col min="1459" max="1460" width="5.7109375" style="409" customWidth="1"/>
    <col min="1461" max="1462" width="6.5703125" style="409" customWidth="1"/>
    <col min="1463" max="1463" width="12.7109375" style="409" customWidth="1"/>
    <col min="1464" max="1464" width="14" style="409" customWidth="1"/>
    <col min="1465" max="1472" width="0" style="409" hidden="1" customWidth="1"/>
    <col min="1473" max="1473" width="16.7109375" style="409" customWidth="1"/>
    <col min="1474" max="1474" width="21.7109375" style="409" customWidth="1"/>
    <col min="1475" max="1705" width="9.140625" style="409"/>
    <col min="1706" max="1706" width="6" style="409" customWidth="1"/>
    <col min="1707" max="1707" width="3.85546875" style="409" customWidth="1"/>
    <col min="1708" max="1708" width="6.28515625" style="409" customWidth="1"/>
    <col min="1709" max="1709" width="27" style="409" customWidth="1"/>
    <col min="1710" max="1712" width="4.7109375" style="409" customWidth="1"/>
    <col min="1713" max="1713" width="43.42578125" style="409" customWidth="1"/>
    <col min="1714" max="1714" width="4.7109375" style="409" customWidth="1"/>
    <col min="1715" max="1716" width="5.7109375" style="409" customWidth="1"/>
    <col min="1717" max="1718" width="6.5703125" style="409" customWidth="1"/>
    <col min="1719" max="1719" width="12.7109375" style="409" customWidth="1"/>
    <col min="1720" max="1720" width="14" style="409" customWidth="1"/>
    <col min="1721" max="1728" width="0" style="409" hidden="1" customWidth="1"/>
    <col min="1729" max="1729" width="16.7109375" style="409" customWidth="1"/>
    <col min="1730" max="1730" width="21.7109375" style="409" customWidth="1"/>
    <col min="1731" max="1961" width="9.140625" style="409"/>
    <col min="1962" max="1962" width="6" style="409" customWidth="1"/>
    <col min="1963" max="1963" width="3.85546875" style="409" customWidth="1"/>
    <col min="1964" max="1964" width="6.28515625" style="409" customWidth="1"/>
    <col min="1965" max="1965" width="27" style="409" customWidth="1"/>
    <col min="1966" max="1968" width="4.7109375" style="409" customWidth="1"/>
    <col min="1969" max="1969" width="43.42578125" style="409" customWidth="1"/>
    <col min="1970" max="1970" width="4.7109375" style="409" customWidth="1"/>
    <col min="1971" max="1972" width="5.7109375" style="409" customWidth="1"/>
    <col min="1973" max="1974" width="6.5703125" style="409" customWidth="1"/>
    <col min="1975" max="1975" width="12.7109375" style="409" customWidth="1"/>
    <col min="1976" max="1976" width="14" style="409" customWidth="1"/>
    <col min="1977" max="1984" width="0" style="409" hidden="1" customWidth="1"/>
    <col min="1985" max="1985" width="16.7109375" style="409" customWidth="1"/>
    <col min="1986" max="1986" width="21.7109375" style="409" customWidth="1"/>
    <col min="1987" max="2217" width="9.140625" style="409"/>
    <col min="2218" max="2218" width="6" style="409" customWidth="1"/>
    <col min="2219" max="2219" width="3.85546875" style="409" customWidth="1"/>
    <col min="2220" max="2220" width="6.28515625" style="409" customWidth="1"/>
    <col min="2221" max="2221" width="27" style="409" customWidth="1"/>
    <col min="2222" max="2224" width="4.7109375" style="409" customWidth="1"/>
    <col min="2225" max="2225" width="43.42578125" style="409" customWidth="1"/>
    <col min="2226" max="2226" width="4.7109375" style="409" customWidth="1"/>
    <col min="2227" max="2228" width="5.7109375" style="409" customWidth="1"/>
    <col min="2229" max="2230" width="6.5703125" style="409" customWidth="1"/>
    <col min="2231" max="2231" width="12.7109375" style="409" customWidth="1"/>
    <col min="2232" max="2232" width="14" style="409" customWidth="1"/>
    <col min="2233" max="2240" width="0" style="409" hidden="1" customWidth="1"/>
    <col min="2241" max="2241" width="16.7109375" style="409" customWidth="1"/>
    <col min="2242" max="2242" width="21.7109375" style="409" customWidth="1"/>
    <col min="2243" max="2473" width="9.140625" style="409"/>
    <col min="2474" max="2474" width="6" style="409" customWidth="1"/>
    <col min="2475" max="2475" width="3.85546875" style="409" customWidth="1"/>
    <col min="2476" max="2476" width="6.28515625" style="409" customWidth="1"/>
    <col min="2477" max="2477" width="27" style="409" customWidth="1"/>
    <col min="2478" max="2480" width="4.7109375" style="409" customWidth="1"/>
    <col min="2481" max="2481" width="43.42578125" style="409" customWidth="1"/>
    <col min="2482" max="2482" width="4.7109375" style="409" customWidth="1"/>
    <col min="2483" max="2484" width="5.7109375" style="409" customWidth="1"/>
    <col min="2485" max="2486" width="6.5703125" style="409" customWidth="1"/>
    <col min="2487" max="2487" width="12.7109375" style="409" customWidth="1"/>
    <col min="2488" max="2488" width="14" style="409" customWidth="1"/>
    <col min="2489" max="2496" width="0" style="409" hidden="1" customWidth="1"/>
    <col min="2497" max="2497" width="16.7109375" style="409" customWidth="1"/>
    <col min="2498" max="2498" width="21.7109375" style="409" customWidth="1"/>
    <col min="2499" max="2729" width="9.140625" style="409"/>
    <col min="2730" max="2730" width="6" style="409" customWidth="1"/>
    <col min="2731" max="2731" width="3.85546875" style="409" customWidth="1"/>
    <col min="2732" max="2732" width="6.28515625" style="409" customWidth="1"/>
    <col min="2733" max="2733" width="27" style="409" customWidth="1"/>
    <col min="2734" max="2736" width="4.7109375" style="409" customWidth="1"/>
    <col min="2737" max="2737" width="43.42578125" style="409" customWidth="1"/>
    <col min="2738" max="2738" width="4.7109375" style="409" customWidth="1"/>
    <col min="2739" max="2740" width="5.7109375" style="409" customWidth="1"/>
    <col min="2741" max="2742" width="6.5703125" style="409" customWidth="1"/>
    <col min="2743" max="2743" width="12.7109375" style="409" customWidth="1"/>
    <col min="2744" max="2744" width="14" style="409" customWidth="1"/>
    <col min="2745" max="2752" width="0" style="409" hidden="1" customWidth="1"/>
    <col min="2753" max="2753" width="16.7109375" style="409" customWidth="1"/>
    <col min="2754" max="2754" width="21.7109375" style="409" customWidth="1"/>
    <col min="2755" max="2985" width="9.140625" style="409"/>
    <col min="2986" max="2986" width="6" style="409" customWidth="1"/>
    <col min="2987" max="2987" width="3.85546875" style="409" customWidth="1"/>
    <col min="2988" max="2988" width="6.28515625" style="409" customWidth="1"/>
    <col min="2989" max="2989" width="27" style="409" customWidth="1"/>
    <col min="2990" max="2992" width="4.7109375" style="409" customWidth="1"/>
    <col min="2993" max="2993" width="43.42578125" style="409" customWidth="1"/>
    <col min="2994" max="2994" width="4.7109375" style="409" customWidth="1"/>
    <col min="2995" max="2996" width="5.7109375" style="409" customWidth="1"/>
    <col min="2997" max="2998" width="6.5703125" style="409" customWidth="1"/>
    <col min="2999" max="2999" width="12.7109375" style="409" customWidth="1"/>
    <col min="3000" max="3000" width="14" style="409" customWidth="1"/>
    <col min="3001" max="3008" width="0" style="409" hidden="1" customWidth="1"/>
    <col min="3009" max="3009" width="16.7109375" style="409" customWidth="1"/>
    <col min="3010" max="3010" width="21.7109375" style="409" customWidth="1"/>
    <col min="3011" max="3241" width="9.140625" style="409"/>
    <col min="3242" max="3242" width="6" style="409" customWidth="1"/>
    <col min="3243" max="3243" width="3.85546875" style="409" customWidth="1"/>
    <col min="3244" max="3244" width="6.28515625" style="409" customWidth="1"/>
    <col min="3245" max="3245" width="27" style="409" customWidth="1"/>
    <col min="3246" max="3248" width="4.7109375" style="409" customWidth="1"/>
    <col min="3249" max="3249" width="43.42578125" style="409" customWidth="1"/>
    <col min="3250" max="3250" width="4.7109375" style="409" customWidth="1"/>
    <col min="3251" max="3252" width="5.7109375" style="409" customWidth="1"/>
    <col min="3253" max="3254" width="6.5703125" style="409" customWidth="1"/>
    <col min="3255" max="3255" width="12.7109375" style="409" customWidth="1"/>
    <col min="3256" max="3256" width="14" style="409" customWidth="1"/>
    <col min="3257" max="3264" width="0" style="409" hidden="1" customWidth="1"/>
    <col min="3265" max="3265" width="16.7109375" style="409" customWidth="1"/>
    <col min="3266" max="3266" width="21.7109375" style="409" customWidth="1"/>
    <col min="3267" max="3497" width="9.140625" style="409"/>
    <col min="3498" max="3498" width="6" style="409" customWidth="1"/>
    <col min="3499" max="3499" width="3.85546875" style="409" customWidth="1"/>
    <col min="3500" max="3500" width="6.28515625" style="409" customWidth="1"/>
    <col min="3501" max="3501" width="27" style="409" customWidth="1"/>
    <col min="3502" max="3504" width="4.7109375" style="409" customWidth="1"/>
    <col min="3505" max="3505" width="43.42578125" style="409" customWidth="1"/>
    <col min="3506" max="3506" width="4.7109375" style="409" customWidth="1"/>
    <col min="3507" max="3508" width="5.7109375" style="409" customWidth="1"/>
    <col min="3509" max="3510" width="6.5703125" style="409" customWidth="1"/>
    <col min="3511" max="3511" width="12.7109375" style="409" customWidth="1"/>
    <col min="3512" max="3512" width="14" style="409" customWidth="1"/>
    <col min="3513" max="3520" width="0" style="409" hidden="1" customWidth="1"/>
    <col min="3521" max="3521" width="16.7109375" style="409" customWidth="1"/>
    <col min="3522" max="3522" width="21.7109375" style="409" customWidth="1"/>
    <col min="3523" max="3753" width="9.140625" style="409"/>
    <col min="3754" max="3754" width="6" style="409" customWidth="1"/>
    <col min="3755" max="3755" width="3.85546875" style="409" customWidth="1"/>
    <col min="3756" max="3756" width="6.28515625" style="409" customWidth="1"/>
    <col min="3757" max="3757" width="27" style="409" customWidth="1"/>
    <col min="3758" max="3760" width="4.7109375" style="409" customWidth="1"/>
    <col min="3761" max="3761" width="43.42578125" style="409" customWidth="1"/>
    <col min="3762" max="3762" width="4.7109375" style="409" customWidth="1"/>
    <col min="3763" max="3764" width="5.7109375" style="409" customWidth="1"/>
    <col min="3765" max="3766" width="6.5703125" style="409" customWidth="1"/>
    <col min="3767" max="3767" width="12.7109375" style="409" customWidth="1"/>
    <col min="3768" max="3768" width="14" style="409" customWidth="1"/>
    <col min="3769" max="3776" width="0" style="409" hidden="1" customWidth="1"/>
    <col min="3777" max="3777" width="16.7109375" style="409" customWidth="1"/>
    <col min="3778" max="3778" width="21.7109375" style="409" customWidth="1"/>
    <col min="3779" max="4009" width="9.140625" style="409"/>
    <col min="4010" max="4010" width="6" style="409" customWidth="1"/>
    <col min="4011" max="4011" width="3.85546875" style="409" customWidth="1"/>
    <col min="4012" max="4012" width="6.28515625" style="409" customWidth="1"/>
    <col min="4013" max="4013" width="27" style="409" customWidth="1"/>
    <col min="4014" max="4016" width="4.7109375" style="409" customWidth="1"/>
    <col min="4017" max="4017" width="43.42578125" style="409" customWidth="1"/>
    <col min="4018" max="4018" width="4.7109375" style="409" customWidth="1"/>
    <col min="4019" max="4020" width="5.7109375" style="409" customWidth="1"/>
    <col min="4021" max="4022" width="6.5703125" style="409" customWidth="1"/>
    <col min="4023" max="4023" width="12.7109375" style="409" customWidth="1"/>
    <col min="4024" max="4024" width="14" style="409" customWidth="1"/>
    <col min="4025" max="4032" width="0" style="409" hidden="1" customWidth="1"/>
    <col min="4033" max="4033" width="16.7109375" style="409" customWidth="1"/>
    <col min="4034" max="4034" width="21.7109375" style="409" customWidth="1"/>
    <col min="4035" max="4265" width="9.140625" style="409"/>
    <col min="4266" max="4266" width="6" style="409" customWidth="1"/>
    <col min="4267" max="4267" width="3.85546875" style="409" customWidth="1"/>
    <col min="4268" max="4268" width="6.28515625" style="409" customWidth="1"/>
    <col min="4269" max="4269" width="27" style="409" customWidth="1"/>
    <col min="4270" max="4272" width="4.7109375" style="409" customWidth="1"/>
    <col min="4273" max="4273" width="43.42578125" style="409" customWidth="1"/>
    <col min="4274" max="4274" width="4.7109375" style="409" customWidth="1"/>
    <col min="4275" max="4276" width="5.7109375" style="409" customWidth="1"/>
    <col min="4277" max="4278" width="6.5703125" style="409" customWidth="1"/>
    <col min="4279" max="4279" width="12.7109375" style="409" customWidth="1"/>
    <col min="4280" max="4280" width="14" style="409" customWidth="1"/>
    <col min="4281" max="4288" width="0" style="409" hidden="1" customWidth="1"/>
    <col min="4289" max="4289" width="16.7109375" style="409" customWidth="1"/>
    <col min="4290" max="4290" width="21.7109375" style="409" customWidth="1"/>
    <col min="4291" max="4521" width="9.140625" style="409"/>
    <col min="4522" max="4522" width="6" style="409" customWidth="1"/>
    <col min="4523" max="4523" width="3.85546875" style="409" customWidth="1"/>
    <col min="4524" max="4524" width="6.28515625" style="409" customWidth="1"/>
    <col min="4525" max="4525" width="27" style="409" customWidth="1"/>
    <col min="4526" max="4528" width="4.7109375" style="409" customWidth="1"/>
    <col min="4529" max="4529" width="43.42578125" style="409" customWidth="1"/>
    <col min="4530" max="4530" width="4.7109375" style="409" customWidth="1"/>
    <col min="4531" max="4532" width="5.7109375" style="409" customWidth="1"/>
    <col min="4533" max="4534" width="6.5703125" style="409" customWidth="1"/>
    <col min="4535" max="4535" width="12.7109375" style="409" customWidth="1"/>
    <col min="4536" max="4536" width="14" style="409" customWidth="1"/>
    <col min="4537" max="4544" width="0" style="409" hidden="1" customWidth="1"/>
    <col min="4545" max="4545" width="16.7109375" style="409" customWidth="1"/>
    <col min="4546" max="4546" width="21.7109375" style="409" customWidth="1"/>
    <col min="4547" max="4777" width="9.140625" style="409"/>
    <col min="4778" max="4778" width="6" style="409" customWidth="1"/>
    <col min="4779" max="4779" width="3.85546875" style="409" customWidth="1"/>
    <col min="4780" max="4780" width="6.28515625" style="409" customWidth="1"/>
    <col min="4781" max="4781" width="27" style="409" customWidth="1"/>
    <col min="4782" max="4784" width="4.7109375" style="409" customWidth="1"/>
    <col min="4785" max="4785" width="43.42578125" style="409" customWidth="1"/>
    <col min="4786" max="4786" width="4.7109375" style="409" customWidth="1"/>
    <col min="4787" max="4788" width="5.7109375" style="409" customWidth="1"/>
    <col min="4789" max="4790" width="6.5703125" style="409" customWidth="1"/>
    <col min="4791" max="4791" width="12.7109375" style="409" customWidth="1"/>
    <col min="4792" max="4792" width="14" style="409" customWidth="1"/>
    <col min="4793" max="4800" width="0" style="409" hidden="1" customWidth="1"/>
    <col min="4801" max="4801" width="16.7109375" style="409" customWidth="1"/>
    <col min="4802" max="4802" width="21.7109375" style="409" customWidth="1"/>
    <col min="4803" max="5033" width="9.140625" style="409"/>
    <col min="5034" max="5034" width="6" style="409" customWidth="1"/>
    <col min="5035" max="5035" width="3.85546875" style="409" customWidth="1"/>
    <col min="5036" max="5036" width="6.28515625" style="409" customWidth="1"/>
    <col min="5037" max="5037" width="27" style="409" customWidth="1"/>
    <col min="5038" max="5040" width="4.7109375" style="409" customWidth="1"/>
    <col min="5041" max="5041" width="43.42578125" style="409" customWidth="1"/>
    <col min="5042" max="5042" width="4.7109375" style="409" customWidth="1"/>
    <col min="5043" max="5044" width="5.7109375" style="409" customWidth="1"/>
    <col min="5045" max="5046" width="6.5703125" style="409" customWidth="1"/>
    <col min="5047" max="5047" width="12.7109375" style="409" customWidth="1"/>
    <col min="5048" max="5048" width="14" style="409" customWidth="1"/>
    <col min="5049" max="5056" width="0" style="409" hidden="1" customWidth="1"/>
    <col min="5057" max="5057" width="16.7109375" style="409" customWidth="1"/>
    <col min="5058" max="5058" width="21.7109375" style="409" customWidth="1"/>
    <col min="5059" max="5289" width="9.140625" style="409"/>
    <col min="5290" max="5290" width="6" style="409" customWidth="1"/>
    <col min="5291" max="5291" width="3.85546875" style="409" customWidth="1"/>
    <col min="5292" max="5292" width="6.28515625" style="409" customWidth="1"/>
    <col min="5293" max="5293" width="27" style="409" customWidth="1"/>
    <col min="5294" max="5296" width="4.7109375" style="409" customWidth="1"/>
    <col min="5297" max="5297" width="43.42578125" style="409" customWidth="1"/>
    <col min="5298" max="5298" width="4.7109375" style="409" customWidth="1"/>
    <col min="5299" max="5300" width="5.7109375" style="409" customWidth="1"/>
    <col min="5301" max="5302" width="6.5703125" style="409" customWidth="1"/>
    <col min="5303" max="5303" width="12.7109375" style="409" customWidth="1"/>
    <col min="5304" max="5304" width="14" style="409" customWidth="1"/>
    <col min="5305" max="5312" width="0" style="409" hidden="1" customWidth="1"/>
    <col min="5313" max="5313" width="16.7109375" style="409" customWidth="1"/>
    <col min="5314" max="5314" width="21.7109375" style="409" customWidth="1"/>
    <col min="5315" max="5545" width="9.140625" style="409"/>
    <col min="5546" max="5546" width="6" style="409" customWidth="1"/>
    <col min="5547" max="5547" width="3.85546875" style="409" customWidth="1"/>
    <col min="5548" max="5548" width="6.28515625" style="409" customWidth="1"/>
    <col min="5549" max="5549" width="27" style="409" customWidth="1"/>
    <col min="5550" max="5552" width="4.7109375" style="409" customWidth="1"/>
    <col min="5553" max="5553" width="43.42578125" style="409" customWidth="1"/>
    <col min="5554" max="5554" width="4.7109375" style="409" customWidth="1"/>
    <col min="5555" max="5556" width="5.7109375" style="409" customWidth="1"/>
    <col min="5557" max="5558" width="6.5703125" style="409" customWidth="1"/>
    <col min="5559" max="5559" width="12.7109375" style="409" customWidth="1"/>
    <col min="5560" max="5560" width="14" style="409" customWidth="1"/>
    <col min="5561" max="5568" width="0" style="409" hidden="1" customWidth="1"/>
    <col min="5569" max="5569" width="16.7109375" style="409" customWidth="1"/>
    <col min="5570" max="5570" width="21.7109375" style="409" customWidth="1"/>
    <col min="5571" max="5801" width="9.140625" style="409"/>
    <col min="5802" max="5802" width="6" style="409" customWidth="1"/>
    <col min="5803" max="5803" width="3.85546875" style="409" customWidth="1"/>
    <col min="5804" max="5804" width="6.28515625" style="409" customWidth="1"/>
    <col min="5805" max="5805" width="27" style="409" customWidth="1"/>
    <col min="5806" max="5808" width="4.7109375" style="409" customWidth="1"/>
    <col min="5809" max="5809" width="43.42578125" style="409" customWidth="1"/>
    <col min="5810" max="5810" width="4.7109375" style="409" customWidth="1"/>
    <col min="5811" max="5812" width="5.7109375" style="409" customWidth="1"/>
    <col min="5813" max="5814" width="6.5703125" style="409" customWidth="1"/>
    <col min="5815" max="5815" width="12.7109375" style="409" customWidth="1"/>
    <col min="5816" max="5816" width="14" style="409" customWidth="1"/>
    <col min="5817" max="5824" width="0" style="409" hidden="1" customWidth="1"/>
    <col min="5825" max="5825" width="16.7109375" style="409" customWidth="1"/>
    <col min="5826" max="5826" width="21.7109375" style="409" customWidth="1"/>
    <col min="5827" max="6057" width="9.140625" style="409"/>
    <col min="6058" max="6058" width="6" style="409" customWidth="1"/>
    <col min="6059" max="6059" width="3.85546875" style="409" customWidth="1"/>
    <col min="6060" max="6060" width="6.28515625" style="409" customWidth="1"/>
    <col min="6061" max="6061" width="27" style="409" customWidth="1"/>
    <col min="6062" max="6064" width="4.7109375" style="409" customWidth="1"/>
    <col min="6065" max="6065" width="43.42578125" style="409" customWidth="1"/>
    <col min="6066" max="6066" width="4.7109375" style="409" customWidth="1"/>
    <col min="6067" max="6068" width="5.7109375" style="409" customWidth="1"/>
    <col min="6069" max="6070" width="6.5703125" style="409" customWidth="1"/>
    <col min="6071" max="6071" width="12.7109375" style="409" customWidth="1"/>
    <col min="6072" max="6072" width="14" style="409" customWidth="1"/>
    <col min="6073" max="6080" width="0" style="409" hidden="1" customWidth="1"/>
    <col min="6081" max="6081" width="16.7109375" style="409" customWidth="1"/>
    <col min="6082" max="6082" width="21.7109375" style="409" customWidth="1"/>
    <col min="6083" max="6313" width="9.140625" style="409"/>
    <col min="6314" max="6314" width="6" style="409" customWidth="1"/>
    <col min="6315" max="6315" width="3.85546875" style="409" customWidth="1"/>
    <col min="6316" max="6316" width="6.28515625" style="409" customWidth="1"/>
    <col min="6317" max="6317" width="27" style="409" customWidth="1"/>
    <col min="6318" max="6320" width="4.7109375" style="409" customWidth="1"/>
    <col min="6321" max="6321" width="43.42578125" style="409" customWidth="1"/>
    <col min="6322" max="6322" width="4.7109375" style="409" customWidth="1"/>
    <col min="6323" max="6324" width="5.7109375" style="409" customWidth="1"/>
    <col min="6325" max="6326" width="6.5703125" style="409" customWidth="1"/>
    <col min="6327" max="6327" width="12.7109375" style="409" customWidth="1"/>
    <col min="6328" max="6328" width="14" style="409" customWidth="1"/>
    <col min="6329" max="6336" width="0" style="409" hidden="1" customWidth="1"/>
    <col min="6337" max="6337" width="16.7109375" style="409" customWidth="1"/>
    <col min="6338" max="6338" width="21.7109375" style="409" customWidth="1"/>
    <col min="6339" max="6569" width="9.140625" style="409"/>
    <col min="6570" max="6570" width="6" style="409" customWidth="1"/>
    <col min="6571" max="6571" width="3.85546875" style="409" customWidth="1"/>
    <col min="6572" max="6572" width="6.28515625" style="409" customWidth="1"/>
    <col min="6573" max="6573" width="27" style="409" customWidth="1"/>
    <col min="6574" max="6576" width="4.7109375" style="409" customWidth="1"/>
    <col min="6577" max="6577" width="43.42578125" style="409" customWidth="1"/>
    <col min="6578" max="6578" width="4.7109375" style="409" customWidth="1"/>
    <col min="6579" max="6580" width="5.7109375" style="409" customWidth="1"/>
    <col min="6581" max="6582" width="6.5703125" style="409" customWidth="1"/>
    <col min="6583" max="6583" width="12.7109375" style="409" customWidth="1"/>
    <col min="6584" max="6584" width="14" style="409" customWidth="1"/>
    <col min="6585" max="6592" width="0" style="409" hidden="1" customWidth="1"/>
    <col min="6593" max="6593" width="16.7109375" style="409" customWidth="1"/>
    <col min="6594" max="6594" width="21.7109375" style="409" customWidth="1"/>
    <col min="6595" max="6825" width="9.140625" style="409"/>
    <col min="6826" max="6826" width="6" style="409" customWidth="1"/>
    <col min="6827" max="6827" width="3.85546875" style="409" customWidth="1"/>
    <col min="6828" max="6828" width="6.28515625" style="409" customWidth="1"/>
    <col min="6829" max="6829" width="27" style="409" customWidth="1"/>
    <col min="6830" max="6832" width="4.7109375" style="409" customWidth="1"/>
    <col min="6833" max="6833" width="43.42578125" style="409" customWidth="1"/>
    <col min="6834" max="6834" width="4.7109375" style="409" customWidth="1"/>
    <col min="6835" max="6836" width="5.7109375" style="409" customWidth="1"/>
    <col min="6837" max="6838" width="6.5703125" style="409" customWidth="1"/>
    <col min="6839" max="6839" width="12.7109375" style="409" customWidth="1"/>
    <col min="6840" max="6840" width="14" style="409" customWidth="1"/>
    <col min="6841" max="6848" width="0" style="409" hidden="1" customWidth="1"/>
    <col min="6849" max="6849" width="16.7109375" style="409" customWidth="1"/>
    <col min="6850" max="6850" width="21.7109375" style="409" customWidth="1"/>
    <col min="6851" max="7081" width="9.140625" style="409"/>
    <col min="7082" max="7082" width="6" style="409" customWidth="1"/>
    <col min="7083" max="7083" width="3.85546875" style="409" customWidth="1"/>
    <col min="7084" max="7084" width="6.28515625" style="409" customWidth="1"/>
    <col min="7085" max="7085" width="27" style="409" customWidth="1"/>
    <col min="7086" max="7088" width="4.7109375" style="409" customWidth="1"/>
    <col min="7089" max="7089" width="43.42578125" style="409" customWidth="1"/>
    <col min="7090" max="7090" width="4.7109375" style="409" customWidth="1"/>
    <col min="7091" max="7092" width="5.7109375" style="409" customWidth="1"/>
    <col min="7093" max="7094" width="6.5703125" style="409" customWidth="1"/>
    <col min="7095" max="7095" width="12.7109375" style="409" customWidth="1"/>
    <col min="7096" max="7096" width="14" style="409" customWidth="1"/>
    <col min="7097" max="7104" width="0" style="409" hidden="1" customWidth="1"/>
    <col min="7105" max="7105" width="16.7109375" style="409" customWidth="1"/>
    <col min="7106" max="7106" width="21.7109375" style="409" customWidth="1"/>
    <col min="7107" max="7337" width="9.140625" style="409"/>
    <col min="7338" max="7338" width="6" style="409" customWidth="1"/>
    <col min="7339" max="7339" width="3.85546875" style="409" customWidth="1"/>
    <col min="7340" max="7340" width="6.28515625" style="409" customWidth="1"/>
    <col min="7341" max="7341" width="27" style="409" customWidth="1"/>
    <col min="7342" max="7344" width="4.7109375" style="409" customWidth="1"/>
    <col min="7345" max="7345" width="43.42578125" style="409" customWidth="1"/>
    <col min="7346" max="7346" width="4.7109375" style="409" customWidth="1"/>
    <col min="7347" max="7348" width="5.7109375" style="409" customWidth="1"/>
    <col min="7349" max="7350" width="6.5703125" style="409" customWidth="1"/>
    <col min="7351" max="7351" width="12.7109375" style="409" customWidth="1"/>
    <col min="7352" max="7352" width="14" style="409" customWidth="1"/>
    <col min="7353" max="7360" width="0" style="409" hidden="1" customWidth="1"/>
    <col min="7361" max="7361" width="16.7109375" style="409" customWidth="1"/>
    <col min="7362" max="7362" width="21.7109375" style="409" customWidth="1"/>
    <col min="7363" max="7593" width="9.140625" style="409"/>
    <col min="7594" max="7594" width="6" style="409" customWidth="1"/>
    <col min="7595" max="7595" width="3.85546875" style="409" customWidth="1"/>
    <col min="7596" max="7596" width="6.28515625" style="409" customWidth="1"/>
    <col min="7597" max="7597" width="27" style="409" customWidth="1"/>
    <col min="7598" max="7600" width="4.7109375" style="409" customWidth="1"/>
    <col min="7601" max="7601" width="43.42578125" style="409" customWidth="1"/>
    <col min="7602" max="7602" width="4.7109375" style="409" customWidth="1"/>
    <col min="7603" max="7604" width="5.7109375" style="409" customWidth="1"/>
    <col min="7605" max="7606" width="6.5703125" style="409" customWidth="1"/>
    <col min="7607" max="7607" width="12.7109375" style="409" customWidth="1"/>
    <col min="7608" max="7608" width="14" style="409" customWidth="1"/>
    <col min="7609" max="7616" width="0" style="409" hidden="1" customWidth="1"/>
    <col min="7617" max="7617" width="16.7109375" style="409" customWidth="1"/>
    <col min="7618" max="7618" width="21.7109375" style="409" customWidth="1"/>
    <col min="7619" max="7849" width="9.140625" style="409"/>
    <col min="7850" max="7850" width="6" style="409" customWidth="1"/>
    <col min="7851" max="7851" width="3.85546875" style="409" customWidth="1"/>
    <col min="7852" max="7852" width="6.28515625" style="409" customWidth="1"/>
    <col min="7853" max="7853" width="27" style="409" customWidth="1"/>
    <col min="7854" max="7856" width="4.7109375" style="409" customWidth="1"/>
    <col min="7857" max="7857" width="43.42578125" style="409" customWidth="1"/>
    <col min="7858" max="7858" width="4.7109375" style="409" customWidth="1"/>
    <col min="7859" max="7860" width="5.7109375" style="409" customWidth="1"/>
    <col min="7861" max="7862" width="6.5703125" style="409" customWidth="1"/>
    <col min="7863" max="7863" width="12.7109375" style="409" customWidth="1"/>
    <col min="7864" max="7864" width="14" style="409" customWidth="1"/>
    <col min="7865" max="7872" width="0" style="409" hidden="1" customWidth="1"/>
    <col min="7873" max="7873" width="16.7109375" style="409" customWidth="1"/>
    <col min="7874" max="7874" width="21.7109375" style="409" customWidth="1"/>
    <col min="7875" max="8105" width="9.140625" style="409"/>
    <col min="8106" max="8106" width="6" style="409" customWidth="1"/>
    <col min="8107" max="8107" width="3.85546875" style="409" customWidth="1"/>
    <col min="8108" max="8108" width="6.28515625" style="409" customWidth="1"/>
    <col min="8109" max="8109" width="27" style="409" customWidth="1"/>
    <col min="8110" max="8112" width="4.7109375" style="409" customWidth="1"/>
    <col min="8113" max="8113" width="43.42578125" style="409" customWidth="1"/>
    <col min="8114" max="8114" width="4.7109375" style="409" customWidth="1"/>
    <col min="8115" max="8116" width="5.7109375" style="409" customWidth="1"/>
    <col min="8117" max="8118" width="6.5703125" style="409" customWidth="1"/>
    <col min="8119" max="8119" width="12.7109375" style="409" customWidth="1"/>
    <col min="8120" max="8120" width="14" style="409" customWidth="1"/>
    <col min="8121" max="8128" width="0" style="409" hidden="1" customWidth="1"/>
    <col min="8129" max="8129" width="16.7109375" style="409" customWidth="1"/>
    <col min="8130" max="8130" width="21.7109375" style="409" customWidth="1"/>
    <col min="8131" max="8361" width="9.140625" style="409"/>
    <col min="8362" max="8362" width="6" style="409" customWidth="1"/>
    <col min="8363" max="8363" width="3.85546875" style="409" customWidth="1"/>
    <col min="8364" max="8364" width="6.28515625" style="409" customWidth="1"/>
    <col min="8365" max="8365" width="27" style="409" customWidth="1"/>
    <col min="8366" max="8368" width="4.7109375" style="409" customWidth="1"/>
    <col min="8369" max="8369" width="43.42578125" style="409" customWidth="1"/>
    <col min="8370" max="8370" width="4.7109375" style="409" customWidth="1"/>
    <col min="8371" max="8372" width="5.7109375" style="409" customWidth="1"/>
    <col min="8373" max="8374" width="6.5703125" style="409" customWidth="1"/>
    <col min="8375" max="8375" width="12.7109375" style="409" customWidth="1"/>
    <col min="8376" max="8376" width="14" style="409" customWidth="1"/>
    <col min="8377" max="8384" width="0" style="409" hidden="1" customWidth="1"/>
    <col min="8385" max="8385" width="16.7109375" style="409" customWidth="1"/>
    <col min="8386" max="8386" width="21.7109375" style="409" customWidth="1"/>
    <col min="8387" max="8617" width="9.140625" style="409"/>
    <col min="8618" max="8618" width="6" style="409" customWidth="1"/>
    <col min="8619" max="8619" width="3.85546875" style="409" customWidth="1"/>
    <col min="8620" max="8620" width="6.28515625" style="409" customWidth="1"/>
    <col min="8621" max="8621" width="27" style="409" customWidth="1"/>
    <col min="8622" max="8624" width="4.7109375" style="409" customWidth="1"/>
    <col min="8625" max="8625" width="43.42578125" style="409" customWidth="1"/>
    <col min="8626" max="8626" width="4.7109375" style="409" customWidth="1"/>
    <col min="8627" max="8628" width="5.7109375" style="409" customWidth="1"/>
    <col min="8629" max="8630" width="6.5703125" style="409" customWidth="1"/>
    <col min="8631" max="8631" width="12.7109375" style="409" customWidth="1"/>
    <col min="8632" max="8632" width="14" style="409" customWidth="1"/>
    <col min="8633" max="8640" width="0" style="409" hidden="1" customWidth="1"/>
    <col min="8641" max="8641" width="16.7109375" style="409" customWidth="1"/>
    <col min="8642" max="8642" width="21.7109375" style="409" customWidth="1"/>
    <col min="8643" max="8873" width="9.140625" style="409"/>
    <col min="8874" max="8874" width="6" style="409" customWidth="1"/>
    <col min="8875" max="8875" width="3.85546875" style="409" customWidth="1"/>
    <col min="8876" max="8876" width="6.28515625" style="409" customWidth="1"/>
    <col min="8877" max="8877" width="27" style="409" customWidth="1"/>
    <col min="8878" max="8880" width="4.7109375" style="409" customWidth="1"/>
    <col min="8881" max="8881" width="43.42578125" style="409" customWidth="1"/>
    <col min="8882" max="8882" width="4.7109375" style="409" customWidth="1"/>
    <col min="8883" max="8884" width="5.7109375" style="409" customWidth="1"/>
    <col min="8885" max="8886" width="6.5703125" style="409" customWidth="1"/>
    <col min="8887" max="8887" width="12.7109375" style="409" customWidth="1"/>
    <col min="8888" max="8888" width="14" style="409" customWidth="1"/>
    <col min="8889" max="8896" width="0" style="409" hidden="1" customWidth="1"/>
    <col min="8897" max="8897" width="16.7109375" style="409" customWidth="1"/>
    <col min="8898" max="8898" width="21.7109375" style="409" customWidth="1"/>
    <col min="8899" max="9129" width="9.140625" style="409"/>
    <col min="9130" max="9130" width="6" style="409" customWidth="1"/>
    <col min="9131" max="9131" width="3.85546875" style="409" customWidth="1"/>
    <col min="9132" max="9132" width="6.28515625" style="409" customWidth="1"/>
    <col min="9133" max="9133" width="27" style="409" customWidth="1"/>
    <col min="9134" max="9136" width="4.7109375" style="409" customWidth="1"/>
    <col min="9137" max="9137" width="43.42578125" style="409" customWidth="1"/>
    <col min="9138" max="9138" width="4.7109375" style="409" customWidth="1"/>
    <col min="9139" max="9140" width="5.7109375" style="409" customWidth="1"/>
    <col min="9141" max="9142" width="6.5703125" style="409" customWidth="1"/>
    <col min="9143" max="9143" width="12.7109375" style="409" customWidth="1"/>
    <col min="9144" max="9144" width="14" style="409" customWidth="1"/>
    <col min="9145" max="9152" width="0" style="409" hidden="1" customWidth="1"/>
    <col min="9153" max="9153" width="16.7109375" style="409" customWidth="1"/>
    <col min="9154" max="9154" width="21.7109375" style="409" customWidth="1"/>
    <col min="9155" max="9385" width="9.140625" style="409"/>
    <col min="9386" max="9386" width="6" style="409" customWidth="1"/>
    <col min="9387" max="9387" width="3.85546875" style="409" customWidth="1"/>
    <col min="9388" max="9388" width="6.28515625" style="409" customWidth="1"/>
    <col min="9389" max="9389" width="27" style="409" customWidth="1"/>
    <col min="9390" max="9392" width="4.7109375" style="409" customWidth="1"/>
    <col min="9393" max="9393" width="43.42578125" style="409" customWidth="1"/>
    <col min="9394" max="9394" width="4.7109375" style="409" customWidth="1"/>
    <col min="9395" max="9396" width="5.7109375" style="409" customWidth="1"/>
    <col min="9397" max="9398" width="6.5703125" style="409" customWidth="1"/>
    <col min="9399" max="9399" width="12.7109375" style="409" customWidth="1"/>
    <col min="9400" max="9400" width="14" style="409" customWidth="1"/>
    <col min="9401" max="9408" width="0" style="409" hidden="1" customWidth="1"/>
    <col min="9409" max="9409" width="16.7109375" style="409" customWidth="1"/>
    <col min="9410" max="9410" width="21.7109375" style="409" customWidth="1"/>
    <col min="9411" max="9641" width="9.140625" style="409"/>
    <col min="9642" max="9642" width="6" style="409" customWidth="1"/>
    <col min="9643" max="9643" width="3.85546875" style="409" customWidth="1"/>
    <col min="9644" max="9644" width="6.28515625" style="409" customWidth="1"/>
    <col min="9645" max="9645" width="27" style="409" customWidth="1"/>
    <col min="9646" max="9648" width="4.7109375" style="409" customWidth="1"/>
    <col min="9649" max="9649" width="43.42578125" style="409" customWidth="1"/>
    <col min="9650" max="9650" width="4.7109375" style="409" customWidth="1"/>
    <col min="9651" max="9652" width="5.7109375" style="409" customWidth="1"/>
    <col min="9653" max="9654" width="6.5703125" style="409" customWidth="1"/>
    <col min="9655" max="9655" width="12.7109375" style="409" customWidth="1"/>
    <col min="9656" max="9656" width="14" style="409" customWidth="1"/>
    <col min="9657" max="9664" width="0" style="409" hidden="1" customWidth="1"/>
    <col min="9665" max="9665" width="16.7109375" style="409" customWidth="1"/>
    <col min="9666" max="9666" width="21.7109375" style="409" customWidth="1"/>
    <col min="9667" max="9897" width="9.140625" style="409"/>
    <col min="9898" max="9898" width="6" style="409" customWidth="1"/>
    <col min="9899" max="9899" width="3.85546875" style="409" customWidth="1"/>
    <col min="9900" max="9900" width="6.28515625" style="409" customWidth="1"/>
    <col min="9901" max="9901" width="27" style="409" customWidth="1"/>
    <col min="9902" max="9904" width="4.7109375" style="409" customWidth="1"/>
    <col min="9905" max="9905" width="43.42578125" style="409" customWidth="1"/>
    <col min="9906" max="9906" width="4.7109375" style="409" customWidth="1"/>
    <col min="9907" max="9908" width="5.7109375" style="409" customWidth="1"/>
    <col min="9909" max="9910" width="6.5703125" style="409" customWidth="1"/>
    <col min="9911" max="9911" width="12.7109375" style="409" customWidth="1"/>
    <col min="9912" max="9912" width="14" style="409" customWidth="1"/>
    <col min="9913" max="9920" width="0" style="409" hidden="1" customWidth="1"/>
    <col min="9921" max="9921" width="16.7109375" style="409" customWidth="1"/>
    <col min="9922" max="9922" width="21.7109375" style="409" customWidth="1"/>
    <col min="9923" max="10153" width="9.140625" style="409"/>
    <col min="10154" max="10154" width="6" style="409" customWidth="1"/>
    <col min="10155" max="10155" width="3.85546875" style="409" customWidth="1"/>
    <col min="10156" max="10156" width="6.28515625" style="409" customWidth="1"/>
    <col min="10157" max="10157" width="27" style="409" customWidth="1"/>
    <col min="10158" max="10160" width="4.7109375" style="409" customWidth="1"/>
    <col min="10161" max="10161" width="43.42578125" style="409" customWidth="1"/>
    <col min="10162" max="10162" width="4.7109375" style="409" customWidth="1"/>
    <col min="10163" max="10164" width="5.7109375" style="409" customWidth="1"/>
    <col min="10165" max="10166" width="6.5703125" style="409" customWidth="1"/>
    <col min="10167" max="10167" width="12.7109375" style="409" customWidth="1"/>
    <col min="10168" max="10168" width="14" style="409" customWidth="1"/>
    <col min="10169" max="10176" width="0" style="409" hidden="1" customWidth="1"/>
    <col min="10177" max="10177" width="16.7109375" style="409" customWidth="1"/>
    <col min="10178" max="10178" width="21.7109375" style="409" customWidth="1"/>
    <col min="10179" max="10409" width="9.140625" style="409"/>
    <col min="10410" max="10410" width="6" style="409" customWidth="1"/>
    <col min="10411" max="10411" width="3.85546875" style="409" customWidth="1"/>
    <col min="10412" max="10412" width="6.28515625" style="409" customWidth="1"/>
    <col min="10413" max="10413" width="27" style="409" customWidth="1"/>
    <col min="10414" max="10416" width="4.7109375" style="409" customWidth="1"/>
    <col min="10417" max="10417" width="43.42578125" style="409" customWidth="1"/>
    <col min="10418" max="10418" width="4.7109375" style="409" customWidth="1"/>
    <col min="10419" max="10420" width="5.7109375" style="409" customWidth="1"/>
    <col min="10421" max="10422" width="6.5703125" style="409" customWidth="1"/>
    <col min="10423" max="10423" width="12.7109375" style="409" customWidth="1"/>
    <col min="10424" max="10424" width="14" style="409" customWidth="1"/>
    <col min="10425" max="10432" width="0" style="409" hidden="1" customWidth="1"/>
    <col min="10433" max="10433" width="16.7109375" style="409" customWidth="1"/>
    <col min="10434" max="10434" width="21.7109375" style="409" customWidth="1"/>
    <col min="10435" max="10665" width="9.140625" style="409"/>
    <col min="10666" max="10666" width="6" style="409" customWidth="1"/>
    <col min="10667" max="10667" width="3.85546875" style="409" customWidth="1"/>
    <col min="10668" max="10668" width="6.28515625" style="409" customWidth="1"/>
    <col min="10669" max="10669" width="27" style="409" customWidth="1"/>
    <col min="10670" max="10672" width="4.7109375" style="409" customWidth="1"/>
    <col min="10673" max="10673" width="43.42578125" style="409" customWidth="1"/>
    <col min="10674" max="10674" width="4.7109375" style="409" customWidth="1"/>
    <col min="10675" max="10676" width="5.7109375" style="409" customWidth="1"/>
    <col min="10677" max="10678" width="6.5703125" style="409" customWidth="1"/>
    <col min="10679" max="10679" width="12.7109375" style="409" customWidth="1"/>
    <col min="10680" max="10680" width="14" style="409" customWidth="1"/>
    <col min="10681" max="10688" width="0" style="409" hidden="1" customWidth="1"/>
    <col min="10689" max="10689" width="16.7109375" style="409" customWidth="1"/>
    <col min="10690" max="10690" width="21.7109375" style="409" customWidth="1"/>
    <col min="10691" max="10921" width="9.140625" style="409"/>
    <col min="10922" max="10922" width="6" style="409" customWidth="1"/>
    <col min="10923" max="10923" width="3.85546875" style="409" customWidth="1"/>
    <col min="10924" max="10924" width="6.28515625" style="409" customWidth="1"/>
    <col min="10925" max="10925" width="27" style="409" customWidth="1"/>
    <col min="10926" max="10928" width="4.7109375" style="409" customWidth="1"/>
    <col min="10929" max="10929" width="43.42578125" style="409" customWidth="1"/>
    <col min="10930" max="10930" width="4.7109375" style="409" customWidth="1"/>
    <col min="10931" max="10932" width="5.7109375" style="409" customWidth="1"/>
    <col min="10933" max="10934" width="6.5703125" style="409" customWidth="1"/>
    <col min="10935" max="10935" width="12.7109375" style="409" customWidth="1"/>
    <col min="10936" max="10936" width="14" style="409" customWidth="1"/>
    <col min="10937" max="10944" width="0" style="409" hidden="1" customWidth="1"/>
    <col min="10945" max="10945" width="16.7109375" style="409" customWidth="1"/>
    <col min="10946" max="10946" width="21.7109375" style="409" customWidth="1"/>
    <col min="10947" max="11177" width="9.140625" style="409"/>
    <col min="11178" max="11178" width="6" style="409" customWidth="1"/>
    <col min="11179" max="11179" width="3.85546875" style="409" customWidth="1"/>
    <col min="11180" max="11180" width="6.28515625" style="409" customWidth="1"/>
    <col min="11181" max="11181" width="27" style="409" customWidth="1"/>
    <col min="11182" max="11184" width="4.7109375" style="409" customWidth="1"/>
    <col min="11185" max="11185" width="43.42578125" style="409" customWidth="1"/>
    <col min="11186" max="11186" width="4.7109375" style="409" customWidth="1"/>
    <col min="11187" max="11188" width="5.7109375" style="409" customWidth="1"/>
    <col min="11189" max="11190" width="6.5703125" style="409" customWidth="1"/>
    <col min="11191" max="11191" width="12.7109375" style="409" customWidth="1"/>
    <col min="11192" max="11192" width="14" style="409" customWidth="1"/>
    <col min="11193" max="11200" width="0" style="409" hidden="1" customWidth="1"/>
    <col min="11201" max="11201" width="16.7109375" style="409" customWidth="1"/>
    <col min="11202" max="11202" width="21.7109375" style="409" customWidth="1"/>
    <col min="11203" max="11433" width="9.140625" style="409"/>
    <col min="11434" max="11434" width="6" style="409" customWidth="1"/>
    <col min="11435" max="11435" width="3.85546875" style="409" customWidth="1"/>
    <col min="11436" max="11436" width="6.28515625" style="409" customWidth="1"/>
    <col min="11437" max="11437" width="27" style="409" customWidth="1"/>
    <col min="11438" max="11440" width="4.7109375" style="409" customWidth="1"/>
    <col min="11441" max="11441" width="43.42578125" style="409" customWidth="1"/>
    <col min="11442" max="11442" width="4.7109375" style="409" customWidth="1"/>
    <col min="11443" max="11444" width="5.7109375" style="409" customWidth="1"/>
    <col min="11445" max="11446" width="6.5703125" style="409" customWidth="1"/>
    <col min="11447" max="11447" width="12.7109375" style="409" customWidth="1"/>
    <col min="11448" max="11448" width="14" style="409" customWidth="1"/>
    <col min="11449" max="11456" width="0" style="409" hidden="1" customWidth="1"/>
    <col min="11457" max="11457" width="16.7109375" style="409" customWidth="1"/>
    <col min="11458" max="11458" width="21.7109375" style="409" customWidth="1"/>
    <col min="11459" max="11689" width="9.140625" style="409"/>
    <col min="11690" max="11690" width="6" style="409" customWidth="1"/>
    <col min="11691" max="11691" width="3.85546875" style="409" customWidth="1"/>
    <col min="11692" max="11692" width="6.28515625" style="409" customWidth="1"/>
    <col min="11693" max="11693" width="27" style="409" customWidth="1"/>
    <col min="11694" max="11696" width="4.7109375" style="409" customWidth="1"/>
    <col min="11697" max="11697" width="43.42578125" style="409" customWidth="1"/>
    <col min="11698" max="11698" width="4.7109375" style="409" customWidth="1"/>
    <col min="11699" max="11700" width="5.7109375" style="409" customWidth="1"/>
    <col min="11701" max="11702" width="6.5703125" style="409" customWidth="1"/>
    <col min="11703" max="11703" width="12.7109375" style="409" customWidth="1"/>
    <col min="11704" max="11704" width="14" style="409" customWidth="1"/>
    <col min="11705" max="11712" width="0" style="409" hidden="1" customWidth="1"/>
    <col min="11713" max="11713" width="16.7109375" style="409" customWidth="1"/>
    <col min="11714" max="11714" width="21.7109375" style="409" customWidth="1"/>
    <col min="11715" max="11945" width="9.140625" style="409"/>
    <col min="11946" max="11946" width="6" style="409" customWidth="1"/>
    <col min="11947" max="11947" width="3.85546875" style="409" customWidth="1"/>
    <col min="11948" max="11948" width="6.28515625" style="409" customWidth="1"/>
    <col min="11949" max="11949" width="27" style="409" customWidth="1"/>
    <col min="11950" max="11952" width="4.7109375" style="409" customWidth="1"/>
    <col min="11953" max="11953" width="43.42578125" style="409" customWidth="1"/>
    <col min="11954" max="11954" width="4.7109375" style="409" customWidth="1"/>
    <col min="11955" max="11956" width="5.7109375" style="409" customWidth="1"/>
    <col min="11957" max="11958" width="6.5703125" style="409" customWidth="1"/>
    <col min="11959" max="11959" width="12.7109375" style="409" customWidth="1"/>
    <col min="11960" max="11960" width="14" style="409" customWidth="1"/>
    <col min="11961" max="11968" width="0" style="409" hidden="1" customWidth="1"/>
    <col min="11969" max="11969" width="16.7109375" style="409" customWidth="1"/>
    <col min="11970" max="11970" width="21.7109375" style="409" customWidth="1"/>
    <col min="11971" max="12201" width="9.140625" style="409"/>
    <col min="12202" max="12202" width="6" style="409" customWidth="1"/>
    <col min="12203" max="12203" width="3.85546875" style="409" customWidth="1"/>
    <col min="12204" max="12204" width="6.28515625" style="409" customWidth="1"/>
    <col min="12205" max="12205" width="27" style="409" customWidth="1"/>
    <col min="12206" max="12208" width="4.7109375" style="409" customWidth="1"/>
    <col min="12209" max="12209" width="43.42578125" style="409" customWidth="1"/>
    <col min="12210" max="12210" width="4.7109375" style="409" customWidth="1"/>
    <col min="12211" max="12212" width="5.7109375" style="409" customWidth="1"/>
    <col min="12213" max="12214" width="6.5703125" style="409" customWidth="1"/>
    <col min="12215" max="12215" width="12.7109375" style="409" customWidth="1"/>
    <col min="12216" max="12216" width="14" style="409" customWidth="1"/>
    <col min="12217" max="12224" width="0" style="409" hidden="1" customWidth="1"/>
    <col min="12225" max="12225" width="16.7109375" style="409" customWidth="1"/>
    <col min="12226" max="12226" width="21.7109375" style="409" customWidth="1"/>
    <col min="12227" max="12457" width="9.140625" style="409"/>
    <col min="12458" max="12458" width="6" style="409" customWidth="1"/>
    <col min="12459" max="12459" width="3.85546875" style="409" customWidth="1"/>
    <col min="12460" max="12460" width="6.28515625" style="409" customWidth="1"/>
    <col min="12461" max="12461" width="27" style="409" customWidth="1"/>
    <col min="12462" max="12464" width="4.7109375" style="409" customWidth="1"/>
    <col min="12465" max="12465" width="43.42578125" style="409" customWidth="1"/>
    <col min="12466" max="12466" width="4.7109375" style="409" customWidth="1"/>
    <col min="12467" max="12468" width="5.7109375" style="409" customWidth="1"/>
    <col min="12469" max="12470" width="6.5703125" style="409" customWidth="1"/>
    <col min="12471" max="12471" width="12.7109375" style="409" customWidth="1"/>
    <col min="12472" max="12472" width="14" style="409" customWidth="1"/>
    <col min="12473" max="12480" width="0" style="409" hidden="1" customWidth="1"/>
    <col min="12481" max="12481" width="16.7109375" style="409" customWidth="1"/>
    <col min="12482" max="12482" width="21.7109375" style="409" customWidth="1"/>
    <col min="12483" max="12713" width="9.140625" style="409"/>
    <col min="12714" max="12714" width="6" style="409" customWidth="1"/>
    <col min="12715" max="12715" width="3.85546875" style="409" customWidth="1"/>
    <col min="12716" max="12716" width="6.28515625" style="409" customWidth="1"/>
    <col min="12717" max="12717" width="27" style="409" customWidth="1"/>
    <col min="12718" max="12720" width="4.7109375" style="409" customWidth="1"/>
    <col min="12721" max="12721" width="43.42578125" style="409" customWidth="1"/>
    <col min="12722" max="12722" width="4.7109375" style="409" customWidth="1"/>
    <col min="12723" max="12724" width="5.7109375" style="409" customWidth="1"/>
    <col min="12725" max="12726" width="6.5703125" style="409" customWidth="1"/>
    <col min="12727" max="12727" width="12.7109375" style="409" customWidth="1"/>
    <col min="12728" max="12728" width="14" style="409" customWidth="1"/>
    <col min="12729" max="12736" width="0" style="409" hidden="1" customWidth="1"/>
    <col min="12737" max="12737" width="16.7109375" style="409" customWidth="1"/>
    <col min="12738" max="12738" width="21.7109375" style="409" customWidth="1"/>
    <col min="12739" max="12969" width="9.140625" style="409"/>
    <col min="12970" max="12970" width="6" style="409" customWidth="1"/>
    <col min="12971" max="12971" width="3.85546875" style="409" customWidth="1"/>
    <col min="12972" max="12972" width="6.28515625" style="409" customWidth="1"/>
    <col min="12973" max="12973" width="27" style="409" customWidth="1"/>
    <col min="12974" max="12976" width="4.7109375" style="409" customWidth="1"/>
    <col min="12977" max="12977" width="43.42578125" style="409" customWidth="1"/>
    <col min="12978" max="12978" width="4.7109375" style="409" customWidth="1"/>
    <col min="12979" max="12980" width="5.7109375" style="409" customWidth="1"/>
    <col min="12981" max="12982" width="6.5703125" style="409" customWidth="1"/>
    <col min="12983" max="12983" width="12.7109375" style="409" customWidth="1"/>
    <col min="12984" max="12984" width="14" style="409" customWidth="1"/>
    <col min="12985" max="12992" width="0" style="409" hidden="1" customWidth="1"/>
    <col min="12993" max="12993" width="16.7109375" style="409" customWidth="1"/>
    <col min="12994" max="12994" width="21.7109375" style="409" customWidth="1"/>
    <col min="12995" max="13225" width="9.140625" style="409"/>
    <col min="13226" max="13226" width="6" style="409" customWidth="1"/>
    <col min="13227" max="13227" width="3.85546875" style="409" customWidth="1"/>
    <col min="13228" max="13228" width="6.28515625" style="409" customWidth="1"/>
    <col min="13229" max="13229" width="27" style="409" customWidth="1"/>
    <col min="13230" max="13232" width="4.7109375" style="409" customWidth="1"/>
    <col min="13233" max="13233" width="43.42578125" style="409" customWidth="1"/>
    <col min="13234" max="13234" width="4.7109375" style="409" customWidth="1"/>
    <col min="13235" max="13236" width="5.7109375" style="409" customWidth="1"/>
    <col min="13237" max="13238" width="6.5703125" style="409" customWidth="1"/>
    <col min="13239" max="13239" width="12.7109375" style="409" customWidth="1"/>
    <col min="13240" max="13240" width="14" style="409" customWidth="1"/>
    <col min="13241" max="13248" width="0" style="409" hidden="1" customWidth="1"/>
    <col min="13249" max="13249" width="16.7109375" style="409" customWidth="1"/>
    <col min="13250" max="13250" width="21.7109375" style="409" customWidth="1"/>
    <col min="13251" max="13481" width="9.140625" style="409"/>
    <col min="13482" max="13482" width="6" style="409" customWidth="1"/>
    <col min="13483" max="13483" width="3.85546875" style="409" customWidth="1"/>
    <col min="13484" max="13484" width="6.28515625" style="409" customWidth="1"/>
    <col min="13485" max="13485" width="27" style="409" customWidth="1"/>
    <col min="13486" max="13488" width="4.7109375" style="409" customWidth="1"/>
    <col min="13489" max="13489" width="43.42578125" style="409" customWidth="1"/>
    <col min="13490" max="13490" width="4.7109375" style="409" customWidth="1"/>
    <col min="13491" max="13492" width="5.7109375" style="409" customWidth="1"/>
    <col min="13493" max="13494" width="6.5703125" style="409" customWidth="1"/>
    <col min="13495" max="13495" width="12.7109375" style="409" customWidth="1"/>
    <col min="13496" max="13496" width="14" style="409" customWidth="1"/>
    <col min="13497" max="13504" width="0" style="409" hidden="1" customWidth="1"/>
    <col min="13505" max="13505" width="16.7109375" style="409" customWidth="1"/>
    <col min="13506" max="13506" width="21.7109375" style="409" customWidth="1"/>
    <col min="13507" max="13737" width="9.140625" style="409"/>
    <col min="13738" max="13738" width="6" style="409" customWidth="1"/>
    <col min="13739" max="13739" width="3.85546875" style="409" customWidth="1"/>
    <col min="13740" max="13740" width="6.28515625" style="409" customWidth="1"/>
    <col min="13741" max="13741" width="27" style="409" customWidth="1"/>
    <col min="13742" max="13744" width="4.7109375" style="409" customWidth="1"/>
    <col min="13745" max="13745" width="43.42578125" style="409" customWidth="1"/>
    <col min="13746" max="13746" width="4.7109375" style="409" customWidth="1"/>
    <col min="13747" max="13748" width="5.7109375" style="409" customWidth="1"/>
    <col min="13749" max="13750" width="6.5703125" style="409" customWidth="1"/>
    <col min="13751" max="13751" width="12.7109375" style="409" customWidth="1"/>
    <col min="13752" max="13752" width="14" style="409" customWidth="1"/>
    <col min="13753" max="13760" width="0" style="409" hidden="1" customWidth="1"/>
    <col min="13761" max="13761" width="16.7109375" style="409" customWidth="1"/>
    <col min="13762" max="13762" width="21.7109375" style="409" customWidth="1"/>
    <col min="13763" max="13993" width="9.140625" style="409"/>
    <col min="13994" max="13994" width="6" style="409" customWidth="1"/>
    <col min="13995" max="13995" width="3.85546875" style="409" customWidth="1"/>
    <col min="13996" max="13996" width="6.28515625" style="409" customWidth="1"/>
    <col min="13997" max="13997" width="27" style="409" customWidth="1"/>
    <col min="13998" max="14000" width="4.7109375" style="409" customWidth="1"/>
    <col min="14001" max="14001" width="43.42578125" style="409" customWidth="1"/>
    <col min="14002" max="14002" width="4.7109375" style="409" customWidth="1"/>
    <col min="14003" max="14004" width="5.7109375" style="409" customWidth="1"/>
    <col min="14005" max="14006" width="6.5703125" style="409" customWidth="1"/>
    <col min="14007" max="14007" width="12.7109375" style="409" customWidth="1"/>
    <col min="14008" max="14008" width="14" style="409" customWidth="1"/>
    <col min="14009" max="14016" width="0" style="409" hidden="1" customWidth="1"/>
    <col min="14017" max="14017" width="16.7109375" style="409" customWidth="1"/>
    <col min="14018" max="14018" width="21.7109375" style="409" customWidth="1"/>
    <col min="14019" max="14249" width="9.140625" style="409"/>
    <col min="14250" max="14250" width="6" style="409" customWidth="1"/>
    <col min="14251" max="14251" width="3.85546875" style="409" customWidth="1"/>
    <col min="14252" max="14252" width="6.28515625" style="409" customWidth="1"/>
    <col min="14253" max="14253" width="27" style="409" customWidth="1"/>
    <col min="14254" max="14256" width="4.7109375" style="409" customWidth="1"/>
    <col min="14257" max="14257" width="43.42578125" style="409" customWidth="1"/>
    <col min="14258" max="14258" width="4.7109375" style="409" customWidth="1"/>
    <col min="14259" max="14260" width="5.7109375" style="409" customWidth="1"/>
    <col min="14261" max="14262" width="6.5703125" style="409" customWidth="1"/>
    <col min="14263" max="14263" width="12.7109375" style="409" customWidth="1"/>
    <col min="14264" max="14264" width="14" style="409" customWidth="1"/>
    <col min="14265" max="14272" width="0" style="409" hidden="1" customWidth="1"/>
    <col min="14273" max="14273" width="16.7109375" style="409" customWidth="1"/>
    <col min="14274" max="14274" width="21.7109375" style="409" customWidth="1"/>
    <col min="14275" max="14505" width="9.140625" style="409"/>
    <col min="14506" max="14506" width="6" style="409" customWidth="1"/>
    <col min="14507" max="14507" width="3.85546875" style="409" customWidth="1"/>
    <col min="14508" max="14508" width="6.28515625" style="409" customWidth="1"/>
    <col min="14509" max="14509" width="27" style="409" customWidth="1"/>
    <col min="14510" max="14512" width="4.7109375" style="409" customWidth="1"/>
    <col min="14513" max="14513" width="43.42578125" style="409" customWidth="1"/>
    <col min="14514" max="14514" width="4.7109375" style="409" customWidth="1"/>
    <col min="14515" max="14516" width="5.7109375" style="409" customWidth="1"/>
    <col min="14517" max="14518" width="6.5703125" style="409" customWidth="1"/>
    <col min="14519" max="14519" width="12.7109375" style="409" customWidth="1"/>
    <col min="14520" max="14520" width="14" style="409" customWidth="1"/>
    <col min="14521" max="14528" width="0" style="409" hidden="1" customWidth="1"/>
    <col min="14529" max="14529" width="16.7109375" style="409" customWidth="1"/>
    <col min="14530" max="14530" width="21.7109375" style="409" customWidth="1"/>
    <col min="14531" max="14761" width="9.140625" style="409"/>
    <col min="14762" max="14762" width="6" style="409" customWidth="1"/>
    <col min="14763" max="14763" width="3.85546875" style="409" customWidth="1"/>
    <col min="14764" max="14764" width="6.28515625" style="409" customWidth="1"/>
    <col min="14765" max="14765" width="27" style="409" customWidth="1"/>
    <col min="14766" max="14768" width="4.7109375" style="409" customWidth="1"/>
    <col min="14769" max="14769" width="43.42578125" style="409" customWidth="1"/>
    <col min="14770" max="14770" width="4.7109375" style="409" customWidth="1"/>
    <col min="14771" max="14772" width="5.7109375" style="409" customWidth="1"/>
    <col min="14773" max="14774" width="6.5703125" style="409" customWidth="1"/>
    <col min="14775" max="14775" width="12.7109375" style="409" customWidth="1"/>
    <col min="14776" max="14776" width="14" style="409" customWidth="1"/>
    <col min="14777" max="14784" width="0" style="409" hidden="1" customWidth="1"/>
    <col min="14785" max="14785" width="16.7109375" style="409" customWidth="1"/>
    <col min="14786" max="14786" width="21.7109375" style="409" customWidth="1"/>
    <col min="14787" max="15017" width="9.140625" style="409"/>
    <col min="15018" max="15018" width="6" style="409" customWidth="1"/>
    <col min="15019" max="15019" width="3.85546875" style="409" customWidth="1"/>
    <col min="15020" max="15020" width="6.28515625" style="409" customWidth="1"/>
    <col min="15021" max="15021" width="27" style="409" customWidth="1"/>
    <col min="15022" max="15024" width="4.7109375" style="409" customWidth="1"/>
    <col min="15025" max="15025" width="43.42578125" style="409" customWidth="1"/>
    <col min="15026" max="15026" width="4.7109375" style="409" customWidth="1"/>
    <col min="15027" max="15028" width="5.7109375" style="409" customWidth="1"/>
    <col min="15029" max="15030" width="6.5703125" style="409" customWidth="1"/>
    <col min="15031" max="15031" width="12.7109375" style="409" customWidth="1"/>
    <col min="15032" max="15032" width="14" style="409" customWidth="1"/>
    <col min="15033" max="15040" width="0" style="409" hidden="1" customWidth="1"/>
    <col min="15041" max="15041" width="16.7109375" style="409" customWidth="1"/>
    <col min="15042" max="15042" width="21.7109375" style="409" customWidth="1"/>
    <col min="15043" max="15273" width="9.140625" style="409"/>
    <col min="15274" max="15274" width="6" style="409" customWidth="1"/>
    <col min="15275" max="15275" width="3.85546875" style="409" customWidth="1"/>
    <col min="15276" max="15276" width="6.28515625" style="409" customWidth="1"/>
    <col min="15277" max="15277" width="27" style="409" customWidth="1"/>
    <col min="15278" max="15280" width="4.7109375" style="409" customWidth="1"/>
    <col min="15281" max="15281" width="43.42578125" style="409" customWidth="1"/>
    <col min="15282" max="15282" width="4.7109375" style="409" customWidth="1"/>
    <col min="15283" max="15284" width="5.7109375" style="409" customWidth="1"/>
    <col min="15285" max="15286" width="6.5703125" style="409" customWidth="1"/>
    <col min="15287" max="15287" width="12.7109375" style="409" customWidth="1"/>
    <col min="15288" max="15288" width="14" style="409" customWidth="1"/>
    <col min="15289" max="15296" width="0" style="409" hidden="1" customWidth="1"/>
    <col min="15297" max="15297" width="16.7109375" style="409" customWidth="1"/>
    <col min="15298" max="15298" width="21.7109375" style="409" customWidth="1"/>
    <col min="15299" max="15529" width="9.140625" style="409"/>
    <col min="15530" max="15530" width="6" style="409" customWidth="1"/>
    <col min="15531" max="15531" width="3.85546875" style="409" customWidth="1"/>
    <col min="15532" max="15532" width="6.28515625" style="409" customWidth="1"/>
    <col min="15533" max="15533" width="27" style="409" customWidth="1"/>
    <col min="15534" max="15536" width="4.7109375" style="409" customWidth="1"/>
    <col min="15537" max="15537" width="43.42578125" style="409" customWidth="1"/>
    <col min="15538" max="15538" width="4.7109375" style="409" customWidth="1"/>
    <col min="15539" max="15540" width="5.7109375" style="409" customWidth="1"/>
    <col min="15541" max="15542" width="6.5703125" style="409" customWidth="1"/>
    <col min="15543" max="15543" width="12.7109375" style="409" customWidth="1"/>
    <col min="15544" max="15544" width="14" style="409" customWidth="1"/>
    <col min="15545" max="15552" width="0" style="409" hidden="1" customWidth="1"/>
    <col min="15553" max="15553" width="16.7109375" style="409" customWidth="1"/>
    <col min="15554" max="15554" width="21.7109375" style="409" customWidth="1"/>
    <col min="15555" max="15785" width="9.140625" style="409"/>
    <col min="15786" max="15786" width="6" style="409" customWidth="1"/>
    <col min="15787" max="15787" width="3.85546875" style="409" customWidth="1"/>
    <col min="15788" max="15788" width="6.28515625" style="409" customWidth="1"/>
    <col min="15789" max="15789" width="27" style="409" customWidth="1"/>
    <col min="15790" max="15792" width="4.7109375" style="409" customWidth="1"/>
    <col min="15793" max="15793" width="43.42578125" style="409" customWidth="1"/>
    <col min="15794" max="15794" width="4.7109375" style="409" customWidth="1"/>
    <col min="15795" max="15796" width="5.7109375" style="409" customWidth="1"/>
    <col min="15797" max="15798" width="6.5703125" style="409" customWidth="1"/>
    <col min="15799" max="15799" width="12.7109375" style="409" customWidth="1"/>
    <col min="15800" max="15800" width="14" style="409" customWidth="1"/>
    <col min="15801" max="15808" width="0" style="409" hidden="1" customWidth="1"/>
    <col min="15809" max="15809" width="16.7109375" style="409" customWidth="1"/>
    <col min="15810" max="15810" width="21.7109375" style="409" customWidth="1"/>
    <col min="15811" max="16041" width="9.140625" style="409"/>
    <col min="16042" max="16042" width="6" style="409" customWidth="1"/>
    <col min="16043" max="16043" width="3.85546875" style="409" customWidth="1"/>
    <col min="16044" max="16044" width="6.28515625" style="409" customWidth="1"/>
    <col min="16045" max="16045" width="27" style="409" customWidth="1"/>
    <col min="16046" max="16048" width="4.7109375" style="409" customWidth="1"/>
    <col min="16049" max="16049" width="43.42578125" style="409" customWidth="1"/>
    <col min="16050" max="16050" width="4.7109375" style="409" customWidth="1"/>
    <col min="16051" max="16052" width="5.7109375" style="409" customWidth="1"/>
    <col min="16053" max="16054" width="6.5703125" style="409" customWidth="1"/>
    <col min="16055" max="16055" width="12.7109375" style="409" customWidth="1"/>
    <col min="16056" max="16056" width="14" style="409" customWidth="1"/>
    <col min="16057" max="16064" width="0" style="409" hidden="1" customWidth="1"/>
    <col min="16065" max="16065" width="16.7109375" style="409" customWidth="1"/>
    <col min="16066" max="16066" width="21.7109375" style="409" customWidth="1"/>
    <col min="16067" max="16384" width="9.140625" style="409"/>
  </cols>
  <sheetData>
    <row r="1" spans="1:14" s="374" customFormat="1">
      <c r="A1" s="370"/>
      <c r="B1" s="371"/>
      <c r="C1" s="371"/>
      <c r="D1" s="370"/>
      <c r="E1" s="370"/>
      <c r="F1" s="372"/>
      <c r="G1" s="373"/>
      <c r="H1" s="300"/>
      <c r="I1" s="373"/>
      <c r="K1" s="301"/>
      <c r="L1" s="375"/>
      <c r="M1" s="376" t="s">
        <v>126</v>
      </c>
      <c r="N1" s="377"/>
    </row>
    <row r="2" spans="1:14" s="374" customFormat="1">
      <c r="A2" s="370"/>
      <c r="B2" s="371"/>
      <c r="C2" s="371"/>
      <c r="D2" s="370"/>
      <c r="E2" s="370"/>
      <c r="F2" s="372"/>
      <c r="G2" s="373"/>
      <c r="H2" s="300"/>
      <c r="I2" s="373"/>
      <c r="K2" s="301"/>
      <c r="L2" s="375"/>
      <c r="M2" s="376"/>
      <c r="N2" s="377"/>
    </row>
    <row r="3" spans="1:14" s="374" customFormat="1" ht="48.75" customHeight="1">
      <c r="A3" s="440" t="s">
        <v>331</v>
      </c>
      <c r="B3" s="440"/>
      <c r="C3" s="440"/>
      <c r="D3" s="440"/>
      <c r="E3" s="440"/>
      <c r="F3" s="440"/>
      <c r="G3" s="440"/>
      <c r="H3" s="440"/>
      <c r="I3" s="440"/>
      <c r="J3" s="440"/>
      <c r="K3" s="440"/>
      <c r="L3" s="440"/>
      <c r="M3" s="440"/>
      <c r="N3" s="377"/>
    </row>
    <row r="4" spans="1:14" s="378" customFormat="1" ht="24.75" customHeight="1">
      <c r="A4" s="441"/>
      <c r="B4" s="442"/>
      <c r="C4" s="442"/>
      <c r="D4" s="442"/>
      <c r="E4" s="442"/>
      <c r="F4" s="442"/>
      <c r="G4" s="442"/>
      <c r="H4" s="442"/>
      <c r="I4" s="442"/>
      <c r="J4" s="442"/>
      <c r="K4" s="442"/>
      <c r="L4" s="442"/>
      <c r="M4" s="443"/>
    </row>
    <row r="5" spans="1:14" s="374" customFormat="1" ht="24.75" customHeight="1">
      <c r="A5" s="444" t="s">
        <v>24</v>
      </c>
      <c r="B5" s="444" t="s">
        <v>127</v>
      </c>
      <c r="C5" s="444" t="s">
        <v>128</v>
      </c>
      <c r="D5" s="444" t="s">
        <v>26</v>
      </c>
      <c r="E5" s="444" t="s">
        <v>27</v>
      </c>
      <c r="F5" s="444" t="s">
        <v>129</v>
      </c>
      <c r="G5" s="444"/>
      <c r="H5" s="444"/>
      <c r="I5" s="444"/>
      <c r="J5" s="444"/>
      <c r="K5" s="444"/>
      <c r="L5" s="444"/>
      <c r="M5" s="444" t="s">
        <v>130</v>
      </c>
      <c r="N5" s="377"/>
    </row>
    <row r="6" spans="1:14" s="374" customFormat="1" ht="62.25" customHeight="1">
      <c r="A6" s="444"/>
      <c r="B6" s="444"/>
      <c r="C6" s="444"/>
      <c r="D6" s="444"/>
      <c r="E6" s="444"/>
      <c r="F6" s="379" t="s">
        <v>131</v>
      </c>
      <c r="G6" s="379" t="s">
        <v>94</v>
      </c>
      <c r="H6" s="302" t="s">
        <v>132</v>
      </c>
      <c r="I6" s="302" t="s">
        <v>133</v>
      </c>
      <c r="J6" s="303" t="s">
        <v>134</v>
      </c>
      <c r="K6" s="369" t="s">
        <v>135</v>
      </c>
      <c r="L6" s="369" t="s">
        <v>97</v>
      </c>
      <c r="M6" s="444"/>
      <c r="N6" s="377"/>
    </row>
    <row r="7" spans="1:14" s="389" customFormat="1" ht="51.75" customHeight="1">
      <c r="A7" s="380" t="s">
        <v>64</v>
      </c>
      <c r="B7" s="381" t="s">
        <v>138</v>
      </c>
      <c r="C7" s="382"/>
      <c r="D7" s="382"/>
      <c r="E7" s="382"/>
      <c r="F7" s="383"/>
      <c r="G7" s="382"/>
      <c r="H7" s="384"/>
      <c r="I7" s="385"/>
      <c r="J7" s="368"/>
      <c r="K7" s="386"/>
      <c r="L7" s="307"/>
      <c r="M7" s="387"/>
      <c r="N7" s="388"/>
    </row>
    <row r="8" spans="1:14" s="389" customFormat="1" ht="142.5" customHeight="1">
      <c r="A8" s="390">
        <v>1</v>
      </c>
      <c r="B8" s="391" t="str">
        <f>'Dat-Bieu10'!B7</f>
        <v>bà Nguyễn Thị Ai, bà Ngô Thị Ánh, ông Ngô Văn Bình, ông Ngô Văn Minh, bà Ngô Thị Diệu, bà Ngô Thị Hòa, bà Ngô Thị Lan, ông Ngô Văn Sang đồng thừa kế của ông Ngô Đức Tâm</v>
      </c>
      <c r="C8" s="382"/>
      <c r="D8" s="382"/>
      <c r="E8" s="382"/>
      <c r="F8" s="383"/>
      <c r="G8" s="382"/>
      <c r="H8" s="384"/>
      <c r="I8" s="385"/>
      <c r="J8" s="368"/>
      <c r="K8" s="392"/>
      <c r="L8" s="392">
        <f>L9</f>
        <v>0</v>
      </c>
      <c r="M8" s="393">
        <f>L8</f>
        <v>0</v>
      </c>
      <c r="N8" s="388" t="s">
        <v>320</v>
      </c>
    </row>
    <row r="9" spans="1:14" s="389" customFormat="1" ht="68.25" customHeight="1">
      <c r="A9" s="390" t="str">
        <f>IF(B9="","",SUBTOTAL(3,$B$8:B9))</f>
        <v/>
      </c>
      <c r="B9" s="383"/>
      <c r="C9" s="382">
        <v>1</v>
      </c>
      <c r="D9" s="382">
        <v>1423</v>
      </c>
      <c r="E9" s="382" t="s">
        <v>29</v>
      </c>
      <c r="F9" s="383" t="s">
        <v>432</v>
      </c>
      <c r="G9" s="382" t="s">
        <v>356</v>
      </c>
      <c r="H9" s="394">
        <v>12</v>
      </c>
      <c r="I9" s="385">
        <v>1998</v>
      </c>
      <c r="J9" s="368">
        <v>0</v>
      </c>
      <c r="K9" s="392">
        <v>211000</v>
      </c>
      <c r="L9" s="392">
        <f>K9*H9*J9</f>
        <v>0</v>
      </c>
      <c r="M9" s="395"/>
      <c r="N9" s="388"/>
    </row>
    <row r="10" spans="1:14" s="389" customFormat="1" ht="44.25" customHeight="1">
      <c r="A10" s="390">
        <v>3</v>
      </c>
      <c r="B10" s="391" t="s">
        <v>140</v>
      </c>
      <c r="C10" s="382"/>
      <c r="D10" s="382"/>
      <c r="E10" s="382"/>
      <c r="F10" s="383"/>
      <c r="G10" s="382"/>
      <c r="H10" s="384"/>
      <c r="I10" s="385"/>
      <c r="J10" s="368"/>
      <c r="K10" s="392"/>
      <c r="L10" s="392">
        <f>L11</f>
        <v>0</v>
      </c>
      <c r="M10" s="393">
        <f>L10</f>
        <v>0</v>
      </c>
      <c r="N10" s="388" t="s">
        <v>320</v>
      </c>
    </row>
    <row r="11" spans="1:14" s="389" customFormat="1" ht="68.25" customHeight="1">
      <c r="A11" s="390" t="str">
        <f>IF(B11="","",SUBTOTAL(3,$B$8:B11))</f>
        <v/>
      </c>
      <c r="B11" s="383"/>
      <c r="C11" s="382">
        <v>1</v>
      </c>
      <c r="D11" s="382">
        <v>443</v>
      </c>
      <c r="E11" s="382" t="s">
        <v>29</v>
      </c>
      <c r="F11" s="383" t="s">
        <v>434</v>
      </c>
      <c r="G11" s="382" t="s">
        <v>356</v>
      </c>
      <c r="H11" s="394">
        <v>14</v>
      </c>
      <c r="I11" s="385">
        <v>2014</v>
      </c>
      <c r="J11" s="368">
        <v>0</v>
      </c>
      <c r="K11" s="392">
        <v>211000</v>
      </c>
      <c r="L11" s="392">
        <f>K11*H11*J11</f>
        <v>0</v>
      </c>
      <c r="M11" s="395"/>
      <c r="N11" s="388"/>
    </row>
    <row r="12" spans="1:14" s="389" customFormat="1" ht="44.25" customHeight="1">
      <c r="A12" s="390">
        <v>4</v>
      </c>
      <c r="B12" s="391" t="s">
        <v>141</v>
      </c>
      <c r="C12" s="382"/>
      <c r="D12" s="382"/>
      <c r="E12" s="382"/>
      <c r="F12" s="383"/>
      <c r="G12" s="382"/>
      <c r="H12" s="384"/>
      <c r="I12" s="385"/>
      <c r="J12" s="368"/>
      <c r="K12" s="392"/>
      <c r="L12" s="392">
        <f>L13</f>
        <v>0</v>
      </c>
      <c r="M12" s="393">
        <f>L12</f>
        <v>0</v>
      </c>
      <c r="N12" s="388" t="s">
        <v>320</v>
      </c>
    </row>
    <row r="13" spans="1:14" s="389" customFormat="1" ht="71.25" customHeight="1">
      <c r="A13" s="390" t="str">
        <f>IF(B13="","",SUBTOTAL(3,$B$8:B13))</f>
        <v/>
      </c>
      <c r="B13" s="383"/>
      <c r="C13" s="382">
        <v>1</v>
      </c>
      <c r="D13" s="382">
        <v>506</v>
      </c>
      <c r="E13" s="382" t="s">
        <v>29</v>
      </c>
      <c r="F13" s="383" t="s">
        <v>432</v>
      </c>
      <c r="G13" s="382" t="s">
        <v>356</v>
      </c>
      <c r="H13" s="394">
        <v>12</v>
      </c>
      <c r="I13" s="385">
        <v>1998</v>
      </c>
      <c r="J13" s="368">
        <v>0</v>
      </c>
      <c r="K13" s="392">
        <v>211000</v>
      </c>
      <c r="L13" s="392">
        <f>K13*H13*J13</f>
        <v>0</v>
      </c>
      <c r="M13" s="395"/>
      <c r="N13" s="388"/>
    </row>
    <row r="14" spans="1:14" s="389" customFormat="1" ht="61.5" customHeight="1">
      <c r="A14" s="390">
        <v>5</v>
      </c>
      <c r="B14" s="396" t="s">
        <v>142</v>
      </c>
      <c r="C14" s="382"/>
      <c r="D14" s="382"/>
      <c r="E14" s="382"/>
      <c r="F14" s="383"/>
      <c r="G14" s="382"/>
      <c r="H14" s="384"/>
      <c r="I14" s="385"/>
      <c r="J14" s="368"/>
      <c r="K14" s="392"/>
      <c r="L14" s="392">
        <f>L15</f>
        <v>0</v>
      </c>
      <c r="M14" s="393">
        <f>L14</f>
        <v>0</v>
      </c>
      <c r="N14" s="388" t="s">
        <v>320</v>
      </c>
    </row>
    <row r="15" spans="1:14" s="389" customFormat="1" ht="51" customHeight="1">
      <c r="A15" s="390" t="str">
        <f>IF(B15="","",SUBTOTAL(3,$B$8:B15))</f>
        <v/>
      </c>
      <c r="B15" s="383"/>
      <c r="C15" s="382">
        <v>1</v>
      </c>
      <c r="D15" s="382">
        <v>546</v>
      </c>
      <c r="E15" s="382" t="s">
        <v>29</v>
      </c>
      <c r="F15" s="383" t="s">
        <v>432</v>
      </c>
      <c r="G15" s="382" t="s">
        <v>356</v>
      </c>
      <c r="H15" s="394">
        <v>8</v>
      </c>
      <c r="I15" s="385">
        <v>2014</v>
      </c>
      <c r="J15" s="368">
        <v>0</v>
      </c>
      <c r="K15" s="392">
        <v>211000</v>
      </c>
      <c r="L15" s="392">
        <f>K15*H15*J15</f>
        <v>0</v>
      </c>
      <c r="M15" s="395"/>
      <c r="N15" s="388"/>
    </row>
    <row r="16" spans="1:14" s="389" customFormat="1" ht="44.25" customHeight="1">
      <c r="A16" s="390">
        <v>13</v>
      </c>
      <c r="B16" s="391" t="s">
        <v>148</v>
      </c>
      <c r="C16" s="382"/>
      <c r="D16" s="382"/>
      <c r="E16" s="382"/>
      <c r="F16" s="383"/>
      <c r="G16" s="382"/>
      <c r="H16" s="384"/>
      <c r="I16" s="385"/>
      <c r="J16" s="368"/>
      <c r="K16" s="392"/>
      <c r="L16" s="392">
        <f>SUM(L17:L19)</f>
        <v>0</v>
      </c>
      <c r="M16" s="393">
        <f>L16</f>
        <v>0</v>
      </c>
      <c r="N16" s="388" t="s">
        <v>320</v>
      </c>
    </row>
    <row r="17" spans="1:14" s="389" customFormat="1" ht="51" customHeight="1">
      <c r="A17" s="390" t="str">
        <f>IF(B17="","",SUBTOTAL(3,$B$8:B17))</f>
        <v/>
      </c>
      <c r="B17" s="383"/>
      <c r="C17" s="382">
        <v>1</v>
      </c>
      <c r="D17" s="382">
        <v>228</v>
      </c>
      <c r="E17" s="382" t="s">
        <v>29</v>
      </c>
      <c r="F17" s="383" t="s">
        <v>432</v>
      </c>
      <c r="G17" s="382" t="s">
        <v>356</v>
      </c>
      <c r="H17" s="394">
        <v>12</v>
      </c>
      <c r="I17" s="385">
        <v>1998</v>
      </c>
      <c r="J17" s="368">
        <v>0</v>
      </c>
      <c r="K17" s="392">
        <v>211000</v>
      </c>
      <c r="L17" s="392">
        <f t="shared" ref="L17:L19" si="0">K17*H17*J17</f>
        <v>0</v>
      </c>
      <c r="M17" s="395"/>
      <c r="N17" s="383" t="s">
        <v>326</v>
      </c>
    </row>
    <row r="18" spans="1:14" s="389" customFormat="1" ht="51" customHeight="1">
      <c r="A18" s="390" t="str">
        <f>IF(B18="","",SUBTOTAL(3,$B$8:B18))</f>
        <v/>
      </c>
      <c r="B18" s="383"/>
      <c r="C18" s="382">
        <v>1</v>
      </c>
      <c r="D18" s="382">
        <v>431</v>
      </c>
      <c r="E18" s="382" t="s">
        <v>29</v>
      </c>
      <c r="F18" s="383" t="s">
        <v>432</v>
      </c>
      <c r="G18" s="382" t="s">
        <v>356</v>
      </c>
      <c r="H18" s="394">
        <v>12</v>
      </c>
      <c r="I18" s="385">
        <v>1998</v>
      </c>
      <c r="J18" s="368">
        <v>0</v>
      </c>
      <c r="K18" s="392">
        <v>211000</v>
      </c>
      <c r="L18" s="392">
        <f t="shared" si="0"/>
        <v>0</v>
      </c>
      <c r="M18" s="395"/>
      <c r="N18" s="383" t="s">
        <v>326</v>
      </c>
    </row>
    <row r="19" spans="1:14" s="389" customFormat="1" ht="51" customHeight="1">
      <c r="A19" s="390" t="str">
        <f>IF(B19="","",SUBTOTAL(3,$B$8:B19))</f>
        <v/>
      </c>
      <c r="B19" s="383"/>
      <c r="C19" s="382">
        <v>1</v>
      </c>
      <c r="D19" s="382">
        <v>246</v>
      </c>
      <c r="E19" s="382" t="s">
        <v>29</v>
      </c>
      <c r="F19" s="383" t="s">
        <v>432</v>
      </c>
      <c r="G19" s="382" t="s">
        <v>356</v>
      </c>
      <c r="H19" s="394">
        <v>12</v>
      </c>
      <c r="I19" s="385">
        <v>1998</v>
      </c>
      <c r="J19" s="368">
        <v>0</v>
      </c>
      <c r="K19" s="392">
        <v>211000</v>
      </c>
      <c r="L19" s="392">
        <f t="shared" si="0"/>
        <v>0</v>
      </c>
      <c r="M19" s="395"/>
      <c r="N19" s="383" t="s">
        <v>326</v>
      </c>
    </row>
    <row r="20" spans="1:14" s="389" customFormat="1" ht="62.25" customHeight="1">
      <c r="A20" s="390">
        <v>16</v>
      </c>
      <c r="B20" s="396" t="s">
        <v>78</v>
      </c>
      <c r="C20" s="382"/>
      <c r="D20" s="382"/>
      <c r="E20" s="382"/>
      <c r="F20" s="383"/>
      <c r="G20" s="382"/>
      <c r="H20" s="384"/>
      <c r="I20" s="385"/>
      <c r="J20" s="368"/>
      <c r="K20" s="392"/>
      <c r="L20" s="392">
        <f>L21</f>
        <v>0</v>
      </c>
      <c r="M20" s="393">
        <f>L20</f>
        <v>0</v>
      </c>
      <c r="N20" s="388" t="s">
        <v>320</v>
      </c>
    </row>
    <row r="21" spans="1:14" s="389" customFormat="1" ht="68.25" customHeight="1">
      <c r="A21" s="390" t="str">
        <f>IF(B21="","",SUBTOTAL(3,$B$8:B21))</f>
        <v/>
      </c>
      <c r="B21" s="383"/>
      <c r="C21" s="382">
        <v>1</v>
      </c>
      <c r="D21" s="382">
        <v>1624</v>
      </c>
      <c r="E21" s="382" t="s">
        <v>29</v>
      </c>
      <c r="F21" s="383" t="s">
        <v>435</v>
      </c>
      <c r="G21" s="382" t="s">
        <v>356</v>
      </c>
      <c r="H21" s="394">
        <v>30</v>
      </c>
      <c r="I21" s="385">
        <v>2015</v>
      </c>
      <c r="J21" s="368">
        <v>0</v>
      </c>
      <c r="K21" s="392">
        <v>211000</v>
      </c>
      <c r="L21" s="392">
        <f>K21*H21*J21</f>
        <v>0</v>
      </c>
      <c r="M21" s="397"/>
      <c r="N21" s="388"/>
    </row>
    <row r="22" spans="1:14" s="389" customFormat="1" ht="138.75" customHeight="1">
      <c r="A22" s="390">
        <v>18</v>
      </c>
      <c r="B22" s="396" t="str">
        <f>'Dat-Bieu10'!B32</f>
        <v>ông Lê Thành Công, bà Lê Thị Phi, bà Lê Thị Nguyệt, ông Lê Thanh Dân, ông Lê Đức Phước, bà Lê Thị Đức, ông Lê Văn Toàn, bà Lê Thị Oanh đồng thừa kế của ông Lê Cát và bà Nguyễn Thị Sáu</v>
      </c>
      <c r="C22" s="382"/>
      <c r="D22" s="382"/>
      <c r="E22" s="382"/>
      <c r="F22" s="383"/>
      <c r="G22" s="382"/>
      <c r="H22" s="384"/>
      <c r="I22" s="385"/>
      <c r="J22" s="368"/>
      <c r="K22" s="392"/>
      <c r="L22" s="392">
        <f>L23</f>
        <v>0</v>
      </c>
      <c r="M22" s="393">
        <f>L22</f>
        <v>0</v>
      </c>
      <c r="N22" s="388" t="s">
        <v>320</v>
      </c>
    </row>
    <row r="23" spans="1:14" s="389" customFormat="1" ht="74.25" customHeight="1">
      <c r="A23" s="390" t="str">
        <f>IF(B23="","",SUBTOTAL(3,$B$8:B23))</f>
        <v/>
      </c>
      <c r="B23" s="383"/>
      <c r="C23" s="382">
        <v>1</v>
      </c>
      <c r="D23" s="382">
        <v>1591</v>
      </c>
      <c r="E23" s="382" t="s">
        <v>29</v>
      </c>
      <c r="F23" s="383" t="s">
        <v>432</v>
      </c>
      <c r="G23" s="382" t="s">
        <v>356</v>
      </c>
      <c r="H23" s="394">
        <v>8</v>
      </c>
      <c r="I23" s="385">
        <v>2000</v>
      </c>
      <c r="J23" s="368">
        <v>0</v>
      </c>
      <c r="K23" s="392">
        <v>211000</v>
      </c>
      <c r="L23" s="392">
        <f>K23*H23*J23</f>
        <v>0</v>
      </c>
      <c r="M23" s="397"/>
      <c r="N23" s="388"/>
    </row>
    <row r="24" spans="1:14" s="389" customFormat="1" ht="63.75" customHeight="1">
      <c r="A24" s="390">
        <v>19</v>
      </c>
      <c r="B24" s="396" t="s">
        <v>152</v>
      </c>
      <c r="C24" s="382"/>
      <c r="D24" s="382"/>
      <c r="E24" s="382"/>
      <c r="F24" s="383"/>
      <c r="G24" s="382"/>
      <c r="H24" s="384"/>
      <c r="I24" s="385"/>
      <c r="J24" s="368"/>
      <c r="K24" s="392"/>
      <c r="L24" s="392">
        <f>L25</f>
        <v>0</v>
      </c>
      <c r="M24" s="393">
        <f>L24</f>
        <v>0</v>
      </c>
      <c r="N24" s="388" t="s">
        <v>320</v>
      </c>
    </row>
    <row r="25" spans="1:14" s="389" customFormat="1" ht="65.25" customHeight="1">
      <c r="A25" s="390" t="str">
        <f>IF(B25="","",SUBTOTAL(3,$B$8:B25))</f>
        <v/>
      </c>
      <c r="B25" s="383"/>
      <c r="C25" s="382">
        <v>1</v>
      </c>
      <c r="D25" s="382">
        <v>605</v>
      </c>
      <c r="E25" s="382" t="s">
        <v>29</v>
      </c>
      <c r="F25" s="383" t="s">
        <v>432</v>
      </c>
      <c r="G25" s="382" t="s">
        <v>356</v>
      </c>
      <c r="H25" s="394">
        <v>12</v>
      </c>
      <c r="I25" s="385">
        <v>1998</v>
      </c>
      <c r="J25" s="368">
        <v>0</v>
      </c>
      <c r="K25" s="392">
        <v>211000</v>
      </c>
      <c r="L25" s="392">
        <f>K25*H25*J25</f>
        <v>0</v>
      </c>
      <c r="M25" s="397"/>
      <c r="N25" s="388"/>
    </row>
    <row r="26" spans="1:14" s="389" customFormat="1" ht="57.75" customHeight="1">
      <c r="A26" s="390">
        <v>21</v>
      </c>
      <c r="B26" s="396" t="s">
        <v>153</v>
      </c>
      <c r="C26" s="382"/>
      <c r="D26" s="382"/>
      <c r="E26" s="382"/>
      <c r="F26" s="383"/>
      <c r="G26" s="382"/>
      <c r="H26" s="384"/>
      <c r="I26" s="385"/>
      <c r="J26" s="368"/>
      <c r="K26" s="392"/>
      <c r="L26" s="392">
        <f>L27</f>
        <v>0</v>
      </c>
      <c r="M26" s="393">
        <f>L26</f>
        <v>0</v>
      </c>
      <c r="N26" s="388" t="s">
        <v>320</v>
      </c>
    </row>
    <row r="27" spans="1:14" s="389" customFormat="1" ht="61.5" customHeight="1">
      <c r="A27" s="390" t="str">
        <f>IF(B27="","",SUBTOTAL(3,$B$8:B27))</f>
        <v/>
      </c>
      <c r="B27" s="383"/>
      <c r="C27" s="382">
        <v>1</v>
      </c>
      <c r="D27" s="382">
        <v>379</v>
      </c>
      <c r="E27" s="382" t="s">
        <v>29</v>
      </c>
      <c r="F27" s="383" t="s">
        <v>432</v>
      </c>
      <c r="G27" s="382" t="s">
        <v>356</v>
      </c>
      <c r="H27" s="394">
        <v>11</v>
      </c>
      <c r="I27" s="385">
        <v>2008</v>
      </c>
      <c r="J27" s="368">
        <v>0</v>
      </c>
      <c r="K27" s="392">
        <v>211000</v>
      </c>
      <c r="L27" s="392">
        <f>K27*H27*J27</f>
        <v>0</v>
      </c>
      <c r="M27" s="395"/>
      <c r="N27" s="388"/>
    </row>
    <row r="28" spans="1:14" s="389" customFormat="1" ht="67.5" customHeight="1">
      <c r="A28" s="390">
        <v>23</v>
      </c>
      <c r="B28" s="396" t="s">
        <v>155</v>
      </c>
      <c r="C28" s="382"/>
      <c r="D28" s="382"/>
      <c r="E28" s="382"/>
      <c r="F28" s="383"/>
      <c r="G28" s="382"/>
      <c r="H28" s="384"/>
      <c r="I28" s="385"/>
      <c r="J28" s="368"/>
      <c r="K28" s="392"/>
      <c r="L28" s="392">
        <f>L29</f>
        <v>0</v>
      </c>
      <c r="M28" s="393">
        <f>L28</f>
        <v>0</v>
      </c>
      <c r="N28" s="398" t="s">
        <v>327</v>
      </c>
    </row>
    <row r="29" spans="1:14" s="389" customFormat="1" ht="60.75" customHeight="1">
      <c r="A29" s="390" t="str">
        <f>IF(B29="","",SUBTOTAL(3,$B$8:B29))</f>
        <v/>
      </c>
      <c r="B29" s="383"/>
      <c r="C29" s="382">
        <v>1</v>
      </c>
      <c r="D29" s="382">
        <v>508</v>
      </c>
      <c r="E29" s="382" t="s">
        <v>29</v>
      </c>
      <c r="F29" s="383" t="s">
        <v>432</v>
      </c>
      <c r="G29" s="382" t="s">
        <v>356</v>
      </c>
      <c r="H29" s="394">
        <v>12</v>
      </c>
      <c r="I29" s="385">
        <v>2000</v>
      </c>
      <c r="J29" s="368">
        <v>0</v>
      </c>
      <c r="K29" s="392">
        <v>211000</v>
      </c>
      <c r="L29" s="392">
        <f>K29*H29*J29</f>
        <v>0</v>
      </c>
      <c r="M29" s="397"/>
      <c r="N29" s="388"/>
    </row>
    <row r="30" spans="1:14" s="389" customFormat="1" ht="50.25" customHeight="1">
      <c r="A30" s="390">
        <v>27</v>
      </c>
      <c r="B30" s="396" t="s">
        <v>158</v>
      </c>
      <c r="C30" s="382"/>
      <c r="D30" s="382"/>
      <c r="E30" s="382"/>
      <c r="F30" s="383"/>
      <c r="G30" s="382"/>
      <c r="H30" s="384"/>
      <c r="I30" s="385"/>
      <c r="J30" s="368"/>
      <c r="K30" s="392"/>
      <c r="L30" s="392">
        <f>L31</f>
        <v>0</v>
      </c>
      <c r="M30" s="393">
        <f>L30</f>
        <v>0</v>
      </c>
      <c r="N30" s="388" t="s">
        <v>320</v>
      </c>
    </row>
    <row r="31" spans="1:14" s="389" customFormat="1" ht="51" customHeight="1">
      <c r="A31" s="390" t="str">
        <f>IF(B31="","",SUBTOTAL(3,$B$8:B31))</f>
        <v/>
      </c>
      <c r="B31" s="383"/>
      <c r="C31" s="382">
        <v>1</v>
      </c>
      <c r="D31" s="382">
        <v>492</v>
      </c>
      <c r="E31" s="382" t="s">
        <v>29</v>
      </c>
      <c r="F31" s="383" t="s">
        <v>436</v>
      </c>
      <c r="G31" s="382" t="s">
        <v>356</v>
      </c>
      <c r="H31" s="394">
        <v>14</v>
      </c>
      <c r="I31" s="385">
        <v>2000</v>
      </c>
      <c r="J31" s="368">
        <v>0</v>
      </c>
      <c r="K31" s="392">
        <v>211000</v>
      </c>
      <c r="L31" s="392">
        <f>K31*H31*J31</f>
        <v>0</v>
      </c>
      <c r="M31" s="397"/>
      <c r="N31" s="388"/>
    </row>
    <row r="32" spans="1:14" s="389" customFormat="1" ht="47.25" customHeight="1">
      <c r="A32" s="390">
        <v>30</v>
      </c>
      <c r="B32" s="396" t="s">
        <v>161</v>
      </c>
      <c r="C32" s="382"/>
      <c r="D32" s="382"/>
      <c r="E32" s="382"/>
      <c r="F32" s="383"/>
      <c r="G32" s="382"/>
      <c r="H32" s="384"/>
      <c r="I32" s="385"/>
      <c r="J32" s="368"/>
      <c r="K32" s="392"/>
      <c r="L32" s="392">
        <f>L33+L34</f>
        <v>0</v>
      </c>
      <c r="M32" s="393">
        <f>L32</f>
        <v>0</v>
      </c>
      <c r="N32" s="388" t="s">
        <v>320</v>
      </c>
    </row>
    <row r="33" spans="1:14" s="389" customFormat="1" ht="51" customHeight="1">
      <c r="A33" s="390" t="str">
        <f>IF(B33="","",SUBTOTAL(3,$B$8:B33))</f>
        <v/>
      </c>
      <c r="B33" s="383"/>
      <c r="C33" s="382">
        <v>1</v>
      </c>
      <c r="D33" s="382">
        <v>394</v>
      </c>
      <c r="E33" s="382" t="s">
        <v>29</v>
      </c>
      <c r="F33" s="383" t="s">
        <v>432</v>
      </c>
      <c r="G33" s="382" t="s">
        <v>356</v>
      </c>
      <c r="H33" s="394">
        <v>12</v>
      </c>
      <c r="I33" s="385">
        <v>1998</v>
      </c>
      <c r="J33" s="368">
        <v>0</v>
      </c>
      <c r="K33" s="392">
        <v>211000</v>
      </c>
      <c r="L33" s="392">
        <f t="shared" ref="L33:L34" si="1">K33*H33*J33</f>
        <v>0</v>
      </c>
      <c r="M33" s="397"/>
      <c r="N33" s="388"/>
    </row>
    <row r="34" spans="1:14" s="389" customFormat="1" ht="51" customHeight="1">
      <c r="A34" s="390" t="str">
        <f>IF(B34="","",SUBTOTAL(3,$B$8:B34))</f>
        <v/>
      </c>
      <c r="B34" s="383"/>
      <c r="C34" s="382">
        <v>1</v>
      </c>
      <c r="D34" s="382">
        <v>547</v>
      </c>
      <c r="E34" s="382" t="s">
        <v>29</v>
      </c>
      <c r="F34" s="383" t="s">
        <v>432</v>
      </c>
      <c r="G34" s="382" t="s">
        <v>356</v>
      </c>
      <c r="H34" s="394">
        <v>12</v>
      </c>
      <c r="I34" s="385">
        <v>1998</v>
      </c>
      <c r="J34" s="368">
        <v>0</v>
      </c>
      <c r="K34" s="392">
        <v>211000</v>
      </c>
      <c r="L34" s="392">
        <f t="shared" si="1"/>
        <v>0</v>
      </c>
      <c r="M34" s="397"/>
      <c r="N34" s="388"/>
    </row>
    <row r="35" spans="1:14" s="389" customFormat="1" ht="42" customHeight="1">
      <c r="A35" s="390">
        <v>32</v>
      </c>
      <c r="B35" s="396" t="s">
        <v>163</v>
      </c>
      <c r="C35" s="382"/>
      <c r="D35" s="382"/>
      <c r="E35" s="382"/>
      <c r="F35" s="383"/>
      <c r="G35" s="382"/>
      <c r="H35" s="384"/>
      <c r="I35" s="385"/>
      <c r="J35" s="368"/>
      <c r="K35" s="392"/>
      <c r="L35" s="392">
        <f>L36+L37</f>
        <v>0</v>
      </c>
      <c r="M35" s="393">
        <f>L35</f>
        <v>0</v>
      </c>
      <c r="N35" s="388" t="s">
        <v>320</v>
      </c>
    </row>
    <row r="36" spans="1:14" s="389" customFormat="1" ht="51" customHeight="1">
      <c r="A36" s="390" t="str">
        <f>IF(B36="","",SUBTOTAL(3,$B$8:B36))</f>
        <v/>
      </c>
      <c r="B36" s="383"/>
      <c r="C36" s="382">
        <v>1</v>
      </c>
      <c r="D36" s="382">
        <v>313</v>
      </c>
      <c r="E36" s="382" t="s">
        <v>29</v>
      </c>
      <c r="F36" s="383" t="s">
        <v>432</v>
      </c>
      <c r="G36" s="382" t="s">
        <v>356</v>
      </c>
      <c r="H36" s="394">
        <v>12</v>
      </c>
      <c r="I36" s="385">
        <v>1998</v>
      </c>
      <c r="J36" s="368">
        <v>0</v>
      </c>
      <c r="K36" s="392">
        <v>211000</v>
      </c>
      <c r="L36" s="392">
        <f t="shared" ref="L36:L37" si="2">K36*H36*J36</f>
        <v>0</v>
      </c>
      <c r="M36" s="397"/>
      <c r="N36" s="383" t="s">
        <v>326</v>
      </c>
    </row>
    <row r="37" spans="1:14" s="389" customFormat="1" ht="51" customHeight="1">
      <c r="A37" s="390" t="str">
        <f>IF(B37="","",SUBTOTAL(3,$B$8:B37))</f>
        <v/>
      </c>
      <c r="B37" s="383"/>
      <c r="C37" s="382">
        <v>1</v>
      </c>
      <c r="D37" s="382">
        <v>423</v>
      </c>
      <c r="E37" s="382" t="s">
        <v>29</v>
      </c>
      <c r="F37" s="383" t="s">
        <v>432</v>
      </c>
      <c r="G37" s="382" t="s">
        <v>356</v>
      </c>
      <c r="H37" s="394">
        <v>12</v>
      </c>
      <c r="I37" s="385">
        <v>1998</v>
      </c>
      <c r="J37" s="368">
        <v>0</v>
      </c>
      <c r="K37" s="392">
        <v>211000</v>
      </c>
      <c r="L37" s="392">
        <f t="shared" si="2"/>
        <v>0</v>
      </c>
      <c r="M37" s="397"/>
      <c r="N37" s="383" t="s">
        <v>326</v>
      </c>
    </row>
    <row r="38" spans="1:14" s="389" customFormat="1" ht="49.5" customHeight="1">
      <c r="A38" s="390">
        <v>34</v>
      </c>
      <c r="B38" s="396" t="s">
        <v>164</v>
      </c>
      <c r="C38" s="382"/>
      <c r="D38" s="382"/>
      <c r="E38" s="382"/>
      <c r="F38" s="383"/>
      <c r="G38" s="382"/>
      <c r="H38" s="384"/>
      <c r="I38" s="385"/>
      <c r="J38" s="368"/>
      <c r="K38" s="392"/>
      <c r="L38" s="392">
        <f>L39</f>
        <v>0</v>
      </c>
      <c r="M38" s="393">
        <f>L38</f>
        <v>0</v>
      </c>
      <c r="N38" s="388" t="s">
        <v>320</v>
      </c>
    </row>
    <row r="39" spans="1:14" s="389" customFormat="1" ht="57" customHeight="1">
      <c r="A39" s="390" t="str">
        <f>IF(B39="","",SUBTOTAL(3,$B$8:B39))</f>
        <v/>
      </c>
      <c r="B39" s="383"/>
      <c r="C39" s="382">
        <v>1</v>
      </c>
      <c r="D39" s="382">
        <v>1606</v>
      </c>
      <c r="E39" s="382" t="s">
        <v>29</v>
      </c>
      <c r="F39" s="383" t="s">
        <v>433</v>
      </c>
      <c r="G39" s="382" t="s">
        <v>356</v>
      </c>
      <c r="H39" s="394">
        <v>16</v>
      </c>
      <c r="I39" s="385">
        <v>1998</v>
      </c>
      <c r="J39" s="368">
        <v>0</v>
      </c>
      <c r="K39" s="392">
        <v>211000</v>
      </c>
      <c r="L39" s="392">
        <f>K39*H39*J39</f>
        <v>0</v>
      </c>
      <c r="M39" s="397"/>
      <c r="N39" s="388"/>
    </row>
    <row r="40" spans="1:14" s="389" customFormat="1" ht="38.25" customHeight="1">
      <c r="A40" s="390">
        <v>35</v>
      </c>
      <c r="B40" s="396" t="s">
        <v>330</v>
      </c>
      <c r="C40" s="382"/>
      <c r="D40" s="382"/>
      <c r="E40" s="382"/>
      <c r="F40" s="383"/>
      <c r="G40" s="382"/>
      <c r="H40" s="384"/>
      <c r="I40" s="385"/>
      <c r="J40" s="368"/>
      <c r="K40" s="392"/>
      <c r="L40" s="392">
        <f>L41</f>
        <v>0</v>
      </c>
      <c r="M40" s="393">
        <f>L40</f>
        <v>0</v>
      </c>
      <c r="N40" s="398" t="s">
        <v>329</v>
      </c>
    </row>
    <row r="41" spans="1:14" s="389" customFormat="1" ht="52.5" customHeight="1">
      <c r="A41" s="390" t="str">
        <f>IF(B41="","",SUBTOTAL(3,$B$8:B41))</f>
        <v/>
      </c>
      <c r="B41" s="383"/>
      <c r="C41" s="382">
        <v>1</v>
      </c>
      <c r="D41" s="382">
        <v>1589</v>
      </c>
      <c r="E41" s="382" t="s">
        <v>29</v>
      </c>
      <c r="F41" s="383" t="s">
        <v>432</v>
      </c>
      <c r="G41" s="382" t="s">
        <v>356</v>
      </c>
      <c r="H41" s="394">
        <v>12</v>
      </c>
      <c r="I41" s="385">
        <v>2010</v>
      </c>
      <c r="J41" s="368">
        <v>0</v>
      </c>
      <c r="K41" s="392">
        <v>211000</v>
      </c>
      <c r="L41" s="392">
        <f>K41*H41*J41</f>
        <v>0</v>
      </c>
      <c r="M41" s="395"/>
      <c r="N41" s="388"/>
    </row>
    <row r="42" spans="1:14" s="389" customFormat="1" ht="52.5" customHeight="1">
      <c r="A42" s="390">
        <v>39</v>
      </c>
      <c r="B42" s="396" t="str">
        <f>'Dat-Bieu10'!B62</f>
        <v>Hộ ông Nguyễn Văn Hùng và bà Phạm Thị Lựa</v>
      </c>
      <c r="C42" s="382"/>
      <c r="D42" s="382"/>
      <c r="E42" s="382"/>
      <c r="F42" s="383"/>
      <c r="G42" s="382"/>
      <c r="H42" s="384"/>
      <c r="I42" s="385"/>
      <c r="J42" s="368"/>
      <c r="K42" s="392"/>
      <c r="L42" s="392">
        <f>L43</f>
        <v>0</v>
      </c>
      <c r="M42" s="393">
        <f>L42</f>
        <v>0</v>
      </c>
      <c r="N42" s="388" t="s">
        <v>320</v>
      </c>
    </row>
    <row r="43" spans="1:14" s="389" customFormat="1" ht="72.75" customHeight="1">
      <c r="A43" s="390" t="str">
        <f>IF(B43="","",SUBTOTAL(3,$B$8:B43))</f>
        <v/>
      </c>
      <c r="B43" s="383"/>
      <c r="C43" s="382">
        <v>1</v>
      </c>
      <c r="D43" s="382">
        <v>266</v>
      </c>
      <c r="E43" s="382" t="s">
        <v>29</v>
      </c>
      <c r="F43" s="383" t="s">
        <v>432</v>
      </c>
      <c r="G43" s="382" t="s">
        <v>356</v>
      </c>
      <c r="H43" s="394">
        <v>12</v>
      </c>
      <c r="I43" s="385">
        <v>1998</v>
      </c>
      <c r="J43" s="368">
        <v>0</v>
      </c>
      <c r="K43" s="392">
        <v>211000</v>
      </c>
      <c r="L43" s="392">
        <f>K43*H43*J43</f>
        <v>0</v>
      </c>
      <c r="M43" s="397"/>
      <c r="N43" s="388"/>
    </row>
    <row r="44" spans="1:14" s="389" customFormat="1" ht="59.25" customHeight="1">
      <c r="A44" s="390">
        <v>42</v>
      </c>
      <c r="B44" s="391" t="s">
        <v>171</v>
      </c>
      <c r="C44" s="382"/>
      <c r="D44" s="382"/>
      <c r="E44" s="382"/>
      <c r="F44" s="383"/>
      <c r="G44" s="382"/>
      <c r="H44" s="384"/>
      <c r="I44" s="385"/>
      <c r="J44" s="368"/>
      <c r="K44" s="392"/>
      <c r="L44" s="392">
        <f>L45</f>
        <v>0</v>
      </c>
      <c r="M44" s="393">
        <f>L44</f>
        <v>0</v>
      </c>
      <c r="N44" s="388" t="s">
        <v>320</v>
      </c>
    </row>
    <row r="45" spans="1:14" s="389" customFormat="1" ht="66" customHeight="1">
      <c r="A45" s="390" t="str">
        <f>IF(B45="","",SUBTOTAL(3,$B$8:B45))</f>
        <v/>
      </c>
      <c r="B45" s="383"/>
      <c r="C45" s="382">
        <v>1</v>
      </c>
      <c r="D45" s="382">
        <v>387</v>
      </c>
      <c r="E45" s="382" t="s">
        <v>29</v>
      </c>
      <c r="F45" s="383" t="s">
        <v>436</v>
      </c>
      <c r="G45" s="382" t="s">
        <v>356</v>
      </c>
      <c r="H45" s="394">
        <v>14</v>
      </c>
      <c r="I45" s="385">
        <v>1997</v>
      </c>
      <c r="J45" s="368">
        <v>0</v>
      </c>
      <c r="K45" s="392">
        <v>211000</v>
      </c>
      <c r="L45" s="392">
        <f>K45*H45*J45</f>
        <v>0</v>
      </c>
      <c r="M45" s="395"/>
      <c r="N45" s="388"/>
    </row>
    <row r="46" spans="1:14" s="389" customFormat="1" ht="108.75" customHeight="1">
      <c r="A46" s="390">
        <v>45</v>
      </c>
      <c r="B46" s="396" t="str">
        <f>'Dat-Bieu10'!B68</f>
        <v>bà Nguyễn Thị Nhàn, bà Phùng Thị Thư, ông Phùng Đình Bằng, ông Phùng Đình Lĩnh, bà Phùng Thị Phương Linh đồng thừa kế của ông Phùng Đình Khải</v>
      </c>
      <c r="C46" s="382"/>
      <c r="D46" s="382"/>
      <c r="E46" s="382"/>
      <c r="F46" s="383"/>
      <c r="G46" s="382"/>
      <c r="H46" s="384"/>
      <c r="I46" s="385"/>
      <c r="J46" s="368"/>
      <c r="K46" s="392"/>
      <c r="L46" s="392">
        <f>L47</f>
        <v>0</v>
      </c>
      <c r="M46" s="393">
        <f>L46</f>
        <v>0</v>
      </c>
      <c r="N46" s="388" t="s">
        <v>320</v>
      </c>
    </row>
    <row r="47" spans="1:14" s="389" customFormat="1" ht="61.5" customHeight="1">
      <c r="A47" s="390" t="str">
        <f>IF(B47="","",SUBTOTAL(3,$B$8:B47))</f>
        <v/>
      </c>
      <c r="B47" s="383"/>
      <c r="C47" s="382">
        <v>1</v>
      </c>
      <c r="D47" s="382">
        <v>330</v>
      </c>
      <c r="E47" s="382" t="s">
        <v>29</v>
      </c>
      <c r="F47" s="383" t="s">
        <v>432</v>
      </c>
      <c r="G47" s="382" t="s">
        <v>356</v>
      </c>
      <c r="H47" s="394">
        <v>10</v>
      </c>
      <c r="I47" s="385">
        <v>1998</v>
      </c>
      <c r="J47" s="368">
        <v>0</v>
      </c>
      <c r="K47" s="392">
        <v>211000</v>
      </c>
      <c r="L47" s="392">
        <f>K47*H47*J47</f>
        <v>0</v>
      </c>
      <c r="M47" s="397"/>
      <c r="N47" s="388"/>
    </row>
    <row r="48" spans="1:14" s="389" customFormat="1" ht="108" customHeight="1">
      <c r="A48" s="390">
        <v>49</v>
      </c>
      <c r="B48" s="391" t="str">
        <f>'Dat-Bieu10'!B72</f>
        <v>ông Trần Minh Long, ông Trần Minh Nam, bà Trần Thị Vĩnh, ông Trần Minh Quảng, ông Trần Quảng Đại đồng thừa kế của bà Nguyễn Thị Huấn</v>
      </c>
      <c r="C48" s="382"/>
      <c r="D48" s="382"/>
      <c r="E48" s="382"/>
      <c r="F48" s="383"/>
      <c r="G48" s="382"/>
      <c r="H48" s="384"/>
      <c r="I48" s="385"/>
      <c r="J48" s="368"/>
      <c r="K48" s="392"/>
      <c r="L48" s="392">
        <f>L49</f>
        <v>0</v>
      </c>
      <c r="M48" s="393">
        <f>L48</f>
        <v>0</v>
      </c>
      <c r="N48" s="388" t="s">
        <v>320</v>
      </c>
    </row>
    <row r="49" spans="1:14" s="389" customFormat="1" ht="51" customHeight="1">
      <c r="A49" s="390" t="str">
        <f>IF(B49="","",SUBTOTAL(3,$B$8:B49))</f>
        <v/>
      </c>
      <c r="B49" s="383"/>
      <c r="C49" s="382">
        <v>1</v>
      </c>
      <c r="D49" s="382">
        <v>488</v>
      </c>
      <c r="E49" s="382" t="s">
        <v>29</v>
      </c>
      <c r="F49" s="383" t="s">
        <v>432</v>
      </c>
      <c r="G49" s="382" t="s">
        <v>356</v>
      </c>
      <c r="H49" s="394">
        <v>9.5</v>
      </c>
      <c r="I49" s="385">
        <v>2021</v>
      </c>
      <c r="J49" s="368">
        <v>0</v>
      </c>
      <c r="K49" s="392">
        <v>211000</v>
      </c>
      <c r="L49" s="392">
        <f>K49*H49*J49</f>
        <v>0</v>
      </c>
      <c r="M49" s="395"/>
      <c r="N49" s="388"/>
    </row>
    <row r="50" spans="1:14" s="389" customFormat="1" ht="42" customHeight="1">
      <c r="A50" s="390">
        <v>50</v>
      </c>
      <c r="B50" s="396" t="s">
        <v>175</v>
      </c>
      <c r="C50" s="382"/>
      <c r="D50" s="382"/>
      <c r="E50" s="382"/>
      <c r="F50" s="383"/>
      <c r="G50" s="382"/>
      <c r="H50" s="384"/>
      <c r="I50" s="385"/>
      <c r="J50" s="368"/>
      <c r="K50" s="392"/>
      <c r="L50" s="392">
        <f>L51</f>
        <v>0</v>
      </c>
      <c r="M50" s="393">
        <f>L50</f>
        <v>0</v>
      </c>
      <c r="N50" s="388" t="s">
        <v>320</v>
      </c>
    </row>
    <row r="51" spans="1:14" s="389" customFormat="1" ht="51" customHeight="1">
      <c r="A51" s="390" t="str">
        <f>IF(B51="","",SUBTOTAL(3,$B$8:B51))</f>
        <v/>
      </c>
      <c r="B51" s="383"/>
      <c r="C51" s="382">
        <v>1</v>
      </c>
      <c r="D51" s="382">
        <v>570</v>
      </c>
      <c r="E51" s="382" t="s">
        <v>29</v>
      </c>
      <c r="F51" s="383" t="s">
        <v>437</v>
      </c>
      <c r="G51" s="382" t="s">
        <v>356</v>
      </c>
      <c r="H51" s="394">
        <v>15</v>
      </c>
      <c r="I51" s="385">
        <v>1998</v>
      </c>
      <c r="J51" s="368">
        <v>0</v>
      </c>
      <c r="K51" s="392">
        <v>211000</v>
      </c>
      <c r="L51" s="392">
        <f>K51*H51*J51</f>
        <v>0</v>
      </c>
      <c r="M51" s="397"/>
      <c r="N51" s="388"/>
    </row>
    <row r="52" spans="1:14" s="389" customFormat="1" ht="48" customHeight="1">
      <c r="A52" s="390">
        <v>53</v>
      </c>
      <c r="B52" s="391" t="s">
        <v>178</v>
      </c>
      <c r="C52" s="382"/>
      <c r="D52" s="382"/>
      <c r="E52" s="382"/>
      <c r="F52" s="383"/>
      <c r="G52" s="382"/>
      <c r="H52" s="384"/>
      <c r="I52" s="385"/>
      <c r="J52" s="368"/>
      <c r="K52" s="392"/>
      <c r="L52" s="392">
        <f>L53+L54</f>
        <v>0</v>
      </c>
      <c r="M52" s="393">
        <f>L52</f>
        <v>0</v>
      </c>
      <c r="N52" s="388" t="s">
        <v>320</v>
      </c>
    </row>
    <row r="53" spans="1:14" s="389" customFormat="1" ht="69.75" customHeight="1">
      <c r="A53" s="390" t="str">
        <f>IF(B53="","",SUBTOTAL(3,$B$8:B53))</f>
        <v/>
      </c>
      <c r="B53" s="383"/>
      <c r="C53" s="382">
        <v>1</v>
      </c>
      <c r="D53" s="382">
        <v>620</v>
      </c>
      <c r="E53" s="382" t="s">
        <v>29</v>
      </c>
      <c r="F53" s="383" t="s">
        <v>432</v>
      </c>
      <c r="G53" s="382" t="s">
        <v>356</v>
      </c>
      <c r="H53" s="394">
        <v>12</v>
      </c>
      <c r="I53" s="385">
        <v>1998</v>
      </c>
      <c r="J53" s="368">
        <v>0</v>
      </c>
      <c r="K53" s="392">
        <v>211000</v>
      </c>
      <c r="L53" s="392">
        <f t="shared" ref="L53:L54" si="3">K53*H53*J53</f>
        <v>0</v>
      </c>
      <c r="M53" s="395"/>
      <c r="N53" s="388"/>
    </row>
    <row r="54" spans="1:14" s="389" customFormat="1" ht="69.75" customHeight="1">
      <c r="A54" s="390" t="str">
        <f>IF(B54="","",SUBTOTAL(3,$B$8:B54))</f>
        <v/>
      </c>
      <c r="B54" s="383"/>
      <c r="C54" s="382">
        <v>1</v>
      </c>
      <c r="D54" s="382">
        <v>620</v>
      </c>
      <c r="E54" s="382" t="s">
        <v>29</v>
      </c>
      <c r="F54" s="383" t="s">
        <v>432</v>
      </c>
      <c r="G54" s="382" t="s">
        <v>356</v>
      </c>
      <c r="H54" s="394">
        <v>12</v>
      </c>
      <c r="I54" s="385">
        <v>1998</v>
      </c>
      <c r="J54" s="368">
        <v>0</v>
      </c>
      <c r="K54" s="392">
        <v>211000</v>
      </c>
      <c r="L54" s="392">
        <f t="shared" si="3"/>
        <v>0</v>
      </c>
      <c r="M54" s="395"/>
      <c r="N54" s="388"/>
    </row>
    <row r="55" spans="1:14" s="389" customFormat="1" ht="54.75" customHeight="1">
      <c r="A55" s="390">
        <v>57</v>
      </c>
      <c r="B55" s="396" t="s">
        <v>182</v>
      </c>
      <c r="C55" s="382"/>
      <c r="D55" s="382"/>
      <c r="E55" s="382"/>
      <c r="F55" s="383"/>
      <c r="G55" s="382"/>
      <c r="H55" s="384"/>
      <c r="I55" s="385"/>
      <c r="J55" s="368"/>
      <c r="K55" s="392"/>
      <c r="L55" s="392">
        <f>L56</f>
        <v>0</v>
      </c>
      <c r="M55" s="393">
        <f>L55</f>
        <v>0</v>
      </c>
      <c r="N55" s="388" t="s">
        <v>320</v>
      </c>
    </row>
    <row r="56" spans="1:14" s="389" customFormat="1" ht="51" customHeight="1">
      <c r="A56" s="390" t="str">
        <f>IF(B56="","",SUBTOTAL(3,$B$8:B56))</f>
        <v/>
      </c>
      <c r="B56" s="383"/>
      <c r="C56" s="382">
        <v>1</v>
      </c>
      <c r="D56" s="382">
        <v>567</v>
      </c>
      <c r="E56" s="382" t="s">
        <v>29</v>
      </c>
      <c r="F56" s="383" t="s">
        <v>432</v>
      </c>
      <c r="G56" s="382" t="s">
        <v>356</v>
      </c>
      <c r="H56" s="394">
        <v>12</v>
      </c>
      <c r="I56" s="385">
        <v>1998</v>
      </c>
      <c r="J56" s="368">
        <v>0</v>
      </c>
      <c r="K56" s="392">
        <v>211000</v>
      </c>
      <c r="L56" s="392">
        <f>K56*H56*J56</f>
        <v>0</v>
      </c>
      <c r="M56" s="397"/>
      <c r="N56" s="388"/>
    </row>
    <row r="57" spans="1:14" s="389" customFormat="1" ht="54.75" customHeight="1">
      <c r="A57" s="390">
        <v>58</v>
      </c>
      <c r="B57" s="396" t="s">
        <v>183</v>
      </c>
      <c r="C57" s="382"/>
      <c r="D57" s="382"/>
      <c r="E57" s="382"/>
      <c r="F57" s="383"/>
      <c r="G57" s="382"/>
      <c r="H57" s="384"/>
      <c r="I57" s="385"/>
      <c r="J57" s="368"/>
      <c r="K57" s="392"/>
      <c r="L57" s="392">
        <f>SUM(L58:L60)</f>
        <v>0</v>
      </c>
      <c r="M57" s="393">
        <f>L57</f>
        <v>0</v>
      </c>
      <c r="N57" s="388" t="s">
        <v>320</v>
      </c>
    </row>
    <row r="58" spans="1:14" s="389" customFormat="1" ht="51" customHeight="1">
      <c r="A58" s="390" t="str">
        <f>IF(B58="","",SUBTOTAL(3,$B$8:B58))</f>
        <v/>
      </c>
      <c r="B58" s="383"/>
      <c r="C58" s="382">
        <v>1</v>
      </c>
      <c r="D58" s="382">
        <v>309</v>
      </c>
      <c r="E58" s="382" t="s">
        <v>29</v>
      </c>
      <c r="F58" s="383" t="s">
        <v>432</v>
      </c>
      <c r="G58" s="382" t="s">
        <v>356</v>
      </c>
      <c r="H58" s="394">
        <v>14</v>
      </c>
      <c r="I58" s="385">
        <v>2013</v>
      </c>
      <c r="J58" s="368">
        <v>0</v>
      </c>
      <c r="K58" s="392">
        <v>211000</v>
      </c>
      <c r="L58" s="392">
        <f t="shared" ref="L58:L60" si="4">K58*H58*J58</f>
        <v>0</v>
      </c>
      <c r="M58" s="397"/>
      <c r="N58" s="388"/>
    </row>
    <row r="59" spans="1:14" s="389" customFormat="1" ht="51" customHeight="1">
      <c r="A59" s="390" t="str">
        <f>IF(B59="","",SUBTOTAL(3,$B$8:B59))</f>
        <v/>
      </c>
      <c r="B59" s="383"/>
      <c r="C59" s="382">
        <v>1</v>
      </c>
      <c r="D59" s="382">
        <v>332</v>
      </c>
      <c r="E59" s="382" t="s">
        <v>29</v>
      </c>
      <c r="F59" s="383" t="s">
        <v>432</v>
      </c>
      <c r="G59" s="382" t="s">
        <v>356</v>
      </c>
      <c r="H59" s="394">
        <v>12</v>
      </c>
      <c r="I59" s="385">
        <v>2015</v>
      </c>
      <c r="J59" s="368">
        <v>0</v>
      </c>
      <c r="K59" s="392">
        <v>211000</v>
      </c>
      <c r="L59" s="392">
        <f t="shared" si="4"/>
        <v>0</v>
      </c>
      <c r="M59" s="397"/>
      <c r="N59" s="388"/>
    </row>
    <row r="60" spans="1:14" s="389" customFormat="1" ht="51" customHeight="1">
      <c r="A60" s="390" t="str">
        <f>IF(B60="","",SUBTOTAL(3,$B$8:B60))</f>
        <v/>
      </c>
      <c r="B60" s="383"/>
      <c r="C60" s="382">
        <v>1</v>
      </c>
      <c r="D60" s="382">
        <v>461</v>
      </c>
      <c r="E60" s="382" t="s">
        <v>29</v>
      </c>
      <c r="F60" s="383" t="s">
        <v>432</v>
      </c>
      <c r="G60" s="382" t="s">
        <v>356</v>
      </c>
      <c r="H60" s="394">
        <v>12</v>
      </c>
      <c r="I60" s="385">
        <v>2017</v>
      </c>
      <c r="J60" s="368">
        <v>0</v>
      </c>
      <c r="K60" s="392">
        <v>211000</v>
      </c>
      <c r="L60" s="392">
        <f t="shared" si="4"/>
        <v>0</v>
      </c>
      <c r="M60" s="397"/>
      <c r="N60" s="388"/>
    </row>
    <row r="61" spans="1:14" s="389" customFormat="1" ht="104.25" customHeight="1">
      <c r="A61" s="390">
        <v>63</v>
      </c>
      <c r="B61" s="391" t="str">
        <f>'Dat-Bieu10'!B88</f>
        <v>ông Phùng Đình Thôi, bà Phùng Thị Tí, bà Phùng Thị Mùi, bà Phùng Thị Vân, bà Phùng Thị Mười, bà Phùng Thị Dư đồng thừa kế của bà Lê Thị Năm</v>
      </c>
      <c r="C61" s="382"/>
      <c r="D61" s="382"/>
      <c r="E61" s="382"/>
      <c r="F61" s="383"/>
      <c r="G61" s="382"/>
      <c r="H61" s="384"/>
      <c r="I61" s="385"/>
      <c r="J61" s="368"/>
      <c r="K61" s="392"/>
      <c r="L61" s="392">
        <f>L62</f>
        <v>0</v>
      </c>
      <c r="M61" s="393">
        <f>L61</f>
        <v>0</v>
      </c>
      <c r="N61" s="388" t="s">
        <v>320</v>
      </c>
    </row>
    <row r="62" spans="1:14" s="389" customFormat="1" ht="51" customHeight="1">
      <c r="A62" s="390" t="str">
        <f>IF(B62="","",SUBTOTAL(3,$B$8:B62))</f>
        <v/>
      </c>
      <c r="B62" s="383"/>
      <c r="C62" s="382">
        <v>1</v>
      </c>
      <c r="D62" s="382">
        <v>1637</v>
      </c>
      <c r="E62" s="382" t="s">
        <v>29</v>
      </c>
      <c r="F62" s="383" t="s">
        <v>438</v>
      </c>
      <c r="G62" s="382" t="s">
        <v>356</v>
      </c>
      <c r="H62" s="394">
        <v>13</v>
      </c>
      <c r="I62" s="385">
        <v>1998</v>
      </c>
      <c r="J62" s="368">
        <v>0</v>
      </c>
      <c r="K62" s="392">
        <v>211000</v>
      </c>
      <c r="L62" s="392">
        <f>K62*H62*J62</f>
        <v>0</v>
      </c>
      <c r="M62" s="395"/>
      <c r="N62" s="388"/>
    </row>
    <row r="63" spans="1:14" s="389" customFormat="1" ht="99" customHeight="1">
      <c r="A63" s="390">
        <v>70</v>
      </c>
      <c r="B63" s="391" t="str">
        <f>'Dat-Bieu10'!B98</f>
        <v>bà Trương Thị Kim Nhựt, ông Phùng Đình Lưu, bà Phùng Thị Nguyện, ông Phùng Đình Ý đồng thừa kế của ông Phùng Đình Chiến</v>
      </c>
      <c r="C63" s="382"/>
      <c r="D63" s="382"/>
      <c r="E63" s="382"/>
      <c r="F63" s="383"/>
      <c r="G63" s="382"/>
      <c r="H63" s="384"/>
      <c r="I63" s="385"/>
      <c r="J63" s="368"/>
      <c r="K63" s="392"/>
      <c r="L63" s="392">
        <f>L64</f>
        <v>0</v>
      </c>
      <c r="M63" s="393">
        <f>L63</f>
        <v>0</v>
      </c>
      <c r="N63" s="388" t="s">
        <v>320</v>
      </c>
    </row>
    <row r="64" spans="1:14" s="389" customFormat="1" ht="66" customHeight="1">
      <c r="A64" s="390" t="str">
        <f>IF(B64="","",SUBTOTAL(3,$B$8:B64))</f>
        <v/>
      </c>
      <c r="B64" s="383"/>
      <c r="C64" s="382">
        <v>1</v>
      </c>
      <c r="D64" s="382">
        <v>386</v>
      </c>
      <c r="E64" s="382" t="s">
        <v>29</v>
      </c>
      <c r="F64" s="383" t="s">
        <v>432</v>
      </c>
      <c r="G64" s="382" t="s">
        <v>356</v>
      </c>
      <c r="H64" s="394">
        <v>12</v>
      </c>
      <c r="I64" s="385">
        <v>1998</v>
      </c>
      <c r="J64" s="368">
        <v>0</v>
      </c>
      <c r="K64" s="392">
        <v>211000</v>
      </c>
      <c r="L64" s="392">
        <f>K64*H64*J64</f>
        <v>0</v>
      </c>
      <c r="M64" s="395"/>
      <c r="N64" s="388"/>
    </row>
    <row r="65" spans="1:14" s="389" customFormat="1" ht="89.25" customHeight="1">
      <c r="A65" s="390">
        <v>73</v>
      </c>
      <c r="B65" s="396" t="str">
        <f>'Dat-Bieu10'!B102</f>
        <v>ông Ngô Tấn Ngọc, bà Ngô Thị Đào, bà Ngô Thị Sáng, ông Ngô Gương đồng thừa kế của hộ bà Nguyễn Thị Có</v>
      </c>
      <c r="C65" s="382"/>
      <c r="D65" s="382"/>
      <c r="E65" s="382"/>
      <c r="F65" s="383"/>
      <c r="G65" s="382"/>
      <c r="H65" s="384"/>
      <c r="I65" s="385"/>
      <c r="J65" s="368"/>
      <c r="K65" s="392"/>
      <c r="L65" s="392">
        <f>SUM(L66:L67)</f>
        <v>0</v>
      </c>
      <c r="M65" s="393">
        <f>L65</f>
        <v>0</v>
      </c>
      <c r="N65" s="398" t="s">
        <v>320</v>
      </c>
    </row>
    <row r="66" spans="1:14" s="389" customFormat="1" ht="51" customHeight="1">
      <c r="A66" s="390" t="str">
        <f>IF(B66="","",SUBTOTAL(3,$B$8:B66))</f>
        <v/>
      </c>
      <c r="B66" s="383"/>
      <c r="C66" s="382">
        <v>1</v>
      </c>
      <c r="D66" s="382">
        <v>549</v>
      </c>
      <c r="E66" s="382" t="s">
        <v>29</v>
      </c>
      <c r="F66" s="383" t="s">
        <v>432</v>
      </c>
      <c r="G66" s="382" t="s">
        <v>356</v>
      </c>
      <c r="H66" s="394">
        <v>12</v>
      </c>
      <c r="I66" s="385">
        <v>1998</v>
      </c>
      <c r="J66" s="368">
        <v>0</v>
      </c>
      <c r="K66" s="392">
        <v>211000</v>
      </c>
      <c r="L66" s="392">
        <f t="shared" ref="L66:L67" si="5">K66*H66*J66</f>
        <v>0</v>
      </c>
      <c r="M66" s="397"/>
      <c r="N66" s="388"/>
    </row>
    <row r="67" spans="1:14" s="389" customFormat="1" ht="51" customHeight="1">
      <c r="A67" s="390" t="str">
        <f>IF(B67="","",SUBTOTAL(3,$B$8:B174))</f>
        <v/>
      </c>
      <c r="B67" s="383"/>
      <c r="C67" s="382">
        <v>1</v>
      </c>
      <c r="D67" s="382">
        <v>549</v>
      </c>
      <c r="E67" s="382" t="s">
        <v>29</v>
      </c>
      <c r="F67" s="383" t="s">
        <v>432</v>
      </c>
      <c r="G67" s="382" t="s">
        <v>356</v>
      </c>
      <c r="H67" s="394">
        <v>12</v>
      </c>
      <c r="I67" s="385">
        <v>1998</v>
      </c>
      <c r="J67" s="368">
        <v>0</v>
      </c>
      <c r="K67" s="392">
        <v>211000</v>
      </c>
      <c r="L67" s="392">
        <f t="shared" si="5"/>
        <v>0</v>
      </c>
      <c r="M67" s="397"/>
      <c r="N67" s="388"/>
    </row>
    <row r="68" spans="1:14" s="389" customFormat="1" ht="86.25" customHeight="1">
      <c r="A68" s="390">
        <v>81</v>
      </c>
      <c r="B68" s="396" t="str">
        <f>'Dat-Bieu10'!B111</f>
        <v>ông Ngô Văn Tín, ông Ngô Văn Sương, bà Ngô Thị Lập, bà Ngô Thị Hồng đồng thừa kế của bà Nguyễn Thị Nơi</v>
      </c>
      <c r="C68" s="382"/>
      <c r="D68" s="382"/>
      <c r="E68" s="382"/>
      <c r="F68" s="383"/>
      <c r="G68" s="382"/>
      <c r="H68" s="384"/>
      <c r="I68" s="385"/>
      <c r="J68" s="368"/>
      <c r="K68" s="392"/>
      <c r="L68" s="392">
        <f>L69</f>
        <v>0</v>
      </c>
      <c r="M68" s="393">
        <f>L68</f>
        <v>0</v>
      </c>
      <c r="N68" s="388" t="s">
        <v>320</v>
      </c>
    </row>
    <row r="69" spans="1:14" s="389" customFormat="1" ht="51" customHeight="1">
      <c r="A69" s="390" t="str">
        <f>IF(B69="","",SUBTOTAL(3,$B$8:B69))</f>
        <v/>
      </c>
      <c r="B69" s="383"/>
      <c r="C69" s="382">
        <v>1</v>
      </c>
      <c r="D69" s="382">
        <v>572</v>
      </c>
      <c r="E69" s="382" t="s">
        <v>29</v>
      </c>
      <c r="F69" s="383" t="s">
        <v>437</v>
      </c>
      <c r="G69" s="382" t="s">
        <v>356</v>
      </c>
      <c r="H69" s="394">
        <v>15</v>
      </c>
      <c r="I69" s="385">
        <v>2000</v>
      </c>
      <c r="J69" s="368">
        <v>0</v>
      </c>
      <c r="K69" s="392">
        <v>211000</v>
      </c>
      <c r="L69" s="392">
        <f>K69*H69*J69</f>
        <v>0</v>
      </c>
      <c r="M69" s="395"/>
      <c r="N69" s="388"/>
    </row>
    <row r="70" spans="1:14" s="389" customFormat="1" ht="99.75" customHeight="1">
      <c r="A70" s="390">
        <v>83</v>
      </c>
      <c r="B70" s="391" t="str">
        <f>'Dat-Bieu10'!B113</f>
        <v xml:space="preserve">bà Nguyễn Thị Châu, bà Ngô Thị Bích Trâm, ông Ngô Văn Vinh, ông Ngô Vinh Quang đồng thừa kế của ông Ngô Văn Ngữ </v>
      </c>
      <c r="C70" s="382"/>
      <c r="D70" s="382"/>
      <c r="E70" s="382"/>
      <c r="F70" s="383"/>
      <c r="G70" s="382"/>
      <c r="H70" s="384"/>
      <c r="I70" s="385"/>
      <c r="J70" s="368"/>
      <c r="K70" s="392"/>
      <c r="L70" s="392">
        <f>SUM(L71:L73)</f>
        <v>0</v>
      </c>
      <c r="M70" s="393">
        <f>L70</f>
        <v>0</v>
      </c>
      <c r="N70" s="388" t="s">
        <v>320</v>
      </c>
    </row>
    <row r="71" spans="1:14" s="389" customFormat="1" ht="51" customHeight="1">
      <c r="A71" s="390" t="str">
        <f>IF(B71="","",SUBTOTAL(3,$B$8:B71))</f>
        <v/>
      </c>
      <c r="B71" s="383"/>
      <c r="C71" s="382">
        <v>1</v>
      </c>
      <c r="D71" s="382">
        <v>382</v>
      </c>
      <c r="E71" s="382" t="s">
        <v>29</v>
      </c>
      <c r="F71" s="383" t="s">
        <v>432</v>
      </c>
      <c r="G71" s="382" t="s">
        <v>356</v>
      </c>
      <c r="H71" s="394">
        <v>12</v>
      </c>
      <c r="I71" s="385">
        <v>1998</v>
      </c>
      <c r="J71" s="368">
        <v>0</v>
      </c>
      <c r="K71" s="392">
        <v>211000</v>
      </c>
      <c r="L71" s="392">
        <f t="shared" ref="L71:L73" si="6">K71*H71*J71</f>
        <v>0</v>
      </c>
      <c r="M71" s="395"/>
      <c r="N71" s="388"/>
    </row>
    <row r="72" spans="1:14" s="389" customFormat="1" ht="51" customHeight="1">
      <c r="A72" s="390" t="str">
        <f>IF(B72="","",SUBTOTAL(3,$B$8:B72))</f>
        <v/>
      </c>
      <c r="B72" s="383"/>
      <c r="C72" s="382">
        <v>1</v>
      </c>
      <c r="D72" s="382">
        <v>415</v>
      </c>
      <c r="E72" s="382" t="s">
        <v>29</v>
      </c>
      <c r="F72" s="383" t="s">
        <v>432</v>
      </c>
      <c r="G72" s="382" t="s">
        <v>356</v>
      </c>
      <c r="H72" s="394">
        <v>12</v>
      </c>
      <c r="I72" s="385">
        <v>1998</v>
      </c>
      <c r="J72" s="368">
        <v>0</v>
      </c>
      <c r="K72" s="392">
        <v>211000</v>
      </c>
      <c r="L72" s="392">
        <f t="shared" si="6"/>
        <v>0</v>
      </c>
      <c r="M72" s="395"/>
      <c r="N72" s="388"/>
    </row>
    <row r="73" spans="1:14" s="389" customFormat="1" ht="51" customHeight="1">
      <c r="A73" s="390" t="str">
        <f>IF(B73="","",SUBTOTAL(3,$B$8:B73))</f>
        <v/>
      </c>
      <c r="B73" s="383"/>
      <c r="C73" s="382">
        <v>1</v>
      </c>
      <c r="D73" s="382">
        <v>548</v>
      </c>
      <c r="E73" s="382" t="s">
        <v>29</v>
      </c>
      <c r="F73" s="383" t="s">
        <v>432</v>
      </c>
      <c r="G73" s="382" t="s">
        <v>356</v>
      </c>
      <c r="H73" s="394">
        <v>12</v>
      </c>
      <c r="I73" s="385">
        <v>1998</v>
      </c>
      <c r="J73" s="368">
        <v>0</v>
      </c>
      <c r="K73" s="392">
        <v>211000</v>
      </c>
      <c r="L73" s="392">
        <f t="shared" si="6"/>
        <v>0</v>
      </c>
      <c r="M73" s="395"/>
      <c r="N73" s="388"/>
    </row>
    <row r="74" spans="1:14" s="389" customFormat="1" ht="69" customHeight="1">
      <c r="A74" s="390">
        <v>87</v>
      </c>
      <c r="B74" s="396" t="str">
        <f>'Dat-Bieu10'!B118</f>
        <v xml:space="preserve">hộ ông Trần Bình Phục </v>
      </c>
      <c r="C74" s="382"/>
      <c r="D74" s="382"/>
      <c r="E74" s="382"/>
      <c r="F74" s="383"/>
      <c r="G74" s="382"/>
      <c r="H74" s="384"/>
      <c r="I74" s="385"/>
      <c r="J74" s="368"/>
      <c r="K74" s="392"/>
      <c r="L74" s="392">
        <f>L75</f>
        <v>0</v>
      </c>
      <c r="M74" s="393">
        <f>L74</f>
        <v>0</v>
      </c>
      <c r="N74" s="388" t="s">
        <v>320</v>
      </c>
    </row>
    <row r="75" spans="1:14" s="389" customFormat="1" ht="51" customHeight="1">
      <c r="A75" s="390" t="str">
        <f>IF(B75="","",SUBTOTAL(3,$B$8:B75))</f>
        <v/>
      </c>
      <c r="B75" s="383"/>
      <c r="C75" s="382">
        <v>1</v>
      </c>
      <c r="D75" s="382">
        <v>308</v>
      </c>
      <c r="E75" s="382" t="s">
        <v>29</v>
      </c>
      <c r="F75" s="383" t="s">
        <v>432</v>
      </c>
      <c r="G75" s="382" t="s">
        <v>356</v>
      </c>
      <c r="H75" s="394">
        <v>9</v>
      </c>
      <c r="I75" s="385">
        <v>2012</v>
      </c>
      <c r="J75" s="368">
        <v>0</v>
      </c>
      <c r="K75" s="392">
        <v>211000</v>
      </c>
      <c r="L75" s="392">
        <f>K75*H75*J75</f>
        <v>0</v>
      </c>
      <c r="M75" s="395"/>
      <c r="N75" s="388"/>
    </row>
    <row r="76" spans="1:14" s="389" customFormat="1" ht="113.25" customHeight="1">
      <c r="A76" s="390">
        <v>92</v>
      </c>
      <c r="B76" s="396" t="str">
        <f>'Dat-Bieu10'!B123</f>
        <v>bà Nguyễn Thị Lựu, ông Ngô Văn Hà, ông Ngô Văn Hải, bà Ngô Thị Hưng, ông Ngô Văn Hạng, bà Ngô Thị Hằng đồng thừa kế của ông Ngô Thanh Sơn</v>
      </c>
      <c r="C76" s="382"/>
      <c r="D76" s="382"/>
      <c r="E76" s="382"/>
      <c r="F76" s="383"/>
      <c r="G76" s="382"/>
      <c r="H76" s="384"/>
      <c r="I76" s="385"/>
      <c r="J76" s="368"/>
      <c r="K76" s="392"/>
      <c r="L76" s="392">
        <f>SUM(L77:L78)</f>
        <v>0</v>
      </c>
      <c r="M76" s="393">
        <f>L76</f>
        <v>0</v>
      </c>
      <c r="N76" s="388" t="s">
        <v>320</v>
      </c>
    </row>
    <row r="77" spans="1:14" s="389" customFormat="1" ht="51" customHeight="1">
      <c r="A77" s="390" t="str">
        <f>IF(B77="","",SUBTOTAL(3,$B$8:B77))</f>
        <v/>
      </c>
      <c r="B77" s="383"/>
      <c r="C77" s="382">
        <v>1</v>
      </c>
      <c r="D77" s="382">
        <v>764</v>
      </c>
      <c r="E77" s="382" t="s">
        <v>29</v>
      </c>
      <c r="F77" s="383" t="s">
        <v>432</v>
      </c>
      <c r="G77" s="382" t="s">
        <v>356</v>
      </c>
      <c r="H77" s="394">
        <v>12</v>
      </c>
      <c r="I77" s="385">
        <v>1998</v>
      </c>
      <c r="J77" s="368">
        <v>0</v>
      </c>
      <c r="K77" s="392">
        <v>211000</v>
      </c>
      <c r="L77" s="392">
        <f t="shared" ref="L77:L78" si="7">K77*H77*J77</f>
        <v>0</v>
      </c>
      <c r="M77" s="397"/>
      <c r="N77" s="388"/>
    </row>
    <row r="78" spans="1:14" s="389" customFormat="1" ht="51" customHeight="1">
      <c r="A78" s="390" t="str">
        <f>IF(B78="","",SUBTOTAL(3,$B$8:B78))</f>
        <v/>
      </c>
      <c r="B78" s="383"/>
      <c r="C78" s="382">
        <v>1</v>
      </c>
      <c r="D78" s="382">
        <v>569</v>
      </c>
      <c r="E78" s="382" t="s">
        <v>29</v>
      </c>
      <c r="F78" s="383" t="s">
        <v>432</v>
      </c>
      <c r="G78" s="382" t="s">
        <v>356</v>
      </c>
      <c r="H78" s="394">
        <v>12</v>
      </c>
      <c r="I78" s="385">
        <v>1998</v>
      </c>
      <c r="J78" s="368">
        <v>0</v>
      </c>
      <c r="K78" s="392">
        <v>211000</v>
      </c>
      <c r="L78" s="392">
        <f t="shared" si="7"/>
        <v>0</v>
      </c>
      <c r="M78" s="397"/>
      <c r="N78" s="388"/>
    </row>
    <row r="79" spans="1:14" s="389" customFormat="1" ht="57.75" customHeight="1">
      <c r="A79" s="390">
        <v>95</v>
      </c>
      <c r="B79" s="396" t="s">
        <v>205</v>
      </c>
      <c r="C79" s="382"/>
      <c r="D79" s="382"/>
      <c r="E79" s="382"/>
      <c r="F79" s="383"/>
      <c r="G79" s="382"/>
      <c r="H79" s="384"/>
      <c r="I79" s="385"/>
      <c r="J79" s="368"/>
      <c r="K79" s="392"/>
      <c r="L79" s="392">
        <f>L80</f>
        <v>0</v>
      </c>
      <c r="M79" s="393">
        <f>L79</f>
        <v>0</v>
      </c>
      <c r="N79" s="388" t="s">
        <v>320</v>
      </c>
    </row>
    <row r="80" spans="1:14" s="389" customFormat="1" ht="70.5" customHeight="1">
      <c r="A80" s="390" t="str">
        <f>IF(B80="","",SUBTOTAL(3,$B$8:B80))</f>
        <v/>
      </c>
      <c r="B80" s="383"/>
      <c r="C80" s="382">
        <v>1</v>
      </c>
      <c r="D80" s="382">
        <v>383</v>
      </c>
      <c r="E80" s="382" t="s">
        <v>29</v>
      </c>
      <c r="F80" s="383" t="s">
        <v>432</v>
      </c>
      <c r="G80" s="382" t="s">
        <v>356</v>
      </c>
      <c r="H80" s="394">
        <v>12</v>
      </c>
      <c r="I80" s="385">
        <v>1998</v>
      </c>
      <c r="J80" s="368">
        <v>0</v>
      </c>
      <c r="K80" s="392">
        <v>211000</v>
      </c>
      <c r="L80" s="392">
        <f>K80*H80*J80</f>
        <v>0</v>
      </c>
      <c r="M80" s="397"/>
      <c r="N80" s="388"/>
    </row>
    <row r="81" spans="1:14" s="389" customFormat="1" ht="48" customHeight="1">
      <c r="A81" s="390">
        <v>98</v>
      </c>
      <c r="B81" s="396" t="s">
        <v>208</v>
      </c>
      <c r="C81" s="382"/>
      <c r="D81" s="382"/>
      <c r="E81" s="382"/>
      <c r="F81" s="383"/>
      <c r="G81" s="382"/>
      <c r="H81" s="384"/>
      <c r="I81" s="385"/>
      <c r="J81" s="368"/>
      <c r="K81" s="392"/>
      <c r="L81" s="392">
        <f>L82</f>
        <v>0</v>
      </c>
      <c r="M81" s="393">
        <f>L81</f>
        <v>0</v>
      </c>
      <c r="N81" s="388" t="s">
        <v>320</v>
      </c>
    </row>
    <row r="82" spans="1:14" s="389" customFormat="1" ht="51" customHeight="1">
      <c r="A82" s="390" t="str">
        <f>IF(B82="","",SUBTOTAL(3,$B$8:B82))</f>
        <v/>
      </c>
      <c r="B82" s="383"/>
      <c r="C82" s="382">
        <v>1</v>
      </c>
      <c r="D82" s="382">
        <v>509</v>
      </c>
      <c r="E82" s="382" t="s">
        <v>29</v>
      </c>
      <c r="F82" s="383" t="s">
        <v>432</v>
      </c>
      <c r="G82" s="382" t="s">
        <v>356</v>
      </c>
      <c r="H82" s="394">
        <v>12</v>
      </c>
      <c r="I82" s="385">
        <v>2000</v>
      </c>
      <c r="J82" s="368">
        <v>0</v>
      </c>
      <c r="K82" s="392">
        <v>211000</v>
      </c>
      <c r="L82" s="392">
        <f>K82*H82*J82</f>
        <v>0</v>
      </c>
      <c r="M82" s="395"/>
      <c r="N82" s="388"/>
    </row>
    <row r="83" spans="1:14" s="389" customFormat="1" ht="159" customHeight="1">
      <c r="A83" s="390">
        <v>102</v>
      </c>
      <c r="B83" s="396" t="str">
        <f>'Dat-Bieu10'!B142</f>
        <v>ông Phùng Đình Thung, ông Phùng Đình Trường, bà Phùng Thị Ân, ông Phùng Đình Toàn, ông Phùng Đình Chiến, bà Phùng Thị Ánh Diệu, bà Phùng Thị Lệ Hằng, ông Phùng Đình Dụng đồng thừa kế của bà Ngô Thị Cán</v>
      </c>
      <c r="C83" s="382"/>
      <c r="D83" s="382"/>
      <c r="E83" s="382"/>
      <c r="F83" s="383"/>
      <c r="G83" s="382"/>
      <c r="H83" s="384"/>
      <c r="I83" s="385"/>
      <c r="J83" s="368"/>
      <c r="K83" s="392"/>
      <c r="L83" s="392">
        <f>L84</f>
        <v>0</v>
      </c>
      <c r="M83" s="393">
        <f>L83</f>
        <v>0</v>
      </c>
      <c r="N83" s="388" t="s">
        <v>320</v>
      </c>
    </row>
    <row r="84" spans="1:14" s="389" customFormat="1" ht="51" customHeight="1">
      <c r="A84" s="390" t="str">
        <f>IF(B84="","",SUBTOTAL(3,$B$8:B84))</f>
        <v/>
      </c>
      <c r="B84" s="383"/>
      <c r="C84" s="382">
        <v>1</v>
      </c>
      <c r="D84" s="382">
        <v>267</v>
      </c>
      <c r="E84" s="382" t="s">
        <v>29</v>
      </c>
      <c r="F84" s="383" t="s">
        <v>432</v>
      </c>
      <c r="G84" s="382" t="s">
        <v>356</v>
      </c>
      <c r="H84" s="394">
        <v>12</v>
      </c>
      <c r="I84" s="385">
        <v>1998</v>
      </c>
      <c r="J84" s="368">
        <v>0</v>
      </c>
      <c r="K84" s="392">
        <v>211000</v>
      </c>
      <c r="L84" s="392">
        <f>K84*H84*J84</f>
        <v>0</v>
      </c>
      <c r="M84" s="395"/>
      <c r="N84" s="388"/>
    </row>
    <row r="85" spans="1:14" s="389" customFormat="1" ht="67.5" customHeight="1">
      <c r="A85" s="390">
        <v>110</v>
      </c>
      <c r="B85" s="396" t="s">
        <v>218</v>
      </c>
      <c r="C85" s="382"/>
      <c r="D85" s="382"/>
      <c r="E85" s="382"/>
      <c r="F85" s="383"/>
      <c r="G85" s="382"/>
      <c r="H85" s="384"/>
      <c r="I85" s="385"/>
      <c r="J85" s="368"/>
      <c r="K85" s="392"/>
      <c r="L85" s="392">
        <f>L86</f>
        <v>0</v>
      </c>
      <c r="M85" s="393">
        <f>L85</f>
        <v>0</v>
      </c>
      <c r="N85" s="388" t="s">
        <v>322</v>
      </c>
    </row>
    <row r="86" spans="1:14" s="389" customFormat="1" ht="61.5" customHeight="1">
      <c r="A86" s="390" t="str">
        <f>IF(B86="","",SUBTOTAL(3,$B$8:B86))</f>
        <v/>
      </c>
      <c r="B86" s="383"/>
      <c r="C86" s="382">
        <v>1</v>
      </c>
      <c r="D86" s="382">
        <v>459</v>
      </c>
      <c r="E86" s="382" t="s">
        <v>29</v>
      </c>
      <c r="F86" s="399" t="s">
        <v>357</v>
      </c>
      <c r="G86" s="382" t="s">
        <v>356</v>
      </c>
      <c r="H86" s="394">
        <v>13</v>
      </c>
      <c r="I86" s="385">
        <v>2000</v>
      </c>
      <c r="J86" s="368">
        <v>0</v>
      </c>
      <c r="K86" s="392">
        <v>211000</v>
      </c>
      <c r="L86" s="392">
        <f>K86*H86*J86</f>
        <v>0</v>
      </c>
      <c r="M86" s="397"/>
      <c r="N86" s="388"/>
    </row>
    <row r="87" spans="1:14" s="389" customFormat="1" ht="42" customHeight="1">
      <c r="A87" s="390">
        <v>116</v>
      </c>
      <c r="B87" s="396" t="s">
        <v>222</v>
      </c>
      <c r="C87" s="382"/>
      <c r="D87" s="382"/>
      <c r="E87" s="382"/>
      <c r="F87" s="383"/>
      <c r="G87" s="382"/>
      <c r="H87" s="384"/>
      <c r="I87" s="385"/>
      <c r="J87" s="368"/>
      <c r="K87" s="392"/>
      <c r="L87" s="392">
        <f>SUM(L88:L90)</f>
        <v>0</v>
      </c>
      <c r="M87" s="393">
        <f>L87</f>
        <v>0</v>
      </c>
      <c r="N87" s="388" t="s">
        <v>322</v>
      </c>
    </row>
    <row r="88" spans="1:14" s="389" customFormat="1" ht="51" customHeight="1">
      <c r="A88" s="390" t="str">
        <f>IF(B88="","",SUBTOTAL(3,$B$8:B88))</f>
        <v/>
      </c>
      <c r="B88" s="383"/>
      <c r="C88" s="382">
        <v>1</v>
      </c>
      <c r="D88" s="382">
        <v>311</v>
      </c>
      <c r="E88" s="382" t="s">
        <v>29</v>
      </c>
      <c r="F88" s="383" t="s">
        <v>432</v>
      </c>
      <c r="G88" s="382" t="s">
        <v>356</v>
      </c>
      <c r="H88" s="394">
        <v>11</v>
      </c>
      <c r="I88" s="385">
        <v>1998</v>
      </c>
      <c r="J88" s="368">
        <v>0</v>
      </c>
      <c r="K88" s="392">
        <v>211000</v>
      </c>
      <c r="L88" s="392">
        <f t="shared" ref="L88:L90" si="8">K88*H88*J88</f>
        <v>0</v>
      </c>
      <c r="M88" s="397"/>
      <c r="N88" s="388"/>
    </row>
    <row r="89" spans="1:14" s="389" customFormat="1" ht="51" customHeight="1">
      <c r="A89" s="390" t="str">
        <f>IF(B89="","",SUBTOTAL(3,$B$8:B89))</f>
        <v/>
      </c>
      <c r="B89" s="383"/>
      <c r="C89" s="382">
        <v>1</v>
      </c>
      <c r="D89" s="382">
        <v>501</v>
      </c>
      <c r="E89" s="382" t="s">
        <v>29</v>
      </c>
      <c r="F89" s="383" t="s">
        <v>432</v>
      </c>
      <c r="G89" s="382" t="s">
        <v>356</v>
      </c>
      <c r="H89" s="394">
        <v>11</v>
      </c>
      <c r="I89" s="385">
        <v>1998</v>
      </c>
      <c r="J89" s="368">
        <v>0</v>
      </c>
      <c r="K89" s="392">
        <v>211000</v>
      </c>
      <c r="L89" s="392">
        <f t="shared" si="8"/>
        <v>0</v>
      </c>
      <c r="M89" s="397"/>
      <c r="N89" s="388"/>
    </row>
    <row r="90" spans="1:14" s="389" customFormat="1" ht="51" customHeight="1">
      <c r="A90" s="390" t="str">
        <f>IF(B90="","",SUBTOTAL(3,$B$8:B90))</f>
        <v/>
      </c>
      <c r="B90" s="383"/>
      <c r="C90" s="382">
        <v>1</v>
      </c>
      <c r="D90" s="382">
        <v>767</v>
      </c>
      <c r="E90" s="382" t="s">
        <v>29</v>
      </c>
      <c r="F90" s="383" t="s">
        <v>432</v>
      </c>
      <c r="G90" s="382" t="s">
        <v>356</v>
      </c>
      <c r="H90" s="394">
        <v>11</v>
      </c>
      <c r="I90" s="385">
        <v>1998</v>
      </c>
      <c r="J90" s="368">
        <v>0</v>
      </c>
      <c r="K90" s="392">
        <v>211000</v>
      </c>
      <c r="L90" s="392">
        <f t="shared" si="8"/>
        <v>0</v>
      </c>
      <c r="M90" s="397"/>
      <c r="N90" s="388"/>
    </row>
    <row r="91" spans="1:14" s="389" customFormat="1" ht="42" customHeight="1">
      <c r="A91" s="390">
        <v>117</v>
      </c>
      <c r="B91" s="396" t="s">
        <v>223</v>
      </c>
      <c r="C91" s="382"/>
      <c r="D91" s="382"/>
      <c r="E91" s="382"/>
      <c r="F91" s="383"/>
      <c r="G91" s="382"/>
      <c r="H91" s="384"/>
      <c r="I91" s="385"/>
      <c r="J91" s="368"/>
      <c r="K91" s="392"/>
      <c r="L91" s="392">
        <f>L92</f>
        <v>0</v>
      </c>
      <c r="M91" s="393">
        <f>L91</f>
        <v>0</v>
      </c>
      <c r="N91" s="388" t="s">
        <v>322</v>
      </c>
    </row>
    <row r="92" spans="1:14" s="389" customFormat="1" ht="51" customHeight="1">
      <c r="A92" s="390" t="str">
        <f>IF(B92="","",SUBTOTAL(3,$B$8:B92))</f>
        <v/>
      </c>
      <c r="B92" s="383"/>
      <c r="C92" s="382">
        <v>1</v>
      </c>
      <c r="D92" s="382">
        <v>550</v>
      </c>
      <c r="E92" s="382" t="s">
        <v>29</v>
      </c>
      <c r="F92" s="383" t="s">
        <v>432</v>
      </c>
      <c r="G92" s="382" t="s">
        <v>356</v>
      </c>
      <c r="H92" s="394">
        <v>12</v>
      </c>
      <c r="I92" s="385">
        <v>2009</v>
      </c>
      <c r="J92" s="368">
        <v>0</v>
      </c>
      <c r="K92" s="392">
        <v>211000</v>
      </c>
      <c r="L92" s="392">
        <f>K92*H92*J92</f>
        <v>0</v>
      </c>
      <c r="M92" s="397"/>
      <c r="N92" s="388"/>
    </row>
    <row r="93" spans="1:14" s="389" customFormat="1" ht="48" customHeight="1">
      <c r="A93" s="390">
        <v>121</v>
      </c>
      <c r="B93" s="396" t="s">
        <v>75</v>
      </c>
      <c r="C93" s="382"/>
      <c r="D93" s="382"/>
      <c r="E93" s="382"/>
      <c r="F93" s="383"/>
      <c r="G93" s="382"/>
      <c r="H93" s="384"/>
      <c r="I93" s="385"/>
      <c r="J93" s="368"/>
      <c r="K93" s="392"/>
      <c r="L93" s="392">
        <f>L94</f>
        <v>0</v>
      </c>
      <c r="M93" s="393">
        <f>L93</f>
        <v>0</v>
      </c>
      <c r="N93" s="388" t="s">
        <v>322</v>
      </c>
    </row>
    <row r="94" spans="1:14" s="389" customFormat="1" ht="63.75" customHeight="1">
      <c r="A94" s="390" t="str">
        <f>IF(B94="","",SUBTOTAL(3,$B$8:B94))</f>
        <v/>
      </c>
      <c r="B94" s="383"/>
      <c r="C94" s="382">
        <v>1</v>
      </c>
      <c r="D94" s="382">
        <v>579</v>
      </c>
      <c r="E94" s="382" t="s">
        <v>29</v>
      </c>
      <c r="F94" s="383" t="s">
        <v>432</v>
      </c>
      <c r="G94" s="382" t="s">
        <v>356</v>
      </c>
      <c r="H94" s="394">
        <v>12</v>
      </c>
      <c r="I94" s="385">
        <v>2010</v>
      </c>
      <c r="J94" s="368">
        <v>0</v>
      </c>
      <c r="K94" s="392">
        <v>211000</v>
      </c>
      <c r="L94" s="392">
        <f>K94*H94*J94</f>
        <v>0</v>
      </c>
      <c r="M94" s="395"/>
      <c r="N94" s="388"/>
    </row>
    <row r="95" spans="1:14" s="389" customFormat="1" ht="96" customHeight="1">
      <c r="A95" s="390">
        <v>123</v>
      </c>
      <c r="B95" s="396" t="str">
        <f>'Dat-Bieu10'!B173</f>
        <v>ông Ngô Đức Nghĩa, ông Ngô Thanh Bình, bà Ngô Thị Kim Minh, bà Ngô Thị Mỹ Hạnh đồng thừa kế của bà Nguyễn Thị Vân</v>
      </c>
      <c r="C95" s="382"/>
      <c r="D95" s="382"/>
      <c r="E95" s="382"/>
      <c r="F95" s="383"/>
      <c r="G95" s="382"/>
      <c r="H95" s="384"/>
      <c r="I95" s="385"/>
      <c r="J95" s="368"/>
      <c r="K95" s="392"/>
      <c r="L95" s="392">
        <f>L96</f>
        <v>0</v>
      </c>
      <c r="M95" s="393">
        <f>L95</f>
        <v>0</v>
      </c>
      <c r="N95" s="388" t="s">
        <v>320</v>
      </c>
    </row>
    <row r="96" spans="1:14" s="389" customFormat="1" ht="57" customHeight="1">
      <c r="A96" s="390" t="str">
        <f>IF(B96="","",SUBTOTAL(3,$B$8:B96))</f>
        <v/>
      </c>
      <c r="B96" s="383"/>
      <c r="C96" s="382">
        <v>1</v>
      </c>
      <c r="D96" s="382">
        <v>483</v>
      </c>
      <c r="E96" s="382" t="s">
        <v>29</v>
      </c>
      <c r="F96" s="383" t="s">
        <v>358</v>
      </c>
      <c r="G96" s="382" t="s">
        <v>356</v>
      </c>
      <c r="H96" s="394">
        <v>12</v>
      </c>
      <c r="I96" s="385">
        <v>1998</v>
      </c>
      <c r="J96" s="368">
        <v>0</v>
      </c>
      <c r="K96" s="392">
        <v>211000</v>
      </c>
      <c r="L96" s="392">
        <f>K96*H96*J96</f>
        <v>0</v>
      </c>
      <c r="M96" s="395"/>
      <c r="N96" s="388"/>
    </row>
    <row r="97" spans="1:14" s="389" customFormat="1" ht="90" customHeight="1">
      <c r="A97" s="390">
        <v>129</v>
      </c>
      <c r="B97" s="396" t="str">
        <f>'Dat-Bieu10'!B181</f>
        <v>bà Nguyễn Thị Bé, ông Nguyễn Văn Bảo, bà Nguyễn Thị Kim Chi, ông Nguyễn Văn Tấn đồng hàng thừa kế của ông Nguyễn Hậu</v>
      </c>
      <c r="C97" s="382"/>
      <c r="D97" s="382"/>
      <c r="E97" s="382"/>
      <c r="F97" s="383"/>
      <c r="G97" s="382"/>
      <c r="H97" s="384"/>
      <c r="I97" s="385"/>
      <c r="J97" s="368"/>
      <c r="K97" s="392"/>
      <c r="L97" s="392">
        <f>L98</f>
        <v>0</v>
      </c>
      <c r="M97" s="393">
        <f>L97</f>
        <v>0</v>
      </c>
      <c r="N97" s="388" t="s">
        <v>322</v>
      </c>
    </row>
    <row r="98" spans="1:14" s="389" customFormat="1" ht="51" customHeight="1">
      <c r="A98" s="390" t="str">
        <f>IF(B98="","",SUBTOTAL(3,$B$8:B98))</f>
        <v/>
      </c>
      <c r="B98" s="383"/>
      <c r="C98" s="382">
        <v>1</v>
      </c>
      <c r="D98" s="382">
        <v>446</v>
      </c>
      <c r="E98" s="382" t="s">
        <v>29</v>
      </c>
      <c r="F98" s="383" t="s">
        <v>432</v>
      </c>
      <c r="G98" s="382" t="s">
        <v>356</v>
      </c>
      <c r="H98" s="394">
        <v>12</v>
      </c>
      <c r="I98" s="385">
        <v>1998</v>
      </c>
      <c r="J98" s="368">
        <v>0</v>
      </c>
      <c r="K98" s="392">
        <v>211000</v>
      </c>
      <c r="L98" s="392">
        <f>K98*H98*J98</f>
        <v>0</v>
      </c>
      <c r="M98" s="397"/>
      <c r="N98" s="388"/>
    </row>
    <row r="99" spans="1:14" s="389" customFormat="1" ht="42" customHeight="1">
      <c r="A99" s="390">
        <v>133</v>
      </c>
      <c r="B99" s="396" t="str">
        <f>'Dat-Bieu10'!B185</f>
        <v>Hộ ông Nguyễn Cho và bà Nguyễn Thị Lộc</v>
      </c>
      <c r="C99" s="382"/>
      <c r="D99" s="382"/>
      <c r="E99" s="382"/>
      <c r="F99" s="383"/>
      <c r="G99" s="382"/>
      <c r="H99" s="384"/>
      <c r="I99" s="385"/>
      <c r="J99" s="368"/>
      <c r="K99" s="392"/>
      <c r="L99" s="392">
        <f>L100</f>
        <v>0</v>
      </c>
      <c r="M99" s="393">
        <f>L99</f>
        <v>0</v>
      </c>
      <c r="N99" s="383" t="s">
        <v>325</v>
      </c>
    </row>
    <row r="100" spans="1:14" s="389" customFormat="1" ht="51" customHeight="1">
      <c r="A100" s="390" t="str">
        <f>IF(B100="","",SUBTOTAL(3,$B$8:B100))</f>
        <v/>
      </c>
      <c r="B100" s="383"/>
      <c r="C100" s="382">
        <v>1</v>
      </c>
      <c r="D100" s="382">
        <v>720</v>
      </c>
      <c r="E100" s="382" t="s">
        <v>29</v>
      </c>
      <c r="F100" s="383" t="s">
        <v>432</v>
      </c>
      <c r="G100" s="382" t="s">
        <v>356</v>
      </c>
      <c r="H100" s="394">
        <v>12</v>
      </c>
      <c r="I100" s="385">
        <v>1998</v>
      </c>
      <c r="J100" s="368">
        <v>0</v>
      </c>
      <c r="K100" s="392">
        <v>211000</v>
      </c>
      <c r="L100" s="392">
        <f>K100*H100*J100</f>
        <v>0</v>
      </c>
      <c r="M100" s="397"/>
      <c r="N100" s="383"/>
    </row>
    <row r="101" spans="1:14" s="389" customFormat="1" ht="112.5" customHeight="1">
      <c r="A101" s="390">
        <v>137</v>
      </c>
      <c r="B101" s="396" t="str">
        <f>'Dat-Bieu10'!B190</f>
        <v>ông Ngô Chớ, bà Ngô Thị Bưởi, ông Ngô Văn Hồng, bà Ngô Thị Sanh, ông Ngô Thanh Lòng, bà Ngô Thị Liên đồng thừa kế của bà Lê Thị Bòng</v>
      </c>
      <c r="C101" s="382"/>
      <c r="D101" s="382"/>
      <c r="E101" s="382"/>
      <c r="F101" s="383"/>
      <c r="G101" s="382"/>
      <c r="H101" s="384"/>
      <c r="I101" s="385"/>
      <c r="J101" s="368"/>
      <c r="K101" s="392"/>
      <c r="L101" s="392">
        <f>L102</f>
        <v>0</v>
      </c>
      <c r="M101" s="393">
        <f>L101</f>
        <v>0</v>
      </c>
      <c r="N101" s="388" t="s">
        <v>320</v>
      </c>
    </row>
    <row r="102" spans="1:14" s="389" customFormat="1" ht="51" customHeight="1">
      <c r="A102" s="390" t="str">
        <f>IF(B102="","",SUBTOTAL(3,$B$8:B102))</f>
        <v/>
      </c>
      <c r="B102" s="383"/>
      <c r="C102" s="382">
        <v>1</v>
      </c>
      <c r="D102" s="382">
        <v>463</v>
      </c>
      <c r="E102" s="382" t="s">
        <v>29</v>
      </c>
      <c r="F102" s="383" t="s">
        <v>437</v>
      </c>
      <c r="G102" s="382" t="s">
        <v>356</v>
      </c>
      <c r="H102" s="394">
        <v>15</v>
      </c>
      <c r="I102" s="385">
        <v>2000</v>
      </c>
      <c r="J102" s="368">
        <v>0</v>
      </c>
      <c r="K102" s="392">
        <v>211000</v>
      </c>
      <c r="L102" s="392">
        <f>K102*H102*J102</f>
        <v>0</v>
      </c>
      <c r="M102" s="397"/>
      <c r="N102" s="388"/>
    </row>
    <row r="103" spans="1:14" s="389" customFormat="1" ht="42" customHeight="1">
      <c r="A103" s="390">
        <v>139</v>
      </c>
      <c r="B103" s="396" t="s">
        <v>246</v>
      </c>
      <c r="C103" s="382"/>
      <c r="D103" s="382"/>
      <c r="E103" s="382"/>
      <c r="F103" s="383"/>
      <c r="G103" s="382"/>
      <c r="H103" s="384"/>
      <c r="I103" s="385"/>
      <c r="J103" s="368"/>
      <c r="K103" s="392"/>
      <c r="L103" s="392">
        <f>L104</f>
        <v>0</v>
      </c>
      <c r="M103" s="393">
        <f>L103</f>
        <v>0</v>
      </c>
      <c r="N103" s="388" t="s">
        <v>320</v>
      </c>
    </row>
    <row r="104" spans="1:14" s="389" customFormat="1" ht="51" customHeight="1">
      <c r="A104" s="390" t="str">
        <f>IF(B104="","",SUBTOTAL(3,$B$8:B104))</f>
        <v/>
      </c>
      <c r="B104" s="383"/>
      <c r="C104" s="382">
        <v>1</v>
      </c>
      <c r="D104" s="382">
        <v>444</v>
      </c>
      <c r="E104" s="382" t="s">
        <v>29</v>
      </c>
      <c r="F104" s="383" t="s">
        <v>432</v>
      </c>
      <c r="G104" s="382" t="s">
        <v>356</v>
      </c>
      <c r="H104" s="394">
        <v>12</v>
      </c>
      <c r="I104" s="385">
        <v>2005</v>
      </c>
      <c r="J104" s="368">
        <v>0</v>
      </c>
      <c r="K104" s="392">
        <v>211000</v>
      </c>
      <c r="L104" s="392">
        <f>K104*H104*J104</f>
        <v>0</v>
      </c>
      <c r="M104" s="397"/>
      <c r="N104" s="388"/>
    </row>
    <row r="105" spans="1:14" s="389" customFormat="1" ht="57" customHeight="1">
      <c r="A105" s="390">
        <v>144</v>
      </c>
      <c r="B105" s="396" t="s">
        <v>251</v>
      </c>
      <c r="C105" s="382"/>
      <c r="D105" s="382"/>
      <c r="E105" s="382"/>
      <c r="F105" s="383"/>
      <c r="G105" s="382"/>
      <c r="H105" s="384"/>
      <c r="I105" s="385"/>
      <c r="J105" s="368"/>
      <c r="K105" s="392"/>
      <c r="L105" s="392">
        <f>L106</f>
        <v>0</v>
      </c>
      <c r="M105" s="393">
        <f>L105</f>
        <v>0</v>
      </c>
      <c r="N105" s="388" t="s">
        <v>320</v>
      </c>
    </row>
    <row r="106" spans="1:14" s="389" customFormat="1" ht="51" customHeight="1">
      <c r="A106" s="390" t="str">
        <f>IF(B106="","",SUBTOTAL(3,$B$8:B106))</f>
        <v/>
      </c>
      <c r="B106" s="383"/>
      <c r="C106" s="382">
        <v>1</v>
      </c>
      <c r="D106" s="382">
        <v>460</v>
      </c>
      <c r="E106" s="382" t="s">
        <v>29</v>
      </c>
      <c r="F106" s="383" t="s">
        <v>432</v>
      </c>
      <c r="G106" s="382" t="s">
        <v>356</v>
      </c>
      <c r="H106" s="394">
        <v>13</v>
      </c>
      <c r="I106" s="385">
        <v>2000</v>
      </c>
      <c r="J106" s="368">
        <v>0</v>
      </c>
      <c r="K106" s="392">
        <v>211000</v>
      </c>
      <c r="L106" s="392">
        <f>K106*H106*J106</f>
        <v>0</v>
      </c>
      <c r="M106" s="397"/>
      <c r="N106" s="388"/>
    </row>
    <row r="107" spans="1:14" s="389" customFormat="1" ht="69.75" customHeight="1">
      <c r="A107" s="390">
        <v>147</v>
      </c>
      <c r="B107" s="396" t="str">
        <f>'Dat-Bieu10'!B200</f>
        <v>ông Lê Anh Tuân đại diện đồng thừa kế bà Nguyễn Thị Huế</v>
      </c>
      <c r="C107" s="382"/>
      <c r="D107" s="382"/>
      <c r="E107" s="382"/>
      <c r="F107" s="383"/>
      <c r="G107" s="382"/>
      <c r="H107" s="384"/>
      <c r="I107" s="385"/>
      <c r="J107" s="368"/>
      <c r="K107" s="392"/>
      <c r="L107" s="392">
        <f>L108</f>
        <v>0</v>
      </c>
      <c r="M107" s="393">
        <f>L107</f>
        <v>0</v>
      </c>
      <c r="N107" s="388" t="s">
        <v>322</v>
      </c>
    </row>
    <row r="108" spans="1:14" s="389" customFormat="1" ht="51" customHeight="1">
      <c r="A108" s="390" t="str">
        <f>IF(B108="","",SUBTOTAL(3,$B$8:B108))</f>
        <v/>
      </c>
      <c r="B108" s="383"/>
      <c r="C108" s="382">
        <v>1</v>
      </c>
      <c r="D108" s="382">
        <v>745</v>
      </c>
      <c r="E108" s="382" t="s">
        <v>29</v>
      </c>
      <c r="F108" s="383" t="s">
        <v>432</v>
      </c>
      <c r="G108" s="382" t="s">
        <v>356</v>
      </c>
      <c r="H108" s="394">
        <v>12</v>
      </c>
      <c r="I108" s="385">
        <v>1998</v>
      </c>
      <c r="J108" s="368">
        <v>0</v>
      </c>
      <c r="K108" s="392">
        <v>211000</v>
      </c>
      <c r="L108" s="392">
        <f>K108*H108*J108</f>
        <v>0</v>
      </c>
      <c r="M108" s="397"/>
      <c r="N108" s="388"/>
    </row>
    <row r="109" spans="1:14" s="389" customFormat="1" ht="96.75" customHeight="1">
      <c r="A109" s="390">
        <v>148</v>
      </c>
      <c r="B109" s="396" t="str">
        <f>'Dat-Bieu10'!B201</f>
        <v>ông Võ Ngọc Trang, ông Võ Ngọc Sanh, ông Võ Ngọc Sau, bà Võ Thị Ấn, bà Võ Ngọc Ly đồng thừa kế của ông Võ Văn Hoán</v>
      </c>
      <c r="C109" s="382"/>
      <c r="D109" s="382"/>
      <c r="E109" s="382"/>
      <c r="F109" s="383"/>
      <c r="G109" s="382"/>
      <c r="H109" s="384"/>
      <c r="I109" s="385"/>
      <c r="J109" s="368"/>
      <c r="K109" s="392"/>
      <c r="L109" s="392">
        <f>L110</f>
        <v>0</v>
      </c>
      <c r="M109" s="393">
        <f>L109</f>
        <v>0</v>
      </c>
      <c r="N109" s="388" t="s">
        <v>322</v>
      </c>
    </row>
    <row r="110" spans="1:14" s="389" customFormat="1" ht="51" customHeight="1">
      <c r="A110" s="390" t="str">
        <f>IF(B110="","",SUBTOTAL(3,$B$8:B110))</f>
        <v/>
      </c>
      <c r="B110" s="383"/>
      <c r="C110" s="382">
        <v>1</v>
      </c>
      <c r="D110" s="382">
        <v>385</v>
      </c>
      <c r="E110" s="382" t="s">
        <v>29</v>
      </c>
      <c r="F110" s="383" t="s">
        <v>432</v>
      </c>
      <c r="G110" s="382" t="s">
        <v>356</v>
      </c>
      <c r="H110" s="394">
        <v>12</v>
      </c>
      <c r="I110" s="385">
        <v>1998</v>
      </c>
      <c r="J110" s="368">
        <v>0</v>
      </c>
      <c r="K110" s="392">
        <v>211000</v>
      </c>
      <c r="L110" s="392">
        <f>K110*H110*J110</f>
        <v>0</v>
      </c>
      <c r="M110" s="397"/>
      <c r="N110" s="388"/>
    </row>
    <row r="111" spans="1:14" s="389" customFormat="1" ht="65.25" customHeight="1">
      <c r="A111" s="390">
        <v>149</v>
      </c>
      <c r="B111" s="396" t="s">
        <v>255</v>
      </c>
      <c r="C111" s="382"/>
      <c r="D111" s="382"/>
      <c r="E111" s="382"/>
      <c r="F111" s="383"/>
      <c r="G111" s="382"/>
      <c r="H111" s="384"/>
      <c r="I111" s="385"/>
      <c r="J111" s="368"/>
      <c r="K111" s="392"/>
      <c r="L111" s="387">
        <f>L112+L113</f>
        <v>0</v>
      </c>
      <c r="M111" s="393">
        <f>L111</f>
        <v>0</v>
      </c>
      <c r="N111" s="388" t="s">
        <v>322</v>
      </c>
    </row>
    <row r="112" spans="1:14" s="389" customFormat="1" ht="51" customHeight="1">
      <c r="A112" s="390" t="str">
        <f>IF(B112="","",SUBTOTAL(3,$B$157:B166))</f>
        <v/>
      </c>
      <c r="B112" s="383"/>
      <c r="C112" s="382">
        <v>1</v>
      </c>
      <c r="D112" s="382">
        <v>373</v>
      </c>
      <c r="E112" s="382" t="s">
        <v>29</v>
      </c>
      <c r="F112" s="383" t="s">
        <v>432</v>
      </c>
      <c r="G112" s="382" t="s">
        <v>356</v>
      </c>
      <c r="H112" s="394">
        <v>12</v>
      </c>
      <c r="I112" s="385">
        <v>1998</v>
      </c>
      <c r="J112" s="368">
        <v>0</v>
      </c>
      <c r="K112" s="392">
        <v>211000</v>
      </c>
      <c r="L112" s="392">
        <f t="shared" ref="L112:L113" si="9">K112*H112*J112</f>
        <v>0</v>
      </c>
      <c r="M112" s="397"/>
      <c r="N112" s="388"/>
    </row>
    <row r="113" spans="1:14" s="389" customFormat="1" ht="51" customHeight="1">
      <c r="A113" s="390" t="str">
        <f>IF(B113="","",SUBTOTAL(3,$B$157:B166))</f>
        <v/>
      </c>
      <c r="B113" s="383"/>
      <c r="C113" s="382">
        <v>1</v>
      </c>
      <c r="D113" s="382">
        <v>935</v>
      </c>
      <c r="E113" s="382" t="s">
        <v>29</v>
      </c>
      <c r="F113" s="383" t="s">
        <v>432</v>
      </c>
      <c r="G113" s="382" t="s">
        <v>356</v>
      </c>
      <c r="H113" s="394">
        <v>12</v>
      </c>
      <c r="I113" s="385">
        <v>1998</v>
      </c>
      <c r="J113" s="368">
        <v>0</v>
      </c>
      <c r="K113" s="392">
        <v>211000</v>
      </c>
      <c r="L113" s="392">
        <f t="shared" si="9"/>
        <v>0</v>
      </c>
      <c r="M113" s="397"/>
      <c r="N113" s="388"/>
    </row>
    <row r="114" spans="1:14" s="389" customFormat="1" ht="70.5" customHeight="1">
      <c r="A114" s="390">
        <v>150</v>
      </c>
      <c r="B114" s="396" t="str">
        <f>'Dat-Bieu10'!B204</f>
        <v>ông Lê Văn Sinh, ông Lê Văn Chương đồng thừa kế của bà Ngô Thị Hồng</v>
      </c>
      <c r="C114" s="382"/>
      <c r="D114" s="382"/>
      <c r="E114" s="382"/>
      <c r="F114" s="383"/>
      <c r="G114" s="382"/>
      <c r="H114" s="384"/>
      <c r="I114" s="385"/>
      <c r="J114" s="368"/>
      <c r="K114" s="392"/>
      <c r="L114" s="392">
        <f>L115</f>
        <v>0</v>
      </c>
      <c r="M114" s="393">
        <f>L114</f>
        <v>0</v>
      </c>
      <c r="N114" s="388" t="s">
        <v>320</v>
      </c>
    </row>
    <row r="115" spans="1:14" s="389" customFormat="1" ht="51" customHeight="1">
      <c r="A115" s="390" t="str">
        <f>IF(B115="","",SUBTOTAL(3,$B$8:B115))</f>
        <v/>
      </c>
      <c r="B115" s="383"/>
      <c r="C115" s="382">
        <v>1</v>
      </c>
      <c r="D115" s="382">
        <v>1306</v>
      </c>
      <c r="E115" s="382" t="s">
        <v>29</v>
      </c>
      <c r="F115" s="383" t="s">
        <v>432</v>
      </c>
      <c r="G115" s="382" t="s">
        <v>356</v>
      </c>
      <c r="H115" s="394">
        <v>10</v>
      </c>
      <c r="I115" s="385">
        <v>2010</v>
      </c>
      <c r="J115" s="368">
        <v>0</v>
      </c>
      <c r="K115" s="392">
        <v>211000</v>
      </c>
      <c r="L115" s="392">
        <f>K115*H115*J115</f>
        <v>0</v>
      </c>
      <c r="M115" s="397"/>
      <c r="N115" s="388"/>
    </row>
    <row r="116" spans="1:14" s="389" customFormat="1" ht="54.75" customHeight="1">
      <c r="A116" s="390">
        <v>151</v>
      </c>
      <c r="B116" s="396" t="s">
        <v>256</v>
      </c>
      <c r="C116" s="382"/>
      <c r="D116" s="382"/>
      <c r="E116" s="382"/>
      <c r="F116" s="383"/>
      <c r="G116" s="382"/>
      <c r="H116" s="384"/>
      <c r="I116" s="385"/>
      <c r="J116" s="368"/>
      <c r="K116" s="392"/>
      <c r="L116" s="392">
        <f>L117</f>
        <v>0</v>
      </c>
      <c r="M116" s="393">
        <f>L116</f>
        <v>0</v>
      </c>
      <c r="N116" s="388" t="s">
        <v>322</v>
      </c>
    </row>
    <row r="117" spans="1:14" s="389" customFormat="1" ht="51" customHeight="1">
      <c r="A117" s="390" t="str">
        <f>IF(B117="","",SUBTOTAL(3,$B$8:B117))</f>
        <v/>
      </c>
      <c r="B117" s="383"/>
      <c r="C117" s="382">
        <v>1</v>
      </c>
      <c r="D117" s="382">
        <v>503</v>
      </c>
      <c r="E117" s="382" t="s">
        <v>29</v>
      </c>
      <c r="F117" s="383" t="s">
        <v>438</v>
      </c>
      <c r="G117" s="382" t="s">
        <v>356</v>
      </c>
      <c r="H117" s="394">
        <v>13</v>
      </c>
      <c r="I117" s="385">
        <v>1997</v>
      </c>
      <c r="J117" s="368">
        <v>0</v>
      </c>
      <c r="K117" s="392">
        <v>211000</v>
      </c>
      <c r="L117" s="392">
        <f>K117*H117*J117</f>
        <v>0</v>
      </c>
      <c r="M117" s="397"/>
      <c r="N117" s="388"/>
    </row>
    <row r="118" spans="1:14" s="389" customFormat="1" ht="87" customHeight="1">
      <c r="A118" s="390">
        <v>152</v>
      </c>
      <c r="B118" s="396" t="str">
        <f>'Dat-Bieu10'!B206</f>
        <v>bà Nguyễn Thị Sành, ông Nguyễn Công Minh, bà Nguyễn Thị Hợp, bà Nguyễn Thị Lộc đồng thừa kế của ông Nguyễn Hợi</v>
      </c>
      <c r="C118" s="382"/>
      <c r="D118" s="382"/>
      <c r="E118" s="382"/>
      <c r="F118" s="383"/>
      <c r="G118" s="382"/>
      <c r="H118" s="384"/>
      <c r="I118" s="385"/>
      <c r="J118" s="368"/>
      <c r="K118" s="392"/>
      <c r="L118" s="392">
        <f>L119</f>
        <v>0</v>
      </c>
      <c r="M118" s="393">
        <f>L118</f>
        <v>0</v>
      </c>
      <c r="N118" s="388" t="s">
        <v>322</v>
      </c>
    </row>
    <row r="119" spans="1:14" s="389" customFormat="1" ht="51" customHeight="1">
      <c r="A119" s="390" t="str">
        <f>IF(B119="","",SUBTOTAL(3,$B$8:B119))</f>
        <v/>
      </c>
      <c r="B119" s="383"/>
      <c r="C119" s="382">
        <v>1</v>
      </c>
      <c r="D119" s="382">
        <v>741</v>
      </c>
      <c r="E119" s="382" t="s">
        <v>29</v>
      </c>
      <c r="F119" s="383" t="s">
        <v>432</v>
      </c>
      <c r="G119" s="382" t="s">
        <v>356</v>
      </c>
      <c r="H119" s="394">
        <v>12</v>
      </c>
      <c r="I119" s="385">
        <v>1998</v>
      </c>
      <c r="J119" s="368">
        <v>0</v>
      </c>
      <c r="K119" s="392">
        <v>211000</v>
      </c>
      <c r="L119" s="392">
        <f>K119*H119*J119</f>
        <v>0</v>
      </c>
      <c r="M119" s="397"/>
      <c r="N119" s="388"/>
    </row>
    <row r="120" spans="1:14" s="389" customFormat="1" ht="89.25" customHeight="1">
      <c r="A120" s="390">
        <v>154</v>
      </c>
      <c r="B120" s="396" t="str">
        <f>'Dat-Bieu10'!B212</f>
        <v>ông Trần Huỳnh, ông Trần Quang Thái, ông Trần Minh Hậu, bà Trận Thị Thanh đồng thừa kế của bà Lê Thị A</v>
      </c>
      <c r="C120" s="382"/>
      <c r="D120" s="382"/>
      <c r="E120" s="382"/>
      <c r="F120" s="383"/>
      <c r="G120" s="382"/>
      <c r="H120" s="384"/>
      <c r="I120" s="385"/>
      <c r="J120" s="368"/>
      <c r="K120" s="392"/>
      <c r="L120" s="392">
        <f>L121</f>
        <v>0</v>
      </c>
      <c r="M120" s="393">
        <f>L120</f>
        <v>0</v>
      </c>
      <c r="N120" s="388" t="s">
        <v>320</v>
      </c>
    </row>
    <row r="121" spans="1:14" s="389" customFormat="1" ht="51" customHeight="1">
      <c r="A121" s="390" t="str">
        <f>IF(B121="","",SUBTOTAL(3,$B$8:B121))</f>
        <v/>
      </c>
      <c r="B121" s="383"/>
      <c r="C121" s="382">
        <v>1</v>
      </c>
      <c r="D121" s="382">
        <v>654</v>
      </c>
      <c r="E121" s="382" t="s">
        <v>29</v>
      </c>
      <c r="F121" s="383" t="s">
        <v>432</v>
      </c>
      <c r="G121" s="382" t="s">
        <v>356</v>
      </c>
      <c r="H121" s="394">
        <v>12</v>
      </c>
      <c r="I121" s="385">
        <v>1998</v>
      </c>
      <c r="J121" s="368">
        <v>0</v>
      </c>
      <c r="K121" s="392">
        <v>211000</v>
      </c>
      <c r="L121" s="392">
        <f>K121*H121*J121</f>
        <v>0</v>
      </c>
      <c r="M121" s="397"/>
      <c r="N121" s="388"/>
    </row>
    <row r="122" spans="1:14" s="389" customFormat="1" ht="42" customHeight="1">
      <c r="A122" s="390">
        <v>158</v>
      </c>
      <c r="B122" s="396" t="s">
        <v>260</v>
      </c>
      <c r="C122" s="382"/>
      <c r="D122" s="382"/>
      <c r="E122" s="382"/>
      <c r="F122" s="383"/>
      <c r="G122" s="382"/>
      <c r="H122" s="384"/>
      <c r="I122" s="385"/>
      <c r="J122" s="368"/>
      <c r="K122" s="392"/>
      <c r="L122" s="392">
        <f>L123</f>
        <v>0</v>
      </c>
      <c r="M122" s="393">
        <f>L122</f>
        <v>0</v>
      </c>
      <c r="N122" s="388" t="s">
        <v>320</v>
      </c>
    </row>
    <row r="123" spans="1:14" s="389" customFormat="1" ht="51" customHeight="1">
      <c r="A123" s="390" t="str">
        <f>IF(B123="","",SUBTOTAL(3,$B$8:B123))</f>
        <v/>
      </c>
      <c r="B123" s="383"/>
      <c r="C123" s="382">
        <v>1</v>
      </c>
      <c r="D123" s="382">
        <v>555</v>
      </c>
      <c r="E123" s="382" t="s">
        <v>29</v>
      </c>
      <c r="F123" s="383" t="s">
        <v>432</v>
      </c>
      <c r="G123" s="382" t="s">
        <v>356</v>
      </c>
      <c r="H123" s="394">
        <v>12</v>
      </c>
      <c r="I123" s="385">
        <v>1998</v>
      </c>
      <c r="J123" s="368">
        <v>0</v>
      </c>
      <c r="K123" s="392">
        <v>211000</v>
      </c>
      <c r="L123" s="392">
        <f>K123*H123*J123</f>
        <v>0</v>
      </c>
      <c r="M123" s="397"/>
      <c r="N123" s="388"/>
    </row>
    <row r="124" spans="1:14" s="389" customFormat="1" ht="61.5" customHeight="1">
      <c r="A124" s="390">
        <v>159</v>
      </c>
      <c r="B124" s="396" t="s">
        <v>76</v>
      </c>
      <c r="C124" s="382"/>
      <c r="D124" s="382"/>
      <c r="E124" s="382"/>
      <c r="F124" s="383"/>
      <c r="G124" s="382"/>
      <c r="H124" s="384"/>
      <c r="I124" s="385"/>
      <c r="J124" s="368"/>
      <c r="K124" s="392"/>
      <c r="L124" s="392">
        <f>L125</f>
        <v>0</v>
      </c>
      <c r="M124" s="393">
        <f>L124</f>
        <v>0</v>
      </c>
      <c r="N124" s="388" t="s">
        <v>320</v>
      </c>
    </row>
    <row r="125" spans="1:14" s="389" customFormat="1" ht="51" customHeight="1">
      <c r="A125" s="390" t="str">
        <f>IF(B125="","",SUBTOTAL(3,$B$8:B125))</f>
        <v/>
      </c>
      <c r="B125" s="383"/>
      <c r="C125" s="382">
        <v>1</v>
      </c>
      <c r="D125" s="382">
        <v>1629</v>
      </c>
      <c r="E125" s="382" t="s">
        <v>29</v>
      </c>
      <c r="F125" s="383" t="s">
        <v>432</v>
      </c>
      <c r="G125" s="382" t="s">
        <v>356</v>
      </c>
      <c r="H125" s="394">
        <v>11</v>
      </c>
      <c r="I125" s="385">
        <v>2012</v>
      </c>
      <c r="J125" s="368">
        <v>0</v>
      </c>
      <c r="K125" s="392">
        <v>211000</v>
      </c>
      <c r="L125" s="392">
        <f>K125*H125*J125</f>
        <v>0</v>
      </c>
      <c r="M125" s="397"/>
      <c r="N125" s="388"/>
    </row>
    <row r="126" spans="1:14" s="389" customFormat="1" ht="62.25" customHeight="1">
      <c r="A126" s="390">
        <v>160</v>
      </c>
      <c r="B126" s="396" t="s">
        <v>80</v>
      </c>
      <c r="C126" s="382"/>
      <c r="D126" s="382"/>
      <c r="E126" s="382"/>
      <c r="F126" s="383"/>
      <c r="G126" s="382"/>
      <c r="H126" s="384"/>
      <c r="I126" s="385"/>
      <c r="J126" s="368"/>
      <c r="K126" s="392"/>
      <c r="L126" s="392">
        <f>L127+L128</f>
        <v>0</v>
      </c>
      <c r="M126" s="393">
        <f>L126</f>
        <v>0</v>
      </c>
      <c r="N126" s="388" t="s">
        <v>320</v>
      </c>
    </row>
    <row r="127" spans="1:14" s="389" customFormat="1" ht="51" customHeight="1">
      <c r="A127" s="390" t="str">
        <f>IF(B127="","",SUBTOTAL(3,$B$8:B127))</f>
        <v/>
      </c>
      <c r="B127" s="383"/>
      <c r="C127" s="382">
        <v>1</v>
      </c>
      <c r="D127" s="382">
        <v>626</v>
      </c>
      <c r="E127" s="382" t="s">
        <v>29</v>
      </c>
      <c r="F127" s="383" t="s">
        <v>438</v>
      </c>
      <c r="G127" s="382" t="s">
        <v>356</v>
      </c>
      <c r="H127" s="394">
        <v>13</v>
      </c>
      <c r="I127" s="385">
        <v>2013</v>
      </c>
      <c r="J127" s="368">
        <v>0</v>
      </c>
      <c r="K127" s="392">
        <v>211000</v>
      </c>
      <c r="L127" s="392">
        <f t="shared" ref="L127:L128" si="10">K127*H127*J127</f>
        <v>0</v>
      </c>
      <c r="M127" s="397"/>
      <c r="N127" s="388"/>
    </row>
    <row r="128" spans="1:14" s="389" customFormat="1" ht="51" customHeight="1">
      <c r="A128" s="390" t="str">
        <f>IF(B128="","",SUBTOTAL(3,$B$8:B128))</f>
        <v/>
      </c>
      <c r="B128" s="383"/>
      <c r="C128" s="382">
        <v>1</v>
      </c>
      <c r="D128" s="382">
        <v>626</v>
      </c>
      <c r="E128" s="382" t="s">
        <v>29</v>
      </c>
      <c r="F128" s="383" t="s">
        <v>438</v>
      </c>
      <c r="G128" s="382" t="s">
        <v>356</v>
      </c>
      <c r="H128" s="394">
        <v>13</v>
      </c>
      <c r="I128" s="385">
        <v>2013</v>
      </c>
      <c r="J128" s="368">
        <v>0</v>
      </c>
      <c r="K128" s="392">
        <v>211000</v>
      </c>
      <c r="L128" s="392">
        <f t="shared" si="10"/>
        <v>0</v>
      </c>
      <c r="M128" s="397"/>
      <c r="N128" s="388"/>
    </row>
    <row r="129" spans="1:14" s="389" customFormat="1" ht="60" customHeight="1">
      <c r="A129" s="390">
        <v>164</v>
      </c>
      <c r="B129" s="396" t="str">
        <f>'Dat-Bieu10'!B226</f>
        <v>hộ ông Nguyễn Công Minh và bà Phùng Thị Vân</v>
      </c>
      <c r="C129" s="382"/>
      <c r="D129" s="382"/>
      <c r="E129" s="382"/>
      <c r="F129" s="383"/>
      <c r="G129" s="382"/>
      <c r="H129" s="384"/>
      <c r="I129" s="385"/>
      <c r="J129" s="368"/>
      <c r="K129" s="392"/>
      <c r="L129" s="392">
        <f>SUM(L130:L131)</f>
        <v>0</v>
      </c>
      <c r="M129" s="393">
        <f>L129</f>
        <v>0</v>
      </c>
      <c r="N129" s="388" t="s">
        <v>320</v>
      </c>
    </row>
    <row r="130" spans="1:14" s="389" customFormat="1" ht="51" customHeight="1">
      <c r="A130" s="390" t="str">
        <f>IF(B130="","",SUBTOTAL(3,$B$8:B130))</f>
        <v/>
      </c>
      <c r="B130" s="383"/>
      <c r="C130" s="382">
        <v>1</v>
      </c>
      <c r="D130" s="382">
        <v>462</v>
      </c>
      <c r="E130" s="382" t="s">
        <v>29</v>
      </c>
      <c r="F130" s="383" t="s">
        <v>432</v>
      </c>
      <c r="G130" s="382" t="s">
        <v>356</v>
      </c>
      <c r="H130" s="394">
        <v>12</v>
      </c>
      <c r="I130" s="385">
        <v>1997</v>
      </c>
      <c r="J130" s="368">
        <v>0</v>
      </c>
      <c r="K130" s="392">
        <v>211000</v>
      </c>
      <c r="L130" s="392">
        <f t="shared" ref="L130:L131" si="11">K130*H130*J130</f>
        <v>0</v>
      </c>
      <c r="M130" s="397"/>
      <c r="N130" s="388"/>
    </row>
    <row r="131" spans="1:14" s="389" customFormat="1" ht="51" customHeight="1">
      <c r="A131" s="390" t="str">
        <f>IF(B131="","",SUBTOTAL(3,$B$8:B131))</f>
        <v/>
      </c>
      <c r="B131" s="383"/>
      <c r="C131" s="382">
        <v>1</v>
      </c>
      <c r="D131" s="382">
        <v>620</v>
      </c>
      <c r="E131" s="382" t="s">
        <v>29</v>
      </c>
      <c r="F131" s="383" t="s">
        <v>432</v>
      </c>
      <c r="G131" s="382" t="s">
        <v>356</v>
      </c>
      <c r="H131" s="394">
        <v>12</v>
      </c>
      <c r="I131" s="385">
        <v>1997</v>
      </c>
      <c r="J131" s="368">
        <v>0</v>
      </c>
      <c r="K131" s="392">
        <v>211000</v>
      </c>
      <c r="L131" s="392">
        <f t="shared" si="11"/>
        <v>0</v>
      </c>
      <c r="M131" s="397"/>
      <c r="N131" s="388"/>
    </row>
    <row r="132" spans="1:14" s="389" customFormat="1" ht="60" customHeight="1">
      <c r="A132" s="390">
        <v>165</v>
      </c>
      <c r="B132" s="396" t="s">
        <v>262</v>
      </c>
      <c r="C132" s="382"/>
      <c r="D132" s="382"/>
      <c r="E132" s="382"/>
      <c r="F132" s="383"/>
      <c r="G132" s="382"/>
      <c r="H132" s="384"/>
      <c r="I132" s="385"/>
      <c r="J132" s="368"/>
      <c r="K132" s="392"/>
      <c r="L132" s="392">
        <f>L133</f>
        <v>0</v>
      </c>
      <c r="M132" s="393">
        <f>L132</f>
        <v>0</v>
      </c>
      <c r="N132" s="388" t="s">
        <v>320</v>
      </c>
    </row>
    <row r="133" spans="1:14" s="389" customFormat="1" ht="51" customHeight="1">
      <c r="A133" s="390" t="str">
        <f>IF(B133="","",SUBTOTAL(3,$B$8:B133))</f>
        <v/>
      </c>
      <c r="B133" s="383"/>
      <c r="C133" s="382">
        <v>1</v>
      </c>
      <c r="D133" s="382">
        <v>598</v>
      </c>
      <c r="E133" s="382" t="s">
        <v>29</v>
      </c>
      <c r="F133" s="383" t="s">
        <v>432</v>
      </c>
      <c r="G133" s="382" t="s">
        <v>356</v>
      </c>
      <c r="H133" s="394">
        <v>12</v>
      </c>
      <c r="I133" s="385">
        <v>1998</v>
      </c>
      <c r="J133" s="368">
        <v>0</v>
      </c>
      <c r="K133" s="392">
        <v>211000</v>
      </c>
      <c r="L133" s="392">
        <f>K133*H133*J133</f>
        <v>0</v>
      </c>
      <c r="M133" s="397"/>
      <c r="N133" s="388"/>
    </row>
    <row r="134" spans="1:14" s="389" customFormat="1" ht="103.5" customHeight="1">
      <c r="A134" s="390">
        <v>166</v>
      </c>
      <c r="B134" s="396" t="str">
        <f>'Dat-Bieu10'!B228</f>
        <v>bà Võ Thị Nghĩa, ông Phạm Chính, ông Phạm Hòa, ông Phạm Hộp, ông Phạm Dân, ông Phạm Đức đồng thừa kế của ông Phạm Minh</v>
      </c>
      <c r="C134" s="382"/>
      <c r="D134" s="382"/>
      <c r="E134" s="382"/>
      <c r="F134" s="383"/>
      <c r="G134" s="382"/>
      <c r="H134" s="384"/>
      <c r="I134" s="385"/>
      <c r="J134" s="368"/>
      <c r="K134" s="392"/>
      <c r="L134" s="392">
        <f>SUM(L135:L136)</f>
        <v>0</v>
      </c>
      <c r="M134" s="393">
        <f>L134</f>
        <v>0</v>
      </c>
      <c r="N134" s="388" t="s">
        <v>322</v>
      </c>
    </row>
    <row r="135" spans="1:14" s="389" customFormat="1" ht="51" customHeight="1">
      <c r="A135" s="390" t="str">
        <f>IF(B135="","",SUBTOTAL(3,$B$8:B135))</f>
        <v/>
      </c>
      <c r="B135" s="383"/>
      <c r="C135" s="382">
        <v>1</v>
      </c>
      <c r="D135" s="382">
        <v>502</v>
      </c>
      <c r="E135" s="382" t="s">
        <v>29</v>
      </c>
      <c r="F135" s="383" t="s">
        <v>432</v>
      </c>
      <c r="G135" s="382" t="s">
        <v>356</v>
      </c>
      <c r="H135" s="394">
        <v>12</v>
      </c>
      <c r="I135" s="385">
        <v>1998</v>
      </c>
      <c r="J135" s="368">
        <v>0</v>
      </c>
      <c r="K135" s="392">
        <v>211000</v>
      </c>
      <c r="L135" s="392">
        <f t="shared" ref="L135:L136" si="12">K135*H135*J135</f>
        <v>0</v>
      </c>
      <c r="M135" s="397"/>
      <c r="N135" s="388"/>
    </row>
    <row r="136" spans="1:14" s="389" customFormat="1" ht="51" customHeight="1">
      <c r="A136" s="390" t="str">
        <f>IF(B136="","",SUBTOTAL(3,$B$8:B136))</f>
        <v/>
      </c>
      <c r="B136" s="383"/>
      <c r="C136" s="382">
        <v>1</v>
      </c>
      <c r="D136" s="382">
        <v>462</v>
      </c>
      <c r="E136" s="382" t="s">
        <v>29</v>
      </c>
      <c r="F136" s="383" t="s">
        <v>432</v>
      </c>
      <c r="G136" s="382" t="s">
        <v>356</v>
      </c>
      <c r="H136" s="394">
        <v>12</v>
      </c>
      <c r="I136" s="385">
        <v>1998</v>
      </c>
      <c r="J136" s="368">
        <v>0</v>
      </c>
      <c r="K136" s="392">
        <v>211000</v>
      </c>
      <c r="L136" s="392">
        <f t="shared" si="12"/>
        <v>0</v>
      </c>
      <c r="M136" s="397"/>
      <c r="N136" s="388"/>
    </row>
    <row r="137" spans="1:14" s="389" customFormat="1" ht="42" customHeight="1">
      <c r="A137" s="390">
        <v>169</v>
      </c>
      <c r="B137" s="396" t="s">
        <v>265</v>
      </c>
      <c r="C137" s="382"/>
      <c r="D137" s="382"/>
      <c r="E137" s="382"/>
      <c r="F137" s="383"/>
      <c r="G137" s="382"/>
      <c r="H137" s="384"/>
      <c r="I137" s="385"/>
      <c r="J137" s="368"/>
      <c r="K137" s="392"/>
      <c r="L137" s="392">
        <f>L138</f>
        <v>0</v>
      </c>
      <c r="M137" s="393">
        <f>L137</f>
        <v>0</v>
      </c>
      <c r="N137" s="388" t="s">
        <v>322</v>
      </c>
    </row>
    <row r="138" spans="1:14" s="389" customFormat="1" ht="51" customHeight="1">
      <c r="A138" s="390" t="str">
        <f>IF(B138="","",SUBTOTAL(3,$B$8:B138))</f>
        <v/>
      </c>
      <c r="B138" s="383"/>
      <c r="C138" s="382">
        <v>1</v>
      </c>
      <c r="D138" s="382">
        <v>493</v>
      </c>
      <c r="E138" s="382" t="s">
        <v>29</v>
      </c>
      <c r="F138" s="383" t="s">
        <v>432</v>
      </c>
      <c r="G138" s="382" t="s">
        <v>356</v>
      </c>
      <c r="H138" s="394">
        <v>12</v>
      </c>
      <c r="I138" s="385">
        <v>1995</v>
      </c>
      <c r="J138" s="368">
        <v>0</v>
      </c>
      <c r="K138" s="392">
        <v>211000</v>
      </c>
      <c r="L138" s="392">
        <f>K138*H138*J138</f>
        <v>0</v>
      </c>
      <c r="M138" s="397"/>
      <c r="N138" s="388"/>
    </row>
    <row r="139" spans="1:14" s="389" customFormat="1" ht="57" customHeight="1">
      <c r="A139" s="390">
        <v>172</v>
      </c>
      <c r="B139" s="396" t="s">
        <v>268</v>
      </c>
      <c r="C139" s="382"/>
      <c r="D139" s="382"/>
      <c r="E139" s="382"/>
      <c r="F139" s="383"/>
      <c r="G139" s="382"/>
      <c r="H139" s="384"/>
      <c r="I139" s="385"/>
      <c r="J139" s="368"/>
      <c r="K139" s="392"/>
      <c r="L139" s="392">
        <f>L140</f>
        <v>0</v>
      </c>
      <c r="M139" s="393">
        <f>L139</f>
        <v>0</v>
      </c>
      <c r="N139" s="388" t="s">
        <v>320</v>
      </c>
    </row>
    <row r="140" spans="1:14" s="389" customFormat="1" ht="51" customHeight="1">
      <c r="A140" s="390" t="str">
        <f>IF(B140="","",SUBTOTAL(3,$B$8:B140))</f>
        <v/>
      </c>
      <c r="B140" s="383"/>
      <c r="C140" s="382">
        <v>1</v>
      </c>
      <c r="D140" s="382">
        <v>1253</v>
      </c>
      <c r="E140" s="382" t="s">
        <v>29</v>
      </c>
      <c r="F140" s="383" t="s">
        <v>432</v>
      </c>
      <c r="G140" s="382" t="s">
        <v>356</v>
      </c>
      <c r="H140" s="394">
        <v>12</v>
      </c>
      <c r="I140" s="385">
        <v>1998</v>
      </c>
      <c r="J140" s="368">
        <v>0</v>
      </c>
      <c r="K140" s="392">
        <v>211000</v>
      </c>
      <c r="L140" s="392">
        <f>K140*H140*J140</f>
        <v>0</v>
      </c>
      <c r="M140" s="397"/>
      <c r="N140" s="388"/>
    </row>
    <row r="141" spans="1:14" s="389" customFormat="1" ht="132.75" customHeight="1">
      <c r="A141" s="390">
        <v>175</v>
      </c>
      <c r="B141" s="396" t="str">
        <f>'Dat-Bieu10'!B241</f>
        <v>ông Lê Văn Sỹ, ông Lê Thanh Dũng, ông Lê Văn Quang, ông Lê Thanh Đạt, ông Lê Thanh Mỹ, bà Lê Thị Gái, bà Lê Mỹ Phượng, bà Lê Mỹ Liên đồng thừa kế của bà Nguyễn Thị Nhược</v>
      </c>
      <c r="C141" s="382"/>
      <c r="D141" s="382"/>
      <c r="E141" s="382"/>
      <c r="F141" s="383"/>
      <c r="G141" s="382"/>
      <c r="H141" s="384"/>
      <c r="I141" s="385"/>
      <c r="J141" s="368"/>
      <c r="K141" s="392"/>
      <c r="L141" s="392">
        <f>L142</f>
        <v>0</v>
      </c>
      <c r="M141" s="393">
        <f>L141</f>
        <v>0</v>
      </c>
      <c r="N141" s="388" t="s">
        <v>320</v>
      </c>
    </row>
    <row r="142" spans="1:14" s="389" customFormat="1" ht="51" customHeight="1">
      <c r="A142" s="390" t="str">
        <f>IF(B142="","",SUBTOTAL(3,$B$8:B142))</f>
        <v/>
      </c>
      <c r="B142" s="383"/>
      <c r="C142" s="382">
        <v>1</v>
      </c>
      <c r="D142" s="382">
        <v>719</v>
      </c>
      <c r="E142" s="382" t="s">
        <v>29</v>
      </c>
      <c r="F142" s="383" t="s">
        <v>432</v>
      </c>
      <c r="G142" s="382" t="s">
        <v>356</v>
      </c>
      <c r="H142" s="394">
        <v>12</v>
      </c>
      <c r="I142" s="385">
        <v>1998</v>
      </c>
      <c r="J142" s="368">
        <v>0</v>
      </c>
      <c r="K142" s="392">
        <v>211000</v>
      </c>
      <c r="L142" s="392">
        <f>K142*H142*J142</f>
        <v>0</v>
      </c>
      <c r="M142" s="397"/>
      <c r="N142" s="388"/>
    </row>
    <row r="143" spans="1:14" s="389" customFormat="1" ht="42" customHeight="1">
      <c r="A143" s="390">
        <v>178</v>
      </c>
      <c r="B143" s="396" t="s">
        <v>87</v>
      </c>
      <c r="C143" s="382"/>
      <c r="D143" s="382"/>
      <c r="E143" s="382"/>
      <c r="F143" s="383"/>
      <c r="G143" s="382"/>
      <c r="H143" s="384"/>
      <c r="I143" s="385"/>
      <c r="J143" s="368"/>
      <c r="K143" s="392"/>
      <c r="L143" s="392">
        <f>L144</f>
        <v>0</v>
      </c>
      <c r="M143" s="393">
        <f>L143</f>
        <v>0</v>
      </c>
      <c r="N143" s="388" t="s">
        <v>320</v>
      </c>
    </row>
    <row r="144" spans="1:14" s="389" customFormat="1" ht="51" customHeight="1">
      <c r="A144" s="390" t="str">
        <f>IF(B144="","",SUBTOTAL(3,$B$8:B144))</f>
        <v/>
      </c>
      <c r="B144" s="383"/>
      <c r="C144" s="382">
        <v>1</v>
      </c>
      <c r="D144" s="382">
        <v>490</v>
      </c>
      <c r="E144" s="382" t="s">
        <v>29</v>
      </c>
      <c r="F144" s="383" t="s">
        <v>433</v>
      </c>
      <c r="G144" s="382" t="s">
        <v>356</v>
      </c>
      <c r="H144" s="394">
        <v>16</v>
      </c>
      <c r="I144" s="385">
        <v>1998</v>
      </c>
      <c r="J144" s="368">
        <v>0</v>
      </c>
      <c r="K144" s="392">
        <v>211000</v>
      </c>
      <c r="L144" s="392">
        <f>K144*H144*J144</f>
        <v>0</v>
      </c>
      <c r="M144" s="397"/>
      <c r="N144" s="388"/>
    </row>
    <row r="145" spans="1:20" s="389" customFormat="1" ht="42" customHeight="1">
      <c r="A145" s="390">
        <v>179</v>
      </c>
      <c r="B145" s="396" t="s">
        <v>85</v>
      </c>
      <c r="C145" s="382"/>
      <c r="D145" s="382"/>
      <c r="E145" s="382"/>
      <c r="F145" s="383"/>
      <c r="G145" s="382"/>
      <c r="H145" s="384"/>
      <c r="I145" s="385"/>
      <c r="J145" s="368"/>
      <c r="K145" s="392"/>
      <c r="L145" s="392">
        <f>L146</f>
        <v>0</v>
      </c>
      <c r="M145" s="393">
        <f>L145</f>
        <v>0</v>
      </c>
      <c r="N145" s="398" t="s">
        <v>320</v>
      </c>
    </row>
    <row r="146" spans="1:20" s="389" customFormat="1" ht="84" customHeight="1">
      <c r="A146" s="390" t="str">
        <f>IF(B146="","",SUBTOTAL(3,$B$8:B146))</f>
        <v/>
      </c>
      <c r="B146" s="383"/>
      <c r="C146" s="382">
        <v>1</v>
      </c>
      <c r="D146" s="382">
        <v>390</v>
      </c>
      <c r="E146" s="382" t="s">
        <v>29</v>
      </c>
      <c r="F146" s="383" t="s">
        <v>436</v>
      </c>
      <c r="G146" s="382" t="s">
        <v>356</v>
      </c>
      <c r="H146" s="394">
        <v>14</v>
      </c>
      <c r="I146" s="385">
        <v>2000</v>
      </c>
      <c r="J146" s="368">
        <v>0</v>
      </c>
      <c r="K146" s="392">
        <v>211000</v>
      </c>
      <c r="L146" s="392">
        <f>K146*H146*J146</f>
        <v>0</v>
      </c>
      <c r="M146" s="397"/>
      <c r="N146" s="388"/>
    </row>
    <row r="147" spans="1:20" s="389" customFormat="1" ht="42" customHeight="1">
      <c r="A147" s="390">
        <v>180</v>
      </c>
      <c r="B147" s="396" t="s">
        <v>324</v>
      </c>
      <c r="C147" s="382"/>
      <c r="D147" s="382"/>
      <c r="E147" s="382"/>
      <c r="F147" s="383"/>
      <c r="G147" s="382"/>
      <c r="H147" s="384"/>
      <c r="I147" s="385"/>
      <c r="J147" s="368"/>
      <c r="K147" s="392"/>
      <c r="L147" s="392">
        <f>L148</f>
        <v>0</v>
      </c>
      <c r="M147" s="393">
        <f>L147</f>
        <v>0</v>
      </c>
      <c r="N147" s="398" t="s">
        <v>320</v>
      </c>
    </row>
    <row r="148" spans="1:20" s="389" customFormat="1" ht="51" customHeight="1">
      <c r="A148" s="390" t="str">
        <f>IF(B148="","",SUBTOTAL(3,$B$8:B148))</f>
        <v/>
      </c>
      <c r="B148" s="383"/>
      <c r="C148" s="382">
        <v>1</v>
      </c>
      <c r="D148" s="382">
        <v>388</v>
      </c>
      <c r="E148" s="382" t="s">
        <v>29</v>
      </c>
      <c r="F148" s="383" t="s">
        <v>432</v>
      </c>
      <c r="G148" s="382" t="s">
        <v>356</v>
      </c>
      <c r="H148" s="394">
        <v>11</v>
      </c>
      <c r="I148" s="385">
        <v>1998</v>
      </c>
      <c r="J148" s="368">
        <v>0</v>
      </c>
      <c r="K148" s="392">
        <v>211000</v>
      </c>
      <c r="L148" s="392">
        <f>K148*H148*J148</f>
        <v>0</v>
      </c>
      <c r="M148" s="397"/>
      <c r="N148" s="388"/>
    </row>
    <row r="149" spans="1:20" s="389" customFormat="1" ht="53.25" customHeight="1">
      <c r="A149" s="390">
        <v>181</v>
      </c>
      <c r="B149" s="396" t="s">
        <v>273</v>
      </c>
      <c r="C149" s="382"/>
      <c r="D149" s="382"/>
      <c r="E149" s="382"/>
      <c r="F149" s="383"/>
      <c r="G149" s="382"/>
      <c r="H149" s="384"/>
      <c r="I149" s="385"/>
      <c r="J149" s="368"/>
      <c r="K149" s="392"/>
      <c r="L149" s="392">
        <f>L150</f>
        <v>0</v>
      </c>
      <c r="M149" s="393">
        <f>L149</f>
        <v>0</v>
      </c>
      <c r="N149" s="398" t="s">
        <v>320</v>
      </c>
    </row>
    <row r="150" spans="1:20" s="389" customFormat="1" ht="51" customHeight="1">
      <c r="A150" s="390" t="str">
        <f>IF(B150="","",SUBTOTAL(3,$B$8:B150))</f>
        <v/>
      </c>
      <c r="B150" s="383"/>
      <c r="C150" s="382">
        <v>1</v>
      </c>
      <c r="D150" s="382">
        <v>416</v>
      </c>
      <c r="E150" s="382" t="s">
        <v>29</v>
      </c>
      <c r="F150" s="383" t="s">
        <v>432</v>
      </c>
      <c r="G150" s="382" t="s">
        <v>356</v>
      </c>
      <c r="H150" s="394">
        <v>12</v>
      </c>
      <c r="I150" s="385">
        <v>1996</v>
      </c>
      <c r="J150" s="368">
        <v>0</v>
      </c>
      <c r="K150" s="392">
        <v>211000</v>
      </c>
      <c r="L150" s="392">
        <f>K150*H150*J150</f>
        <v>0</v>
      </c>
      <c r="M150" s="397"/>
      <c r="N150" s="388"/>
    </row>
    <row r="151" spans="1:20" s="389" customFormat="1" ht="61.5" customHeight="1">
      <c r="A151" s="390">
        <v>185</v>
      </c>
      <c r="B151" s="396" t="s">
        <v>276</v>
      </c>
      <c r="C151" s="382"/>
      <c r="D151" s="382"/>
      <c r="E151" s="382"/>
      <c r="F151" s="383"/>
      <c r="G151" s="382"/>
      <c r="H151" s="384"/>
      <c r="I151" s="385"/>
      <c r="J151" s="368"/>
      <c r="K151" s="392"/>
      <c r="L151" s="392">
        <f>L152</f>
        <v>0</v>
      </c>
      <c r="M151" s="393">
        <f>L151</f>
        <v>0</v>
      </c>
      <c r="N151" s="398" t="s">
        <v>323</v>
      </c>
    </row>
    <row r="152" spans="1:20" s="389" customFormat="1" ht="51" customHeight="1">
      <c r="A152" s="390" t="str">
        <f>IF(B152="","",SUBTOTAL(3,$B$8:B152))</f>
        <v/>
      </c>
      <c r="B152" s="383"/>
      <c r="C152" s="382">
        <v>1</v>
      </c>
      <c r="D152" s="382">
        <v>995</v>
      </c>
      <c r="E152" s="382" t="s">
        <v>29</v>
      </c>
      <c r="F152" s="383" t="s">
        <v>432</v>
      </c>
      <c r="G152" s="382" t="s">
        <v>356</v>
      </c>
      <c r="H152" s="394">
        <v>12</v>
      </c>
      <c r="I152" s="385">
        <v>2000</v>
      </c>
      <c r="J152" s="368">
        <v>0</v>
      </c>
      <c r="K152" s="392">
        <v>211000</v>
      </c>
      <c r="L152" s="392">
        <f>K152*H152*J152</f>
        <v>0</v>
      </c>
      <c r="M152" s="397"/>
      <c r="N152" s="388"/>
    </row>
    <row r="153" spans="1:20" s="389" customFormat="1" ht="42" customHeight="1">
      <c r="A153" s="390">
        <v>186</v>
      </c>
      <c r="B153" s="396" t="s">
        <v>277</v>
      </c>
      <c r="C153" s="382"/>
      <c r="D153" s="382"/>
      <c r="E153" s="382"/>
      <c r="F153" s="383"/>
      <c r="G153" s="382"/>
      <c r="H153" s="384"/>
      <c r="I153" s="385"/>
      <c r="J153" s="368"/>
      <c r="K153" s="392"/>
      <c r="L153" s="392">
        <f>SUM(L154:L156)</f>
        <v>0</v>
      </c>
      <c r="M153" s="393">
        <f>L153</f>
        <v>0</v>
      </c>
      <c r="N153" s="388" t="s">
        <v>320</v>
      </c>
    </row>
    <row r="154" spans="1:20" s="389" customFormat="1" ht="51" customHeight="1">
      <c r="A154" s="390" t="str">
        <f>IF(B154="","",SUBTOTAL(3,$B$8:B154))</f>
        <v/>
      </c>
      <c r="B154" s="383"/>
      <c r="C154" s="382">
        <v>1</v>
      </c>
      <c r="D154" s="382">
        <v>491</v>
      </c>
      <c r="E154" s="382" t="s">
        <v>29</v>
      </c>
      <c r="F154" s="383" t="s">
        <v>432</v>
      </c>
      <c r="G154" s="382" t="s">
        <v>356</v>
      </c>
      <c r="H154" s="394">
        <v>12</v>
      </c>
      <c r="I154" s="385">
        <v>1998</v>
      </c>
      <c r="J154" s="368">
        <v>0</v>
      </c>
      <c r="K154" s="392">
        <v>211000</v>
      </c>
      <c r="L154" s="392">
        <f t="shared" ref="L154:L156" si="13">K154*H154*J154</f>
        <v>0</v>
      </c>
      <c r="M154" s="397"/>
      <c r="N154" s="388"/>
    </row>
    <row r="155" spans="1:20" s="389" customFormat="1" ht="51" customHeight="1">
      <c r="A155" s="390" t="str">
        <f>IF(B155="","",SUBTOTAL(3,$B$8:B155))</f>
        <v/>
      </c>
      <c r="B155" s="383"/>
      <c r="C155" s="382">
        <v>1</v>
      </c>
      <c r="D155" s="382">
        <v>491</v>
      </c>
      <c r="E155" s="382" t="s">
        <v>29</v>
      </c>
      <c r="F155" s="383" t="s">
        <v>432</v>
      </c>
      <c r="G155" s="382" t="s">
        <v>356</v>
      </c>
      <c r="H155" s="394">
        <v>12</v>
      </c>
      <c r="I155" s="385">
        <v>1998</v>
      </c>
      <c r="J155" s="368">
        <v>0</v>
      </c>
      <c r="K155" s="392">
        <v>211000</v>
      </c>
      <c r="L155" s="392">
        <f t="shared" si="13"/>
        <v>0</v>
      </c>
      <c r="M155" s="397"/>
      <c r="N155" s="388"/>
    </row>
    <row r="156" spans="1:20" s="389" customFormat="1" ht="51" customHeight="1">
      <c r="A156" s="390" t="str">
        <f>IF(B156="","",SUBTOTAL(3,$B$8:B156))</f>
        <v/>
      </c>
      <c r="B156" s="383"/>
      <c r="C156" s="382">
        <v>1</v>
      </c>
      <c r="D156" s="382">
        <v>573</v>
      </c>
      <c r="E156" s="382" t="s">
        <v>29</v>
      </c>
      <c r="F156" s="383" t="s">
        <v>432</v>
      </c>
      <c r="G156" s="382" t="s">
        <v>356</v>
      </c>
      <c r="H156" s="394">
        <v>12</v>
      </c>
      <c r="I156" s="385">
        <v>1998</v>
      </c>
      <c r="J156" s="368">
        <v>0</v>
      </c>
      <c r="K156" s="392">
        <v>211000</v>
      </c>
      <c r="L156" s="392">
        <f t="shared" si="13"/>
        <v>0</v>
      </c>
      <c r="M156" s="397"/>
      <c r="N156" s="388"/>
      <c r="Q156" s="389">
        <f>12*K158</f>
        <v>2481000</v>
      </c>
      <c r="R156" s="389">
        <f>194000*4</f>
        <v>776000</v>
      </c>
      <c r="S156" s="392">
        <f>(R156+Q156)</f>
        <v>3257000</v>
      </c>
      <c r="T156" s="400">
        <f>S156/16</f>
        <v>203562.5</v>
      </c>
    </row>
    <row r="157" spans="1:20" s="389" customFormat="1" ht="134.25" customHeight="1">
      <c r="A157" s="390">
        <v>187</v>
      </c>
      <c r="B157" s="396" t="str">
        <f>'Dat-Bieu10'!B259</f>
        <v>ông Phan Xu, ông Phan Văn Ánh, ông Phan Thanh Hiện, bà, Phan Thị Tâm, ông Phan Văn Lý, bà Phan Thị Nguyệt, ông Phan Văn Thục, ông Phan Thanh Tại đồng thừa kế của bà Võ Thị Tạo</v>
      </c>
      <c r="C157" s="382"/>
      <c r="D157" s="382"/>
      <c r="E157" s="382"/>
      <c r="F157" s="383"/>
      <c r="G157" s="382"/>
      <c r="H157" s="384"/>
      <c r="I157" s="385"/>
      <c r="J157" s="368"/>
      <c r="K157" s="392"/>
      <c r="L157" s="392">
        <f>L158</f>
        <v>2315600</v>
      </c>
      <c r="M157" s="393">
        <f>L157</f>
        <v>2315600</v>
      </c>
      <c r="N157" s="388" t="s">
        <v>322</v>
      </c>
    </row>
    <row r="158" spans="1:20" s="389" customFormat="1" ht="66" customHeight="1">
      <c r="A158" s="390" t="str">
        <f>IF(B158="","",SUBTOTAL(3,$B$8:B158))</f>
        <v/>
      </c>
      <c r="B158" s="383"/>
      <c r="C158" s="382">
        <v>1</v>
      </c>
      <c r="D158" s="382">
        <v>1205</v>
      </c>
      <c r="E158" s="382" t="s">
        <v>311</v>
      </c>
      <c r="F158" s="383" t="s">
        <v>433</v>
      </c>
      <c r="G158" s="382" t="s">
        <v>356</v>
      </c>
      <c r="H158" s="394">
        <v>16</v>
      </c>
      <c r="I158" s="385">
        <v>1998</v>
      </c>
      <c r="J158" s="368">
        <v>0.7</v>
      </c>
      <c r="K158" s="392">
        <v>206750</v>
      </c>
      <c r="L158" s="392">
        <f>K158*J158*H158</f>
        <v>2315600</v>
      </c>
      <c r="M158" s="397"/>
      <c r="N158" s="388"/>
      <c r="O158" s="392">
        <f>(L158/H158)/0.7</f>
        <v>206750</v>
      </c>
    </row>
    <row r="159" spans="1:20" s="389" customFormat="1" ht="42" customHeight="1">
      <c r="A159" s="390">
        <v>189</v>
      </c>
      <c r="B159" s="396" t="s">
        <v>77</v>
      </c>
      <c r="C159" s="382"/>
      <c r="D159" s="382"/>
      <c r="E159" s="382"/>
      <c r="F159" s="383"/>
      <c r="G159" s="382"/>
      <c r="H159" s="384"/>
      <c r="I159" s="385"/>
      <c r="J159" s="368"/>
      <c r="K159" s="392"/>
      <c r="L159" s="392">
        <f>L160</f>
        <v>0</v>
      </c>
      <c r="M159" s="393">
        <f>L159</f>
        <v>0</v>
      </c>
      <c r="N159" s="388" t="s">
        <v>320</v>
      </c>
    </row>
    <row r="160" spans="1:20" s="389" customFormat="1" ht="51" customHeight="1">
      <c r="A160" s="390" t="str">
        <f>IF(B160="","",SUBTOTAL(3,$B$8:B160))</f>
        <v/>
      </c>
      <c r="B160" s="383"/>
      <c r="C160" s="382">
        <v>1</v>
      </c>
      <c r="D160" s="382">
        <v>954</v>
      </c>
      <c r="E160" s="382" t="s">
        <v>29</v>
      </c>
      <c r="F160" s="383" t="s">
        <v>432</v>
      </c>
      <c r="G160" s="382" t="s">
        <v>356</v>
      </c>
      <c r="H160" s="394">
        <v>12</v>
      </c>
      <c r="I160" s="385">
        <v>1998</v>
      </c>
      <c r="J160" s="368">
        <v>0</v>
      </c>
      <c r="K160" s="392">
        <v>211000</v>
      </c>
      <c r="L160" s="392">
        <f>K160*H160*J160</f>
        <v>0</v>
      </c>
      <c r="M160" s="397"/>
      <c r="N160" s="388"/>
    </row>
    <row r="161" spans="1:15" s="389" customFormat="1" ht="65.25" customHeight="1">
      <c r="A161" s="390">
        <v>198</v>
      </c>
      <c r="B161" s="396" t="s">
        <v>286</v>
      </c>
      <c r="C161" s="382"/>
      <c r="D161" s="382"/>
      <c r="E161" s="382"/>
      <c r="F161" s="383"/>
      <c r="G161" s="382"/>
      <c r="H161" s="384"/>
      <c r="I161" s="385"/>
      <c r="J161" s="368"/>
      <c r="K161" s="392"/>
      <c r="L161" s="392">
        <f>L162</f>
        <v>0</v>
      </c>
      <c r="M161" s="393">
        <f>L161</f>
        <v>0</v>
      </c>
      <c r="N161" s="388" t="s">
        <v>322</v>
      </c>
    </row>
    <row r="162" spans="1:15" s="389" customFormat="1" ht="51" customHeight="1">
      <c r="A162" s="390" t="str">
        <f>IF(B162="","",SUBTOTAL(3,$B$8:B162))</f>
        <v/>
      </c>
      <c r="B162" s="383"/>
      <c r="C162" s="382">
        <v>1</v>
      </c>
      <c r="D162" s="382">
        <v>714</v>
      </c>
      <c r="E162" s="382" t="s">
        <v>29</v>
      </c>
      <c r="F162" s="383" t="s">
        <v>432</v>
      </c>
      <c r="G162" s="382" t="s">
        <v>356</v>
      </c>
      <c r="H162" s="394">
        <v>12</v>
      </c>
      <c r="I162" s="385">
        <v>1998</v>
      </c>
      <c r="J162" s="368">
        <v>0</v>
      </c>
      <c r="K162" s="392">
        <v>211000</v>
      </c>
      <c r="L162" s="392">
        <f>K162*H162*J162</f>
        <v>0</v>
      </c>
      <c r="M162" s="397"/>
      <c r="N162" s="388"/>
    </row>
    <row r="163" spans="1:15" s="389" customFormat="1" ht="42" customHeight="1">
      <c r="A163" s="390">
        <v>199</v>
      </c>
      <c r="B163" s="396" t="s">
        <v>82</v>
      </c>
      <c r="C163" s="382"/>
      <c r="D163" s="382"/>
      <c r="E163" s="382"/>
      <c r="F163" s="383"/>
      <c r="G163" s="382"/>
      <c r="H163" s="384"/>
      <c r="I163" s="385"/>
      <c r="J163" s="368"/>
      <c r="K163" s="392"/>
      <c r="L163" s="392">
        <f>L164</f>
        <v>0</v>
      </c>
      <c r="M163" s="393">
        <f>L163</f>
        <v>0</v>
      </c>
      <c r="N163" s="388" t="s">
        <v>322</v>
      </c>
    </row>
    <row r="164" spans="1:15" s="389" customFormat="1" ht="51" customHeight="1">
      <c r="A164" s="390" t="str">
        <f>IF(B164="","",SUBTOTAL(3,$B$8:B164))</f>
        <v/>
      </c>
      <c r="B164" s="383"/>
      <c r="C164" s="382">
        <v>1</v>
      </c>
      <c r="D164" s="382">
        <v>650</v>
      </c>
      <c r="E164" s="382" t="s">
        <v>29</v>
      </c>
      <c r="F164" s="383" t="s">
        <v>438</v>
      </c>
      <c r="G164" s="382" t="s">
        <v>356</v>
      </c>
      <c r="H164" s="394">
        <v>13</v>
      </c>
      <c r="I164" s="385">
        <v>1998</v>
      </c>
      <c r="J164" s="368">
        <v>0</v>
      </c>
      <c r="K164" s="392">
        <v>211000</v>
      </c>
      <c r="L164" s="392">
        <f>K164*H164*J164</f>
        <v>0</v>
      </c>
      <c r="M164" s="397"/>
      <c r="N164" s="388"/>
    </row>
    <row r="165" spans="1:15" s="389" customFormat="1" ht="120" customHeight="1">
      <c r="A165" s="390">
        <v>200</v>
      </c>
      <c r="B165" s="396" t="str">
        <f>'Dat-Bieu10'!B275</f>
        <v>bà Nguyễn Thị Lan, ông Nguyễn Hoài Nam, bà Nguyễn Thị Phương, bà Nguyễn Thị Thủy, bà Nguyễn Thị Chung, bà Nguyễn Thị Vi đồng thừa kế của ông Nguyễn Hải</v>
      </c>
      <c r="C165" s="382"/>
      <c r="D165" s="382"/>
      <c r="E165" s="382"/>
      <c r="F165" s="383"/>
      <c r="G165" s="382"/>
      <c r="H165" s="384"/>
      <c r="I165" s="385"/>
      <c r="J165" s="368"/>
      <c r="K165" s="392"/>
      <c r="L165" s="392">
        <f>L166</f>
        <v>0</v>
      </c>
      <c r="M165" s="393">
        <f>L165</f>
        <v>0</v>
      </c>
      <c r="N165" s="388" t="s">
        <v>322</v>
      </c>
    </row>
    <row r="166" spans="1:15" s="389" customFormat="1" ht="51" customHeight="1">
      <c r="A166" s="390" t="str">
        <f>IF(B166="","",SUBTOTAL(3,$B$8:B166))</f>
        <v/>
      </c>
      <c r="B166" s="383"/>
      <c r="C166" s="382">
        <v>1</v>
      </c>
      <c r="D166" s="382">
        <v>545</v>
      </c>
      <c r="E166" s="382" t="s">
        <v>29</v>
      </c>
      <c r="F166" s="383" t="s">
        <v>432</v>
      </c>
      <c r="G166" s="382" t="s">
        <v>356</v>
      </c>
      <c r="H166" s="394">
        <v>12</v>
      </c>
      <c r="I166" s="385">
        <v>1998</v>
      </c>
      <c r="J166" s="368">
        <v>0</v>
      </c>
      <c r="K166" s="392">
        <v>211000</v>
      </c>
      <c r="L166" s="392">
        <f>K166*H166*J166</f>
        <v>0</v>
      </c>
      <c r="M166" s="397"/>
      <c r="N166" s="388"/>
    </row>
    <row r="167" spans="1:15" s="389" customFormat="1" ht="83.25" customHeight="1">
      <c r="A167" s="390">
        <v>203</v>
      </c>
      <c r="B167" s="396" t="s">
        <v>289</v>
      </c>
      <c r="C167" s="382"/>
      <c r="D167" s="382"/>
      <c r="E167" s="382"/>
      <c r="F167" s="383"/>
      <c r="G167" s="382"/>
      <c r="H167" s="384"/>
      <c r="I167" s="385"/>
      <c r="J167" s="368"/>
      <c r="K167" s="392"/>
      <c r="L167" s="392">
        <f>L168</f>
        <v>0</v>
      </c>
      <c r="M167" s="393">
        <f>L167</f>
        <v>0</v>
      </c>
      <c r="N167" s="388" t="s">
        <v>320</v>
      </c>
    </row>
    <row r="168" spans="1:15" s="389" customFormat="1" ht="51" customHeight="1">
      <c r="A168" s="390" t="str">
        <f>IF(B168="","",SUBTOTAL(3,$B$8:B168))</f>
        <v/>
      </c>
      <c r="B168" s="383"/>
      <c r="C168" s="382">
        <v>1</v>
      </c>
      <c r="D168" s="382">
        <v>447</v>
      </c>
      <c r="E168" s="382" t="s">
        <v>29</v>
      </c>
      <c r="F168" s="383" t="s">
        <v>433</v>
      </c>
      <c r="G168" s="382" t="s">
        <v>356</v>
      </c>
      <c r="H168" s="394">
        <v>16</v>
      </c>
      <c r="I168" s="385">
        <v>1998</v>
      </c>
      <c r="J168" s="368">
        <v>0</v>
      </c>
      <c r="K168" s="392">
        <v>211000</v>
      </c>
      <c r="L168" s="392">
        <f>K168*H168*J168</f>
        <v>0</v>
      </c>
      <c r="M168" s="397"/>
      <c r="N168" s="388"/>
    </row>
    <row r="169" spans="1:15" s="389" customFormat="1" ht="42" customHeight="1">
      <c r="A169" s="390">
        <v>207</v>
      </c>
      <c r="B169" s="396" t="s">
        <v>321</v>
      </c>
      <c r="C169" s="382"/>
      <c r="D169" s="382"/>
      <c r="E169" s="382"/>
      <c r="F169" s="383"/>
      <c r="G169" s="382"/>
      <c r="H169" s="384"/>
      <c r="I169" s="385"/>
      <c r="J169" s="368"/>
      <c r="K169" s="392"/>
      <c r="L169" s="392">
        <f>L170</f>
        <v>0</v>
      </c>
      <c r="M169" s="393">
        <f>L169</f>
        <v>0</v>
      </c>
      <c r="N169" s="388" t="s">
        <v>320</v>
      </c>
    </row>
    <row r="170" spans="1:15" s="389" customFormat="1" ht="51" customHeight="1">
      <c r="A170" s="390" t="str">
        <f>IF(B170="","",SUBTOTAL(3,$B$8:B170))</f>
        <v/>
      </c>
      <c r="B170" s="383"/>
      <c r="C170" s="382">
        <v>1</v>
      </c>
      <c r="D170" s="382">
        <v>489</v>
      </c>
      <c r="E170" s="382" t="s">
        <v>29</v>
      </c>
      <c r="F170" s="383" t="s">
        <v>436</v>
      </c>
      <c r="G170" s="382" t="s">
        <v>356</v>
      </c>
      <c r="H170" s="394">
        <v>14</v>
      </c>
      <c r="I170" s="385">
        <v>1998</v>
      </c>
      <c r="J170" s="368">
        <v>0</v>
      </c>
      <c r="K170" s="392">
        <v>211000</v>
      </c>
      <c r="L170" s="392">
        <f>K170*H170*J170</f>
        <v>0</v>
      </c>
      <c r="M170" s="397"/>
      <c r="N170" s="388"/>
    </row>
    <row r="171" spans="1:15" s="389" customFormat="1" ht="99" customHeight="1">
      <c r="A171" s="390">
        <v>210</v>
      </c>
      <c r="B171" s="396" t="str">
        <f>'Dat-Bieu10'!B287</f>
        <v>ông Mai Nga, ông Mai Văn Du, bà Mai Thị Gái, ông Mai Sô, bà Mai Thị Tàu đồng thừa kế của  bà Ngô Thị Tư</v>
      </c>
      <c r="C171" s="382"/>
      <c r="D171" s="382"/>
      <c r="E171" s="382"/>
      <c r="F171" s="383"/>
      <c r="G171" s="382"/>
      <c r="H171" s="384"/>
      <c r="I171" s="385"/>
      <c r="J171" s="368"/>
      <c r="K171" s="392"/>
      <c r="L171" s="392">
        <f>L172</f>
        <v>0</v>
      </c>
      <c r="M171" s="393">
        <f>L171</f>
        <v>0</v>
      </c>
      <c r="N171" s="388" t="s">
        <v>322</v>
      </c>
    </row>
    <row r="172" spans="1:15" s="389" customFormat="1" ht="66.75" customHeight="1">
      <c r="A172" s="390" t="str">
        <f>IF(B172="","",SUBTOTAL(3,$B$8:B172))</f>
        <v/>
      </c>
      <c r="B172" s="383"/>
      <c r="C172" s="382">
        <v>1</v>
      </c>
      <c r="D172" s="382">
        <v>427</v>
      </c>
      <c r="E172" s="382" t="s">
        <v>29</v>
      </c>
      <c r="F172" s="383" t="s">
        <v>432</v>
      </c>
      <c r="G172" s="382" t="s">
        <v>356</v>
      </c>
      <c r="H172" s="394">
        <v>12</v>
      </c>
      <c r="I172" s="385">
        <v>1998</v>
      </c>
      <c r="J172" s="368">
        <v>0</v>
      </c>
      <c r="K172" s="392">
        <v>211000</v>
      </c>
      <c r="L172" s="392">
        <f>K172*H172*J172</f>
        <v>0</v>
      </c>
      <c r="M172" s="397"/>
      <c r="N172" s="388"/>
    </row>
    <row r="173" spans="1:15" s="389" customFormat="1" ht="42" customHeight="1">
      <c r="A173" s="390">
        <v>212</v>
      </c>
      <c r="B173" s="396" t="s">
        <v>328</v>
      </c>
      <c r="C173" s="382"/>
      <c r="D173" s="382"/>
      <c r="E173" s="382"/>
      <c r="F173" s="383"/>
      <c r="G173" s="382"/>
      <c r="H173" s="384"/>
      <c r="I173" s="385"/>
      <c r="J173" s="368"/>
      <c r="K173" s="392"/>
      <c r="L173" s="392">
        <f>L174</f>
        <v>0</v>
      </c>
      <c r="M173" s="393">
        <f>L173</f>
        <v>0</v>
      </c>
      <c r="N173" s="388" t="s">
        <v>320</v>
      </c>
      <c r="O173" s="396" t="s">
        <v>349</v>
      </c>
    </row>
    <row r="174" spans="1:15" s="389" customFormat="1" ht="72" customHeight="1">
      <c r="A174" s="390" t="str">
        <f>IF(B174="","",SUBTOTAL(3,$B$8:B174))</f>
        <v/>
      </c>
      <c r="B174" s="383"/>
      <c r="C174" s="382">
        <v>1</v>
      </c>
      <c r="D174" s="382">
        <v>412</v>
      </c>
      <c r="E174" s="382" t="s">
        <v>29</v>
      </c>
      <c r="F174" s="383" t="s">
        <v>432</v>
      </c>
      <c r="G174" s="382" t="s">
        <v>356</v>
      </c>
      <c r="H174" s="394">
        <v>12</v>
      </c>
      <c r="I174" s="385">
        <v>1998</v>
      </c>
      <c r="J174" s="368">
        <v>0</v>
      </c>
      <c r="K174" s="392">
        <v>211000</v>
      </c>
      <c r="L174" s="392">
        <f>K174*H174*J174</f>
        <v>0</v>
      </c>
      <c r="M174" s="397"/>
      <c r="N174" s="388"/>
    </row>
    <row r="175" spans="1:15" s="374" customFormat="1" ht="27.75" customHeight="1">
      <c r="A175" s="401"/>
      <c r="B175" s="379" t="s">
        <v>136</v>
      </c>
      <c r="C175" s="402"/>
      <c r="D175" s="311"/>
      <c r="E175" s="311"/>
      <c r="F175" s="379"/>
      <c r="G175" s="403"/>
      <c r="H175" s="403"/>
      <c r="I175" s="403"/>
      <c r="J175" s="403"/>
      <c r="K175" s="403"/>
      <c r="L175" s="404">
        <f>SUM(L8:L174)/2</f>
        <v>2315600</v>
      </c>
      <c r="M175" s="404">
        <f>SUM(M8:M174)</f>
        <v>2315600</v>
      </c>
      <c r="N175" s="377"/>
    </row>
    <row r="176" spans="1:15" s="374" customFormat="1" ht="23.25" customHeight="1">
      <c r="A176" s="436" t="s">
        <v>448</v>
      </c>
      <c r="B176" s="437"/>
      <c r="C176" s="437"/>
      <c r="D176" s="437"/>
      <c r="E176" s="437"/>
      <c r="F176" s="437"/>
      <c r="G176" s="437"/>
      <c r="H176" s="437"/>
      <c r="I176" s="437"/>
      <c r="J176" s="437"/>
      <c r="K176" s="437"/>
      <c r="L176" s="438"/>
      <c r="M176" s="405"/>
      <c r="N176" s="377"/>
    </row>
    <row r="177" spans="1:14" s="374" customFormat="1">
      <c r="A177" s="370"/>
      <c r="B177" s="372"/>
      <c r="C177" s="372"/>
      <c r="D177" s="373"/>
      <c r="E177" s="373"/>
      <c r="F177" s="312"/>
      <c r="G177" s="373"/>
      <c r="H177" s="300"/>
      <c r="K177" s="406" t="s">
        <v>332</v>
      </c>
      <c r="L177" s="406"/>
      <c r="N177" s="377"/>
    </row>
    <row r="178" spans="1:14" s="374" customFormat="1">
      <c r="A178" s="370"/>
      <c r="B178" s="372"/>
      <c r="C178" s="372"/>
      <c r="D178" s="373"/>
      <c r="E178" s="373"/>
      <c r="F178" s="312"/>
      <c r="G178" s="373"/>
      <c r="H178" s="300"/>
      <c r="K178" s="435" t="s">
        <v>2</v>
      </c>
      <c r="L178" s="435"/>
      <c r="M178" s="435"/>
      <c r="N178" s="377"/>
    </row>
    <row r="179" spans="1:14" s="374" customFormat="1">
      <c r="A179" s="439" t="s">
        <v>100</v>
      </c>
      <c r="B179" s="439"/>
      <c r="C179" s="439"/>
      <c r="D179" s="439"/>
      <c r="E179" s="407"/>
      <c r="F179" s="435" t="s">
        <v>21</v>
      </c>
      <c r="G179" s="435"/>
      <c r="H179" s="300"/>
      <c r="K179" s="435" t="s">
        <v>102</v>
      </c>
      <c r="L179" s="435"/>
      <c r="M179" s="435"/>
      <c r="N179" s="377"/>
    </row>
    <row r="180" spans="1:14" ht="15" customHeight="1">
      <c r="A180" s="407"/>
      <c r="B180" s="407"/>
      <c r="C180" s="407"/>
      <c r="D180" s="407"/>
      <c r="E180" s="407"/>
      <c r="F180" s="407"/>
      <c r="G180" s="407"/>
      <c r="H180" s="407"/>
      <c r="I180" s="407"/>
      <c r="J180" s="407"/>
      <c r="K180" s="435"/>
      <c r="L180" s="435"/>
      <c r="M180" s="435"/>
    </row>
    <row r="181" spans="1:14" ht="15" customHeight="1">
      <c r="A181" s="407"/>
      <c r="B181" s="407"/>
      <c r="C181" s="407"/>
      <c r="D181" s="407"/>
      <c r="E181" s="407"/>
      <c r="F181" s="407"/>
      <c r="G181" s="407"/>
      <c r="H181" s="407"/>
      <c r="I181" s="407"/>
      <c r="J181" s="407"/>
      <c r="K181" s="407"/>
      <c r="L181" s="407"/>
      <c r="M181" s="407"/>
    </row>
    <row r="182" spans="1:14" ht="15" customHeight="1">
      <c r="A182" s="407"/>
      <c r="B182" s="407"/>
      <c r="C182" s="407"/>
      <c r="D182" s="407"/>
      <c r="E182" s="407"/>
      <c r="F182" s="407"/>
      <c r="G182" s="407"/>
      <c r="H182" s="407"/>
      <c r="I182" s="407"/>
      <c r="J182" s="407"/>
      <c r="K182" s="407"/>
      <c r="L182" s="407"/>
      <c r="M182" s="407"/>
    </row>
    <row r="183" spans="1:14" ht="15" customHeight="1">
      <c r="A183" s="407"/>
      <c r="B183" s="407"/>
      <c r="C183" s="407"/>
      <c r="D183" s="407"/>
      <c r="E183" s="407"/>
      <c r="F183" s="407"/>
      <c r="G183" s="407"/>
      <c r="H183" s="407"/>
      <c r="I183" s="407"/>
      <c r="J183" s="407"/>
      <c r="K183" s="407"/>
      <c r="L183" s="407"/>
      <c r="M183" s="407"/>
    </row>
    <row r="184" spans="1:14" ht="15" customHeight="1">
      <c r="A184" s="407"/>
      <c r="B184" s="407"/>
      <c r="C184" s="407"/>
      <c r="D184" s="407"/>
      <c r="E184" s="407"/>
      <c r="F184" s="407"/>
      <c r="G184" s="407"/>
      <c r="H184" s="407"/>
      <c r="I184" s="407"/>
      <c r="J184" s="407"/>
      <c r="K184" s="407"/>
      <c r="L184" s="407"/>
      <c r="M184" s="407"/>
    </row>
    <row r="185" spans="1:14" ht="15" customHeight="1">
      <c r="A185" s="407"/>
      <c r="B185" s="407"/>
      <c r="C185" s="407"/>
      <c r="D185" s="407"/>
      <c r="E185" s="407"/>
      <c r="F185" s="407"/>
      <c r="G185" s="407"/>
      <c r="H185" s="407"/>
      <c r="I185" s="407"/>
      <c r="J185" s="407"/>
      <c r="K185" s="435" t="s">
        <v>108</v>
      </c>
      <c r="L185" s="435"/>
      <c r="M185" s="435"/>
    </row>
    <row r="186" spans="1:14">
      <c r="H186" s="300"/>
      <c r="K186" s="301"/>
      <c r="L186" s="301"/>
    </row>
  </sheetData>
  <autoFilter ref="A6:WSX179"/>
  <mergeCells count="16">
    <mergeCell ref="A3:M3"/>
    <mergeCell ref="A4:M4"/>
    <mergeCell ref="A5:A6"/>
    <mergeCell ref="B5:B6"/>
    <mergeCell ref="C5:C6"/>
    <mergeCell ref="D5:D6"/>
    <mergeCell ref="E5:E6"/>
    <mergeCell ref="F5:L5"/>
    <mergeCell ref="M5:M6"/>
    <mergeCell ref="K180:M180"/>
    <mergeCell ref="K185:M185"/>
    <mergeCell ref="A176:L176"/>
    <mergeCell ref="K178:M178"/>
    <mergeCell ref="A179:D179"/>
    <mergeCell ref="F179:G179"/>
    <mergeCell ref="K179:M179"/>
  </mergeCells>
  <conditionalFormatting sqref="A4">
    <cfRule type="duplicateValues" dxfId="0" priority="1" stopIfTrue="1"/>
  </conditionalFormatting>
  <pageMargins left="0.15748031496062992" right="0.19685039370078741" top="0.81" bottom="0.39" header="0.51" footer="0.17"/>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8"/>
  <sheetViews>
    <sheetView zoomScaleNormal="100" workbookViewId="0">
      <selection activeCell="L4" sqref="L4:L5"/>
    </sheetView>
  </sheetViews>
  <sheetFormatPr defaultRowHeight="15.75"/>
  <cols>
    <col min="1" max="1" width="4.5703125" style="319" customWidth="1"/>
    <col min="2" max="2" width="33.7109375" style="320" customWidth="1"/>
    <col min="3" max="3" width="28" style="321" customWidth="1"/>
    <col min="4" max="4" width="8.140625" style="322" customWidth="1"/>
    <col min="5" max="5" width="8.140625" style="66" customWidth="1"/>
    <col min="6" max="6" width="7.28515625" style="65" customWidth="1"/>
    <col min="7" max="7" width="6.42578125" style="323" customWidth="1"/>
    <col min="8" max="8" width="11.7109375" style="324" customWidth="1"/>
    <col min="9" max="9" width="9.42578125" style="106" customWidth="1"/>
    <col min="10" max="10" width="9.85546875" style="319" customWidth="1"/>
    <col min="11" max="11" width="11.42578125" style="319" customWidth="1"/>
    <col min="12" max="12" width="14.85546875" style="64" customWidth="1"/>
    <col min="13" max="13" width="16.140625" style="319" customWidth="1"/>
    <col min="14" max="14" width="9.140625" style="319"/>
    <col min="15" max="15" width="19.7109375" style="319" customWidth="1"/>
    <col min="16" max="16384" width="9.140625" style="319"/>
  </cols>
  <sheetData>
    <row r="1" spans="1:13" ht="24" customHeight="1">
      <c r="L1" s="455" t="s">
        <v>0</v>
      </c>
      <c r="M1" s="455"/>
    </row>
    <row r="2" spans="1:13" ht="62.25" customHeight="1">
      <c r="A2" s="456" t="s">
        <v>443</v>
      </c>
      <c r="B2" s="456"/>
      <c r="C2" s="456"/>
      <c r="D2" s="456"/>
      <c r="E2" s="456"/>
      <c r="F2" s="456"/>
      <c r="G2" s="456"/>
      <c r="H2" s="456"/>
      <c r="I2" s="456"/>
      <c r="J2" s="456"/>
      <c r="K2" s="456"/>
      <c r="L2" s="456"/>
      <c r="M2" s="456"/>
    </row>
    <row r="3" spans="1:13" s="322" customFormat="1" ht="33" customHeight="1">
      <c r="A3" s="457" t="s">
        <v>106</v>
      </c>
      <c r="B3" s="457" t="s">
        <v>90</v>
      </c>
      <c r="C3" s="457" t="s">
        <v>91</v>
      </c>
      <c r="D3" s="457"/>
      <c r="E3" s="457"/>
      <c r="F3" s="457"/>
      <c r="G3" s="457"/>
      <c r="H3" s="457"/>
      <c r="I3" s="457" t="s">
        <v>9</v>
      </c>
      <c r="J3" s="457"/>
      <c r="K3" s="457"/>
      <c r="L3" s="457"/>
      <c r="M3" s="457" t="s">
        <v>92</v>
      </c>
    </row>
    <row r="4" spans="1:13" s="322" customFormat="1" ht="24" customHeight="1">
      <c r="A4" s="457"/>
      <c r="B4" s="457"/>
      <c r="C4" s="457" t="s">
        <v>93</v>
      </c>
      <c r="D4" s="457" t="s">
        <v>94</v>
      </c>
      <c r="E4" s="458" t="s">
        <v>95</v>
      </c>
      <c r="F4" s="459" t="s">
        <v>26</v>
      </c>
      <c r="G4" s="453" t="s">
        <v>41</v>
      </c>
      <c r="H4" s="459" t="s">
        <v>27</v>
      </c>
      <c r="I4" s="460" t="s">
        <v>96</v>
      </c>
      <c r="J4" s="445" t="s">
        <v>89</v>
      </c>
      <c r="K4" s="445" t="s">
        <v>450</v>
      </c>
      <c r="L4" s="453" t="s">
        <v>97</v>
      </c>
      <c r="M4" s="457"/>
    </row>
    <row r="5" spans="1:13" s="322" customFormat="1" ht="48.75" customHeight="1">
      <c r="A5" s="457"/>
      <c r="B5" s="457"/>
      <c r="C5" s="457"/>
      <c r="D5" s="457"/>
      <c r="E5" s="458"/>
      <c r="F5" s="459"/>
      <c r="G5" s="454"/>
      <c r="H5" s="459"/>
      <c r="I5" s="461"/>
      <c r="J5" s="446"/>
      <c r="K5" s="446"/>
      <c r="L5" s="454"/>
      <c r="M5" s="457"/>
    </row>
    <row r="6" spans="1:13" s="322" customFormat="1" ht="27.75" customHeight="1">
      <c r="A6" s="326" t="s">
        <v>64</v>
      </c>
      <c r="B6" s="169" t="s">
        <v>138</v>
      </c>
      <c r="D6" s="325"/>
      <c r="E6" s="108"/>
      <c r="F6" s="128"/>
      <c r="G6" s="109"/>
      <c r="H6" s="128"/>
      <c r="I6" s="110"/>
      <c r="J6" s="325"/>
      <c r="K6" s="325"/>
      <c r="L6" s="108"/>
      <c r="M6" s="325"/>
    </row>
    <row r="7" spans="1:13" s="322" customFormat="1" ht="101.25" customHeight="1">
      <c r="A7" s="326">
        <v>1</v>
      </c>
      <c r="B7" s="327" t="str">
        <f>'Dat-Bieu10'!B7</f>
        <v>bà Nguyễn Thị Ai, bà Ngô Thị Ánh, ông Ngô Văn Bình, ông Ngô Văn Minh, bà Ngô Thị Diệu, bà Ngô Thị Hòa, bà Ngô Thị Lan, ông Ngô Văn Sang đồng thừa kế của ông Ngô Đức Tâm</v>
      </c>
      <c r="C7" s="325"/>
      <c r="D7" s="325"/>
      <c r="E7" s="108"/>
      <c r="F7" s="128"/>
      <c r="G7" s="109"/>
      <c r="H7" s="128"/>
      <c r="I7" s="110"/>
      <c r="J7" s="325"/>
      <c r="K7" s="325"/>
      <c r="L7" s="108">
        <f>SUM(L8:L9)</f>
        <v>8142600</v>
      </c>
      <c r="M7" s="328">
        <f>L7</f>
        <v>8142600</v>
      </c>
    </row>
    <row r="8" spans="1:13" s="322" customFormat="1" ht="33.75" customHeight="1">
      <c r="A8" s="329"/>
      <c r="B8" s="330"/>
      <c r="C8" s="330" t="s">
        <v>309</v>
      </c>
      <c r="D8" s="331" t="s">
        <v>310</v>
      </c>
      <c r="E8" s="332">
        <v>746</v>
      </c>
      <c r="F8" s="333">
        <v>1423</v>
      </c>
      <c r="G8" s="333">
        <v>1</v>
      </c>
      <c r="H8" s="171" t="s">
        <v>29</v>
      </c>
      <c r="I8" s="172">
        <f>E8</f>
        <v>746</v>
      </c>
      <c r="J8" s="180">
        <f>VLOOKUP(C8,'[183]giá cây'!$B$3:$D$732,3,0)</f>
        <v>4100</v>
      </c>
      <c r="K8" s="181">
        <v>1</v>
      </c>
      <c r="L8" s="173">
        <f>I8*J8*K8</f>
        <v>3058600</v>
      </c>
      <c r="M8" s="334"/>
    </row>
    <row r="9" spans="1:13" s="322" customFormat="1" ht="33.75" customHeight="1">
      <c r="A9" s="329"/>
      <c r="B9" s="330"/>
      <c r="C9" s="111" t="s">
        <v>309</v>
      </c>
      <c r="D9" s="331" t="s">
        <v>310</v>
      </c>
      <c r="E9" s="335">
        <v>1240</v>
      </c>
      <c r="F9" s="333">
        <v>310</v>
      </c>
      <c r="G9" s="333">
        <v>1</v>
      </c>
      <c r="H9" s="171" t="s">
        <v>29</v>
      </c>
      <c r="I9" s="172">
        <f t="shared" ref="I9:I61" si="0">E9</f>
        <v>1240</v>
      </c>
      <c r="J9" s="180">
        <f>VLOOKUP(C9,'[183]giá cây'!$B$3:$D$732,3,0)</f>
        <v>4100</v>
      </c>
      <c r="K9" s="181">
        <v>1</v>
      </c>
      <c r="L9" s="173">
        <f t="shared" ref="L9:L61" si="1">I9*J9*K9</f>
        <v>5084000</v>
      </c>
      <c r="M9" s="334"/>
    </row>
    <row r="10" spans="1:13" s="322" customFormat="1" ht="33.75" customHeight="1">
      <c r="A10" s="326">
        <v>3</v>
      </c>
      <c r="B10" s="336" t="s">
        <v>139</v>
      </c>
      <c r="C10" s="111"/>
      <c r="D10" s="331"/>
      <c r="E10" s="173"/>
      <c r="F10" s="171"/>
      <c r="G10" s="113"/>
      <c r="H10" s="171"/>
      <c r="I10" s="172"/>
      <c r="J10" s="180"/>
      <c r="K10" s="181"/>
      <c r="L10" s="108">
        <f>SUM(L11)</f>
        <v>1951600</v>
      </c>
      <c r="M10" s="328">
        <f>L10</f>
        <v>1951600</v>
      </c>
    </row>
    <row r="11" spans="1:13" s="322" customFormat="1" ht="33.75" customHeight="1">
      <c r="A11" s="326"/>
      <c r="B11" s="330"/>
      <c r="C11" s="111" t="s">
        <v>309</v>
      </c>
      <c r="D11" s="331" t="s">
        <v>310</v>
      </c>
      <c r="E11" s="335">
        <v>476</v>
      </c>
      <c r="F11" s="333">
        <v>874</v>
      </c>
      <c r="G11" s="333">
        <v>1</v>
      </c>
      <c r="H11" s="171" t="s">
        <v>29</v>
      </c>
      <c r="I11" s="172">
        <f t="shared" si="0"/>
        <v>476</v>
      </c>
      <c r="J11" s="180">
        <f>VLOOKUP(C11,'[183]giá cây'!$B$3:$D$732,3,0)</f>
        <v>4100</v>
      </c>
      <c r="K11" s="181">
        <v>1</v>
      </c>
      <c r="L11" s="173">
        <f t="shared" si="1"/>
        <v>1951600</v>
      </c>
      <c r="M11" s="328"/>
    </row>
    <row r="12" spans="1:13" s="322" customFormat="1" ht="33.75" customHeight="1">
      <c r="A12" s="337">
        <v>4</v>
      </c>
      <c r="B12" s="336" t="s">
        <v>140</v>
      </c>
      <c r="C12" s="111"/>
      <c r="D12" s="331"/>
      <c r="E12" s="173"/>
      <c r="F12" s="171"/>
      <c r="G12" s="333"/>
      <c r="H12" s="171"/>
      <c r="I12" s="172"/>
      <c r="J12" s="180"/>
      <c r="K12" s="181"/>
      <c r="L12" s="108">
        <f>SUM(L13)</f>
        <v>2259100</v>
      </c>
      <c r="M12" s="328">
        <f>L12</f>
        <v>2259100</v>
      </c>
    </row>
    <row r="13" spans="1:13" s="322" customFormat="1" ht="33.75" customHeight="1">
      <c r="A13" s="326"/>
      <c r="B13" s="330"/>
      <c r="C13" s="111" t="s">
        <v>309</v>
      </c>
      <c r="D13" s="331" t="s">
        <v>310</v>
      </c>
      <c r="E13" s="335">
        <v>551</v>
      </c>
      <c r="F13" s="333">
        <v>443</v>
      </c>
      <c r="G13" s="333">
        <v>1</v>
      </c>
      <c r="H13" s="171" t="s">
        <v>29</v>
      </c>
      <c r="I13" s="172">
        <f t="shared" si="0"/>
        <v>551</v>
      </c>
      <c r="J13" s="180">
        <f>VLOOKUP(C13,'[183]giá cây'!$B$3:$D$732,3,0)</f>
        <v>4100</v>
      </c>
      <c r="K13" s="181">
        <v>1</v>
      </c>
      <c r="L13" s="173">
        <f t="shared" si="1"/>
        <v>2259100</v>
      </c>
      <c r="M13" s="328"/>
    </row>
    <row r="14" spans="1:13" s="322" customFormat="1" ht="33.75" customHeight="1">
      <c r="A14" s="337">
        <v>5</v>
      </c>
      <c r="B14" s="336" t="s">
        <v>141</v>
      </c>
      <c r="C14" s="338"/>
      <c r="D14" s="325"/>
      <c r="E14" s="108"/>
      <c r="F14" s="128"/>
      <c r="G14" s="333"/>
      <c r="H14" s="128"/>
      <c r="I14" s="172"/>
      <c r="J14" s="180"/>
      <c r="K14" s="181"/>
      <c r="L14" s="108">
        <f>SUM(L15)</f>
        <v>1435000</v>
      </c>
      <c r="M14" s="328">
        <f>L14</f>
        <v>1435000</v>
      </c>
    </row>
    <row r="15" spans="1:13" s="322" customFormat="1" ht="33.75" customHeight="1">
      <c r="A15" s="326"/>
      <c r="B15" s="330"/>
      <c r="C15" s="111" t="s">
        <v>309</v>
      </c>
      <c r="D15" s="331" t="s">
        <v>310</v>
      </c>
      <c r="E15" s="335">
        <v>350</v>
      </c>
      <c r="F15" s="333">
        <v>506</v>
      </c>
      <c r="G15" s="333">
        <v>1</v>
      </c>
      <c r="H15" s="171" t="s">
        <v>29</v>
      </c>
      <c r="I15" s="172">
        <f t="shared" si="0"/>
        <v>350</v>
      </c>
      <c r="J15" s="180">
        <f>VLOOKUP(C15,'[183]giá cây'!$B$3:$D$732,3,0)</f>
        <v>4100</v>
      </c>
      <c r="K15" s="181">
        <v>1</v>
      </c>
      <c r="L15" s="173">
        <f t="shared" si="1"/>
        <v>1435000</v>
      </c>
      <c r="M15" s="328"/>
    </row>
    <row r="16" spans="1:13" s="322" customFormat="1" ht="33.75" customHeight="1">
      <c r="A16" s="337">
        <v>7</v>
      </c>
      <c r="B16" s="336" t="s">
        <v>142</v>
      </c>
      <c r="C16" s="338"/>
      <c r="D16" s="325"/>
      <c r="E16" s="108"/>
      <c r="F16" s="128"/>
      <c r="G16" s="333"/>
      <c r="H16" s="128"/>
      <c r="I16" s="172"/>
      <c r="J16" s="180"/>
      <c r="K16" s="181"/>
      <c r="L16" s="108">
        <f>SUM(L17)</f>
        <v>1033200</v>
      </c>
      <c r="M16" s="328">
        <f>L16</f>
        <v>1033200</v>
      </c>
    </row>
    <row r="17" spans="1:13" s="322" customFormat="1" ht="33.75" customHeight="1">
      <c r="A17" s="326"/>
      <c r="B17" s="330"/>
      <c r="C17" s="111" t="s">
        <v>309</v>
      </c>
      <c r="D17" s="331" t="s">
        <v>310</v>
      </c>
      <c r="E17" s="335">
        <v>252</v>
      </c>
      <c r="F17" s="333">
        <v>546</v>
      </c>
      <c r="G17" s="333">
        <v>1</v>
      </c>
      <c r="H17" s="171" t="s">
        <v>29</v>
      </c>
      <c r="I17" s="172">
        <f t="shared" si="0"/>
        <v>252</v>
      </c>
      <c r="J17" s="180">
        <f>VLOOKUP(C17,'[183]giá cây'!$B$3:$D$732,3,0)</f>
        <v>4100</v>
      </c>
      <c r="K17" s="181">
        <v>1</v>
      </c>
      <c r="L17" s="173">
        <f t="shared" si="1"/>
        <v>1033200</v>
      </c>
      <c r="M17" s="328"/>
    </row>
    <row r="18" spans="1:13" s="322" customFormat="1" ht="33.75" customHeight="1">
      <c r="A18" s="137">
        <v>8</v>
      </c>
      <c r="B18" s="163" t="s">
        <v>143</v>
      </c>
      <c r="C18" s="338"/>
      <c r="D18" s="325"/>
      <c r="E18" s="108"/>
      <c r="F18" s="128"/>
      <c r="G18" s="333"/>
      <c r="H18" s="128"/>
      <c r="I18" s="172"/>
      <c r="J18" s="180"/>
      <c r="K18" s="181"/>
      <c r="L18" s="108">
        <f>SUM(L19)</f>
        <v>4112300</v>
      </c>
      <c r="M18" s="328">
        <f>L18</f>
        <v>4112300</v>
      </c>
    </row>
    <row r="19" spans="1:13" s="322" customFormat="1" ht="33.75" customHeight="1">
      <c r="A19" s="326"/>
      <c r="B19" s="330"/>
      <c r="C19" s="111" t="s">
        <v>309</v>
      </c>
      <c r="D19" s="331" t="s">
        <v>310</v>
      </c>
      <c r="E19" s="164">
        <v>1003</v>
      </c>
      <c r="F19" s="140">
        <v>975</v>
      </c>
      <c r="G19" s="333">
        <v>1</v>
      </c>
      <c r="H19" s="171" t="s">
        <v>29</v>
      </c>
      <c r="I19" s="172">
        <f t="shared" si="0"/>
        <v>1003</v>
      </c>
      <c r="J19" s="180">
        <f>VLOOKUP(C19,'[183]giá cây'!$B$3:$D$732,3,0)</f>
        <v>4100</v>
      </c>
      <c r="K19" s="181">
        <v>1</v>
      </c>
      <c r="L19" s="173">
        <f t="shared" si="1"/>
        <v>4112300</v>
      </c>
      <c r="M19" s="328"/>
    </row>
    <row r="20" spans="1:13" s="322" customFormat="1" ht="33.75" customHeight="1">
      <c r="A20" s="137">
        <v>9</v>
      </c>
      <c r="B20" s="163" t="s">
        <v>144</v>
      </c>
      <c r="C20" s="338"/>
      <c r="D20" s="325"/>
      <c r="E20" s="108"/>
      <c r="F20" s="128"/>
      <c r="G20" s="333"/>
      <c r="H20" s="128"/>
      <c r="I20" s="172"/>
      <c r="J20" s="180"/>
      <c r="K20" s="181"/>
      <c r="L20" s="108">
        <f>SUM(L21:L22)</f>
        <v>4965800</v>
      </c>
      <c r="M20" s="328">
        <f>L20</f>
        <v>4965800</v>
      </c>
    </row>
    <row r="21" spans="1:13" s="322" customFormat="1" ht="33.75" customHeight="1">
      <c r="A21" s="326"/>
      <c r="B21" s="330"/>
      <c r="C21" s="111" t="s">
        <v>309</v>
      </c>
      <c r="D21" s="331" t="s">
        <v>310</v>
      </c>
      <c r="E21" s="164">
        <v>1100</v>
      </c>
      <c r="F21" s="140">
        <v>1444</v>
      </c>
      <c r="G21" s="333">
        <v>1</v>
      </c>
      <c r="H21" s="171" t="s">
        <v>29</v>
      </c>
      <c r="I21" s="172">
        <f t="shared" si="0"/>
        <v>1100</v>
      </c>
      <c r="J21" s="180">
        <f>VLOOKUP(C21,'[183]giá cây'!$B$3:$D$732,3,0)</f>
        <v>4100</v>
      </c>
      <c r="K21" s="181">
        <v>1</v>
      </c>
      <c r="L21" s="173">
        <f t="shared" si="1"/>
        <v>4510000</v>
      </c>
      <c r="M21" s="328"/>
    </row>
    <row r="22" spans="1:13" s="322" customFormat="1" ht="33.75" customHeight="1">
      <c r="A22" s="326"/>
      <c r="B22" s="330"/>
      <c r="C22" s="115" t="s">
        <v>312</v>
      </c>
      <c r="D22" s="331" t="s">
        <v>310</v>
      </c>
      <c r="E22" s="164">
        <v>106</v>
      </c>
      <c r="F22" s="140">
        <v>1072</v>
      </c>
      <c r="G22" s="333">
        <v>1</v>
      </c>
      <c r="H22" s="12" t="s">
        <v>311</v>
      </c>
      <c r="I22" s="172">
        <f t="shared" si="0"/>
        <v>106</v>
      </c>
      <c r="J22" s="180">
        <f>VLOOKUP(C22,'[183]giá cây'!$B$3:$D$732,3,0)</f>
        <v>4300</v>
      </c>
      <c r="K22" s="181">
        <v>1</v>
      </c>
      <c r="L22" s="173">
        <f t="shared" si="1"/>
        <v>455800</v>
      </c>
      <c r="M22" s="328"/>
    </row>
    <row r="23" spans="1:13" s="322" customFormat="1" ht="116.25" customHeight="1">
      <c r="A23" s="137">
        <v>10</v>
      </c>
      <c r="B23" s="163" t="str">
        <f>'Dat-Bieu10'!B16</f>
        <v>bà Võ Thị Kim Oanh, ông Nguyễn Trọng Chương, ông Nguyễn Trọng Vương, ông Nguyễn Trọng Linh, ông Nguyễn Trọng Thủ, ông Nguyễn Trọng Lộc, bà Nguyễn Thị Bích Hậu đồng thừa kế của ông Nguyễn Anh Bản</v>
      </c>
      <c r="C23" s="338"/>
      <c r="D23" s="325"/>
      <c r="E23" s="108"/>
      <c r="F23" s="128"/>
      <c r="G23" s="109"/>
      <c r="H23" s="128"/>
      <c r="I23" s="172"/>
      <c r="J23" s="180"/>
      <c r="K23" s="181"/>
      <c r="L23" s="108">
        <f>SUM(L24:L25)</f>
        <v>5207000</v>
      </c>
      <c r="M23" s="328">
        <f>L23</f>
        <v>5207000</v>
      </c>
    </row>
    <row r="24" spans="1:13" s="322" customFormat="1" ht="33.75" customHeight="1">
      <c r="A24" s="326"/>
      <c r="B24" s="330"/>
      <c r="C24" s="111" t="s">
        <v>309</v>
      </c>
      <c r="D24" s="331" t="s">
        <v>310</v>
      </c>
      <c r="E24" s="164">
        <v>540</v>
      </c>
      <c r="F24" s="140">
        <v>605</v>
      </c>
      <c r="G24" s="333">
        <v>1</v>
      </c>
      <c r="H24" s="171" t="s">
        <v>29</v>
      </c>
      <c r="I24" s="172">
        <f t="shared" si="0"/>
        <v>540</v>
      </c>
      <c r="J24" s="180">
        <f>VLOOKUP(C24,'[183]giá cây'!$B$3:$D$732,3,0)</f>
        <v>4100</v>
      </c>
      <c r="K24" s="181">
        <v>1</v>
      </c>
      <c r="L24" s="173">
        <f>I24*J24*K24</f>
        <v>2214000</v>
      </c>
      <c r="M24" s="328"/>
    </row>
    <row r="25" spans="1:13" s="322" customFormat="1" ht="33.75" customHeight="1">
      <c r="A25" s="326"/>
      <c r="B25" s="330"/>
      <c r="C25" s="111" t="s">
        <v>309</v>
      </c>
      <c r="D25" s="331" t="s">
        <v>310</v>
      </c>
      <c r="E25" s="164">
        <v>730</v>
      </c>
      <c r="F25" s="140">
        <v>451</v>
      </c>
      <c r="G25" s="333">
        <v>1</v>
      </c>
      <c r="H25" s="171" t="s">
        <v>29</v>
      </c>
      <c r="I25" s="172">
        <f t="shared" si="0"/>
        <v>730</v>
      </c>
      <c r="J25" s="180">
        <f>VLOOKUP(C25,'[183]giá cây'!$B$3:$D$732,3,0)</f>
        <v>4100</v>
      </c>
      <c r="K25" s="181">
        <v>1</v>
      </c>
      <c r="L25" s="173">
        <f t="shared" si="1"/>
        <v>2993000</v>
      </c>
      <c r="M25" s="328"/>
    </row>
    <row r="26" spans="1:13" s="322" customFormat="1" ht="33.75" customHeight="1">
      <c r="A26" s="137">
        <v>12</v>
      </c>
      <c r="B26" s="163" t="s">
        <v>145</v>
      </c>
      <c r="C26" s="338"/>
      <c r="D26" s="325"/>
      <c r="E26" s="108"/>
      <c r="F26" s="128"/>
      <c r="G26" s="109"/>
      <c r="H26" s="128"/>
      <c r="I26" s="172"/>
      <c r="J26" s="180"/>
      <c r="K26" s="181"/>
      <c r="L26" s="108">
        <f>SUM(L27)</f>
        <v>1734300</v>
      </c>
      <c r="M26" s="328">
        <f>L26</f>
        <v>1734300</v>
      </c>
    </row>
    <row r="27" spans="1:13" s="322" customFormat="1" ht="33.75" customHeight="1">
      <c r="A27" s="326"/>
      <c r="B27" s="330"/>
      <c r="C27" s="111" t="s">
        <v>309</v>
      </c>
      <c r="D27" s="331" t="s">
        <v>310</v>
      </c>
      <c r="E27" s="164">
        <v>423</v>
      </c>
      <c r="F27" s="140">
        <v>213</v>
      </c>
      <c r="G27" s="333">
        <v>1</v>
      </c>
      <c r="H27" s="171" t="s">
        <v>29</v>
      </c>
      <c r="I27" s="172">
        <f t="shared" si="0"/>
        <v>423</v>
      </c>
      <c r="J27" s="180">
        <f>VLOOKUP(C27,'[183]giá cây'!$B$3:$D$732,3,0)</f>
        <v>4100</v>
      </c>
      <c r="K27" s="181">
        <v>1</v>
      </c>
      <c r="L27" s="173">
        <f t="shared" si="1"/>
        <v>1734300</v>
      </c>
      <c r="M27" s="328"/>
    </row>
    <row r="28" spans="1:13" s="322" customFormat="1" ht="33.75" customHeight="1">
      <c r="A28" s="137">
        <v>14</v>
      </c>
      <c r="B28" s="163" t="s">
        <v>146</v>
      </c>
      <c r="C28" s="338"/>
      <c r="D28" s="325"/>
      <c r="E28" s="108"/>
      <c r="F28" s="128"/>
      <c r="G28" s="109"/>
      <c r="H28" s="128"/>
      <c r="I28" s="172"/>
      <c r="J28" s="180"/>
      <c r="K28" s="181"/>
      <c r="L28" s="173">
        <v>0</v>
      </c>
      <c r="M28" s="173">
        <f>L28</f>
        <v>0</v>
      </c>
    </row>
    <row r="29" spans="1:13" s="322" customFormat="1" ht="33.75" customHeight="1">
      <c r="A29" s="137">
        <v>15</v>
      </c>
      <c r="B29" s="163" t="s">
        <v>147</v>
      </c>
      <c r="C29" s="339"/>
      <c r="D29" s="340"/>
      <c r="F29" s="128"/>
      <c r="G29" s="109"/>
      <c r="H29" s="128"/>
      <c r="I29" s="172"/>
      <c r="J29" s="180"/>
      <c r="K29" s="181"/>
      <c r="L29" s="108">
        <f>SUM(L30)</f>
        <v>1976200</v>
      </c>
      <c r="M29" s="328">
        <f>L29</f>
        <v>1976200</v>
      </c>
    </row>
    <row r="30" spans="1:13" s="322" customFormat="1" ht="33.75" customHeight="1">
      <c r="A30" s="326"/>
      <c r="B30" s="330"/>
      <c r="C30" s="111" t="s">
        <v>309</v>
      </c>
      <c r="D30" s="331" t="s">
        <v>310</v>
      </c>
      <c r="E30" s="164">
        <v>482</v>
      </c>
      <c r="F30" s="140">
        <v>834</v>
      </c>
      <c r="G30" s="333">
        <v>1</v>
      </c>
      <c r="H30" s="171" t="s">
        <v>29</v>
      </c>
      <c r="I30" s="172">
        <f t="shared" si="0"/>
        <v>482</v>
      </c>
      <c r="J30" s="180">
        <f>VLOOKUP(C30,'[183]giá cây'!$B$3:$D$732,3,0)</f>
        <v>4100</v>
      </c>
      <c r="K30" s="181">
        <v>1</v>
      </c>
      <c r="L30" s="173">
        <f t="shared" si="1"/>
        <v>1976200</v>
      </c>
      <c r="M30" s="328"/>
    </row>
    <row r="31" spans="1:13" s="322" customFormat="1" ht="120" customHeight="1">
      <c r="A31" s="137">
        <v>16</v>
      </c>
      <c r="B31" s="163" t="str">
        <f>'Dat-Bieu10'!B21</f>
        <v>ông Phùng Đình Vân, ông Phùng Đình Trung, ông Phùng Đình Tâm, ông Phùng Đình Bảo, ông Phùng Đình Toàn, ông Phùng Đình Khanh, ông Phùng Thanh Hiếu đồng thừa kế của ông Phùng Đình Chánh và bà Trần Thị Tự</v>
      </c>
      <c r="C31" s="338"/>
      <c r="D31" s="325"/>
      <c r="E31" s="108"/>
      <c r="F31" s="128"/>
      <c r="G31" s="109"/>
      <c r="H31" s="128"/>
      <c r="I31" s="172"/>
      <c r="J31" s="180"/>
      <c r="K31" s="181"/>
      <c r="L31" s="173">
        <f>SUM(L32:L39)</f>
        <v>12105400</v>
      </c>
      <c r="M31" s="108">
        <f>L31</f>
        <v>12105400</v>
      </c>
    </row>
    <row r="32" spans="1:13" s="322" customFormat="1" ht="33.75" customHeight="1">
      <c r="A32" s="326"/>
      <c r="B32" s="330"/>
      <c r="C32" s="341" t="s">
        <v>352</v>
      </c>
      <c r="D32" s="331" t="s">
        <v>104</v>
      </c>
      <c r="E32" s="164">
        <v>6</v>
      </c>
      <c r="F32" s="140">
        <v>747</v>
      </c>
      <c r="G32" s="333">
        <v>1</v>
      </c>
      <c r="H32" s="171" t="s">
        <v>311</v>
      </c>
      <c r="I32" s="172">
        <f t="shared" ref="I32:I37" si="2">E32</f>
        <v>6</v>
      </c>
      <c r="J32" s="177">
        <f>VLOOKUP(C32,[184]Sheet2!$B$2:$D$732,3,0)</f>
        <v>85000</v>
      </c>
      <c r="K32" s="178">
        <v>0</v>
      </c>
      <c r="L32" s="173">
        <f t="shared" ref="L32:L37" si="3">I32*J32*K32</f>
        <v>0</v>
      </c>
      <c r="M32" s="328"/>
    </row>
    <row r="33" spans="1:13" s="322" customFormat="1" ht="33.75" customHeight="1">
      <c r="A33" s="326"/>
      <c r="B33" s="330"/>
      <c r="C33" s="341" t="s">
        <v>353</v>
      </c>
      <c r="D33" s="331" t="s">
        <v>104</v>
      </c>
      <c r="E33" s="164">
        <v>4</v>
      </c>
      <c r="F33" s="140">
        <v>747</v>
      </c>
      <c r="G33" s="333">
        <v>1</v>
      </c>
      <c r="H33" s="171" t="s">
        <v>311</v>
      </c>
      <c r="I33" s="172">
        <f t="shared" si="2"/>
        <v>4</v>
      </c>
      <c r="J33" s="177">
        <f>VLOOKUP(C33,[184]Sheet2!$B$2:$D$732,3,0)</f>
        <v>900000</v>
      </c>
      <c r="K33" s="178">
        <v>0.3</v>
      </c>
      <c r="L33" s="173">
        <f>I33*J33*K33</f>
        <v>1080000</v>
      </c>
      <c r="M33" s="328"/>
    </row>
    <row r="34" spans="1:13" s="322" customFormat="1" ht="33.75" customHeight="1">
      <c r="A34" s="326"/>
      <c r="B34" s="330"/>
      <c r="C34" s="341" t="s">
        <v>314</v>
      </c>
      <c r="D34" s="331" t="s">
        <v>104</v>
      </c>
      <c r="E34" s="164">
        <v>17</v>
      </c>
      <c r="F34" s="140">
        <v>747</v>
      </c>
      <c r="G34" s="333">
        <v>1</v>
      </c>
      <c r="H34" s="171" t="s">
        <v>311</v>
      </c>
      <c r="I34" s="172">
        <f t="shared" si="2"/>
        <v>17</v>
      </c>
      <c r="J34" s="177">
        <f>VLOOKUP(C34,[184]Sheet2!$B$2:$D$732,3,0)</f>
        <v>50000</v>
      </c>
      <c r="K34" s="178">
        <v>0.3</v>
      </c>
      <c r="L34" s="173">
        <f>I34*J34*K34</f>
        <v>255000</v>
      </c>
      <c r="M34" s="328"/>
    </row>
    <row r="35" spans="1:13" s="322" customFormat="1" ht="33.75" customHeight="1">
      <c r="A35" s="326"/>
      <c r="B35" s="330"/>
      <c r="C35" s="341" t="s">
        <v>315</v>
      </c>
      <c r="D35" s="331" t="s">
        <v>104</v>
      </c>
      <c r="E35" s="164">
        <v>35</v>
      </c>
      <c r="F35" s="140">
        <v>747</v>
      </c>
      <c r="G35" s="333">
        <v>1</v>
      </c>
      <c r="H35" s="171" t="s">
        <v>311</v>
      </c>
      <c r="I35" s="172">
        <f t="shared" si="2"/>
        <v>35</v>
      </c>
      <c r="J35" s="177">
        <f>VLOOKUP(C35,[184]Sheet2!$B$2:$D$732,3,0)</f>
        <v>100000</v>
      </c>
      <c r="K35" s="178">
        <v>0.3</v>
      </c>
      <c r="L35" s="173">
        <f t="shared" si="3"/>
        <v>1050000</v>
      </c>
      <c r="M35" s="328"/>
    </row>
    <row r="36" spans="1:13" s="322" customFormat="1" ht="33.75" customHeight="1">
      <c r="A36" s="326"/>
      <c r="B36" s="330"/>
      <c r="C36" s="341" t="s">
        <v>354</v>
      </c>
      <c r="D36" s="331" t="s">
        <v>104</v>
      </c>
      <c r="E36" s="164">
        <v>11</v>
      </c>
      <c r="F36" s="140">
        <v>747</v>
      </c>
      <c r="G36" s="333">
        <v>1</v>
      </c>
      <c r="H36" s="171" t="s">
        <v>311</v>
      </c>
      <c r="I36" s="172">
        <f t="shared" si="2"/>
        <v>11</v>
      </c>
      <c r="J36" s="177">
        <f>VLOOKUP(C36,[184]Sheet2!$B$2:$D$732,3,0)</f>
        <v>136000</v>
      </c>
      <c r="K36" s="178">
        <v>0.3</v>
      </c>
      <c r="L36" s="173">
        <f t="shared" si="3"/>
        <v>448800</v>
      </c>
      <c r="M36" s="328"/>
    </row>
    <row r="37" spans="1:13" s="322" customFormat="1" ht="33.75" customHeight="1">
      <c r="A37" s="326"/>
      <c r="B37" s="330"/>
      <c r="C37" s="341" t="s">
        <v>355</v>
      </c>
      <c r="D37" s="331" t="s">
        <v>104</v>
      </c>
      <c r="E37" s="164">
        <v>8</v>
      </c>
      <c r="F37" s="140">
        <v>747</v>
      </c>
      <c r="G37" s="333">
        <v>1</v>
      </c>
      <c r="H37" s="171" t="s">
        <v>311</v>
      </c>
      <c r="I37" s="172">
        <f t="shared" si="2"/>
        <v>8</v>
      </c>
      <c r="J37" s="177">
        <f>VLOOKUP(C37,[184]Sheet2!$B$2:$D$732,3,0)</f>
        <v>180000</v>
      </c>
      <c r="K37" s="178">
        <v>0.3</v>
      </c>
      <c r="L37" s="173">
        <f t="shared" si="3"/>
        <v>432000</v>
      </c>
      <c r="M37" s="328"/>
    </row>
    <row r="38" spans="1:13" s="322" customFormat="1" ht="33.75" customHeight="1">
      <c r="A38" s="326"/>
      <c r="B38" s="330"/>
      <c r="C38" s="111" t="s">
        <v>309</v>
      </c>
      <c r="D38" s="331" t="s">
        <v>310</v>
      </c>
      <c r="E38" s="164">
        <v>1236</v>
      </c>
      <c r="F38" s="140">
        <v>64</v>
      </c>
      <c r="G38" s="333">
        <v>1</v>
      </c>
      <c r="H38" s="171" t="s">
        <v>29</v>
      </c>
      <c r="I38" s="172">
        <f t="shared" si="0"/>
        <v>1236</v>
      </c>
      <c r="J38" s="180">
        <f>VLOOKUP(C38,'[183]giá cây'!$B$3:$D$732,3,0)</f>
        <v>4100</v>
      </c>
      <c r="K38" s="181">
        <v>1</v>
      </c>
      <c r="L38" s="173">
        <f t="shared" si="1"/>
        <v>5067600</v>
      </c>
      <c r="M38" s="328"/>
    </row>
    <row r="39" spans="1:13" s="322" customFormat="1" ht="33.75" customHeight="1">
      <c r="A39" s="326"/>
      <c r="B39" s="330"/>
      <c r="C39" s="111" t="s">
        <v>309</v>
      </c>
      <c r="D39" s="331" t="s">
        <v>310</v>
      </c>
      <c r="E39" s="164">
        <v>920</v>
      </c>
      <c r="F39" s="140">
        <v>11</v>
      </c>
      <c r="G39" s="333">
        <v>1</v>
      </c>
      <c r="H39" s="171" t="s">
        <v>29</v>
      </c>
      <c r="I39" s="172">
        <f t="shared" si="0"/>
        <v>920</v>
      </c>
      <c r="J39" s="180">
        <f>VLOOKUP(C39,'[183]giá cây'!$B$3:$D$732,3,0)</f>
        <v>4100</v>
      </c>
      <c r="K39" s="181">
        <v>1</v>
      </c>
      <c r="L39" s="173">
        <f t="shared" si="1"/>
        <v>3772000</v>
      </c>
      <c r="M39" s="328"/>
    </row>
    <row r="40" spans="1:13" s="322" customFormat="1" ht="33.75" customHeight="1">
      <c r="A40" s="137">
        <v>19</v>
      </c>
      <c r="B40" s="163" t="s">
        <v>148</v>
      </c>
      <c r="C40" s="338"/>
      <c r="D40" s="325"/>
      <c r="E40" s="108"/>
      <c r="F40" s="140"/>
      <c r="G40" s="109"/>
      <c r="H40" s="128"/>
      <c r="I40" s="172"/>
      <c r="J40" s="180"/>
      <c r="K40" s="181"/>
      <c r="L40" s="108">
        <f>SUM(L41:L42)</f>
        <v>9192200</v>
      </c>
      <c r="M40" s="328">
        <f>L40</f>
        <v>9192200</v>
      </c>
    </row>
    <row r="41" spans="1:13" s="322" customFormat="1" ht="33.75" customHeight="1">
      <c r="A41" s="326"/>
      <c r="B41" s="330"/>
      <c r="C41" s="111" t="s">
        <v>309</v>
      </c>
      <c r="D41" s="331" t="s">
        <v>310</v>
      </c>
      <c r="E41" s="164">
        <v>884</v>
      </c>
      <c r="F41" s="140">
        <v>228</v>
      </c>
      <c r="G41" s="333">
        <v>1</v>
      </c>
      <c r="H41" s="171" t="s">
        <v>29</v>
      </c>
      <c r="I41" s="172">
        <f t="shared" si="0"/>
        <v>884</v>
      </c>
      <c r="J41" s="180">
        <f>VLOOKUP(C41,'[183]giá cây'!$B$3:$D$732,3,0)</f>
        <v>4100</v>
      </c>
      <c r="K41" s="181">
        <v>1</v>
      </c>
      <c r="L41" s="173">
        <f t="shared" si="1"/>
        <v>3624400</v>
      </c>
      <c r="M41" s="328"/>
    </row>
    <row r="42" spans="1:13" s="322" customFormat="1" ht="33.75" customHeight="1">
      <c r="A42" s="326"/>
      <c r="B42" s="330"/>
      <c r="C42" s="111" t="s">
        <v>309</v>
      </c>
      <c r="D42" s="331" t="s">
        <v>310</v>
      </c>
      <c r="E42" s="164">
        <f>'Dat-Bieu10'!I26</f>
        <v>1358</v>
      </c>
      <c r="F42" s="140">
        <v>431</v>
      </c>
      <c r="G42" s="333">
        <v>1</v>
      </c>
      <c r="H42" s="171" t="s">
        <v>29</v>
      </c>
      <c r="I42" s="172">
        <f t="shared" si="0"/>
        <v>1358</v>
      </c>
      <c r="J42" s="180">
        <f>VLOOKUP(C42,'[183]giá cây'!$B$3:$D$732,3,0)</f>
        <v>4100</v>
      </c>
      <c r="K42" s="181">
        <v>1</v>
      </c>
      <c r="L42" s="173">
        <f t="shared" si="1"/>
        <v>5567800</v>
      </c>
      <c r="M42" s="328"/>
    </row>
    <row r="43" spans="1:13" s="322" customFormat="1" ht="33.75" customHeight="1">
      <c r="A43" s="137">
        <v>20</v>
      </c>
      <c r="B43" s="163" t="s">
        <v>149</v>
      </c>
      <c r="C43" s="338"/>
      <c r="D43" s="325"/>
      <c r="E43" s="108"/>
      <c r="F43" s="140"/>
      <c r="G43" s="109"/>
      <c r="H43" s="128"/>
      <c r="I43" s="172"/>
      <c r="J43" s="180"/>
      <c r="K43" s="181"/>
      <c r="L43" s="108">
        <f>SUM(L44:L44)</f>
        <v>2283700</v>
      </c>
      <c r="M43" s="328">
        <f>L43</f>
        <v>2283700</v>
      </c>
    </row>
    <row r="44" spans="1:13" s="322" customFormat="1" ht="33.75" customHeight="1">
      <c r="A44" s="326"/>
      <c r="B44" s="330"/>
      <c r="C44" s="111" t="s">
        <v>309</v>
      </c>
      <c r="D44" s="331" t="s">
        <v>310</v>
      </c>
      <c r="E44" s="164">
        <v>557</v>
      </c>
      <c r="F44" s="140">
        <v>246</v>
      </c>
      <c r="G44" s="333">
        <v>1</v>
      </c>
      <c r="H44" s="171" t="s">
        <v>29</v>
      </c>
      <c r="I44" s="172">
        <f t="shared" si="0"/>
        <v>557</v>
      </c>
      <c r="J44" s="180">
        <f>VLOOKUP(C44,'[183]giá cây'!$B$3:$D$732,3,0)</f>
        <v>4100</v>
      </c>
      <c r="K44" s="181">
        <v>1</v>
      </c>
      <c r="L44" s="173">
        <f t="shared" si="1"/>
        <v>2283700</v>
      </c>
      <c r="M44" s="328"/>
    </row>
    <row r="45" spans="1:13" s="322" customFormat="1" ht="33.75" customHeight="1">
      <c r="A45" s="137">
        <v>21</v>
      </c>
      <c r="B45" s="163" t="s">
        <v>150</v>
      </c>
      <c r="C45" s="338"/>
      <c r="D45" s="325"/>
      <c r="E45" s="108"/>
      <c r="F45" s="140"/>
      <c r="G45" s="109"/>
      <c r="H45" s="128"/>
      <c r="I45" s="172"/>
      <c r="J45" s="180"/>
      <c r="K45" s="181"/>
      <c r="L45" s="108">
        <v>0</v>
      </c>
      <c r="M45" s="108">
        <f>L45</f>
        <v>0</v>
      </c>
    </row>
    <row r="46" spans="1:13" s="322" customFormat="1" ht="33.75" customHeight="1">
      <c r="A46" s="137">
        <v>22</v>
      </c>
      <c r="B46" s="163" t="s">
        <v>78</v>
      </c>
      <c r="C46" s="111"/>
      <c r="D46" s="331"/>
      <c r="E46" s="108"/>
      <c r="F46" s="140"/>
      <c r="G46" s="109"/>
      <c r="H46" s="128"/>
      <c r="I46" s="172"/>
      <c r="J46" s="180"/>
      <c r="K46" s="181"/>
      <c r="L46" s="108">
        <f>SUM(L47)</f>
        <v>2082800</v>
      </c>
      <c r="M46" s="328">
        <f>L46</f>
        <v>2082800</v>
      </c>
    </row>
    <row r="47" spans="1:13" s="322" customFormat="1" ht="33.75" customHeight="1">
      <c r="A47" s="326"/>
      <c r="B47" s="330"/>
      <c r="C47" s="111" t="s">
        <v>309</v>
      </c>
      <c r="D47" s="331" t="s">
        <v>310</v>
      </c>
      <c r="E47" s="164">
        <v>508</v>
      </c>
      <c r="F47" s="140">
        <v>1624</v>
      </c>
      <c r="G47" s="333">
        <v>1</v>
      </c>
      <c r="H47" s="171" t="s">
        <v>29</v>
      </c>
      <c r="I47" s="172">
        <f t="shared" si="0"/>
        <v>508</v>
      </c>
      <c r="J47" s="180">
        <f>VLOOKUP(C47,'[183]giá cây'!$B$3:$D$732,3,0)</f>
        <v>4100</v>
      </c>
      <c r="K47" s="181">
        <v>1</v>
      </c>
      <c r="L47" s="173">
        <f t="shared" si="1"/>
        <v>2082800</v>
      </c>
      <c r="M47" s="328"/>
    </row>
    <row r="48" spans="1:13" s="322" customFormat="1" ht="33.75" customHeight="1">
      <c r="A48" s="137">
        <v>23</v>
      </c>
      <c r="B48" s="163" t="s">
        <v>151</v>
      </c>
      <c r="C48" s="338"/>
      <c r="D48" s="325"/>
      <c r="E48" s="108"/>
      <c r="F48" s="140"/>
      <c r="G48" s="109"/>
      <c r="H48" s="128"/>
      <c r="I48" s="172"/>
      <c r="J48" s="180"/>
      <c r="K48" s="181"/>
      <c r="L48" s="108">
        <f>SUM(L49)</f>
        <v>4489500</v>
      </c>
      <c r="M48" s="328">
        <f>L48</f>
        <v>4489500</v>
      </c>
    </row>
    <row r="49" spans="1:13" s="322" customFormat="1" ht="33.75" customHeight="1">
      <c r="A49" s="326"/>
      <c r="B49" s="330"/>
      <c r="C49" s="111" t="s">
        <v>309</v>
      </c>
      <c r="D49" s="331" t="s">
        <v>310</v>
      </c>
      <c r="E49" s="164">
        <v>1095</v>
      </c>
      <c r="F49" s="140">
        <v>66</v>
      </c>
      <c r="G49" s="333">
        <v>1</v>
      </c>
      <c r="H49" s="171" t="s">
        <v>29</v>
      </c>
      <c r="I49" s="172">
        <f t="shared" si="0"/>
        <v>1095</v>
      </c>
      <c r="J49" s="180">
        <f>VLOOKUP(C49,'[183]giá cây'!$B$3:$D$732,3,0)</f>
        <v>4100</v>
      </c>
      <c r="K49" s="181">
        <v>1</v>
      </c>
      <c r="L49" s="173">
        <f t="shared" si="1"/>
        <v>4489500</v>
      </c>
      <c r="M49" s="328"/>
    </row>
    <row r="50" spans="1:13" s="322" customFormat="1" ht="95.25" customHeight="1">
      <c r="A50" s="137">
        <v>24</v>
      </c>
      <c r="B50" s="163" t="str">
        <f>'Dat-Bieu10'!B32</f>
        <v>ông Lê Thành Công, bà Lê Thị Phi, bà Lê Thị Nguyệt, ông Lê Thanh Dân, ông Lê Đức Phước, bà Lê Thị Đức, ông Lê Văn Toàn, bà Lê Thị Oanh đồng thừa kế của ông Lê Cát và bà Nguyễn Thị Sáu</v>
      </c>
      <c r="C50" s="338"/>
      <c r="D50" s="325"/>
      <c r="E50" s="108"/>
      <c r="F50" s="140"/>
      <c r="G50" s="109"/>
      <c r="H50" s="128"/>
      <c r="I50" s="172"/>
      <c r="J50" s="180"/>
      <c r="K50" s="181"/>
      <c r="L50" s="108">
        <f>SUM(L51:L52)</f>
        <v>5986000</v>
      </c>
      <c r="M50" s="328">
        <f>L50</f>
        <v>5986000</v>
      </c>
    </row>
    <row r="51" spans="1:13" s="322" customFormat="1" ht="33.75" customHeight="1">
      <c r="A51" s="326"/>
      <c r="B51" s="330"/>
      <c r="C51" s="111" t="s">
        <v>309</v>
      </c>
      <c r="D51" s="331" t="s">
        <v>310</v>
      </c>
      <c r="E51" s="164">
        <v>104</v>
      </c>
      <c r="F51" s="140">
        <v>1591</v>
      </c>
      <c r="G51" s="333">
        <v>1</v>
      </c>
      <c r="H51" s="171" t="s">
        <v>29</v>
      </c>
      <c r="I51" s="172">
        <f t="shared" si="0"/>
        <v>104</v>
      </c>
      <c r="J51" s="180">
        <f>VLOOKUP(C51,'[183]giá cây'!$B$3:$D$732,3,0)</f>
        <v>4100</v>
      </c>
      <c r="K51" s="181">
        <v>1</v>
      </c>
      <c r="L51" s="173">
        <f t="shared" si="1"/>
        <v>426400</v>
      </c>
      <c r="M51" s="328"/>
    </row>
    <row r="52" spans="1:13" s="322" customFormat="1" ht="33.75" customHeight="1">
      <c r="A52" s="326"/>
      <c r="B52" s="330"/>
      <c r="C52" s="111" t="s">
        <v>309</v>
      </c>
      <c r="D52" s="331" t="s">
        <v>310</v>
      </c>
      <c r="E52" s="164">
        <v>1356</v>
      </c>
      <c r="F52" s="140">
        <v>1592</v>
      </c>
      <c r="G52" s="333">
        <v>1</v>
      </c>
      <c r="H52" s="171" t="s">
        <v>29</v>
      </c>
      <c r="I52" s="172">
        <f t="shared" si="0"/>
        <v>1356</v>
      </c>
      <c r="J52" s="180">
        <f>VLOOKUP(C52,'[183]giá cây'!$B$3:$D$732,3,0)</f>
        <v>4100</v>
      </c>
      <c r="K52" s="181">
        <v>1</v>
      </c>
      <c r="L52" s="173">
        <f t="shared" si="1"/>
        <v>5559600</v>
      </c>
      <c r="M52" s="328"/>
    </row>
    <row r="53" spans="1:13" s="322" customFormat="1" ht="33.75" customHeight="1">
      <c r="A53" s="137">
        <v>25</v>
      </c>
      <c r="B53" s="163" t="s">
        <v>152</v>
      </c>
      <c r="C53" s="338"/>
      <c r="D53" s="325"/>
      <c r="E53" s="108"/>
      <c r="F53" s="140"/>
      <c r="G53" s="109"/>
      <c r="H53" s="128"/>
      <c r="I53" s="172"/>
      <c r="J53" s="180"/>
      <c r="K53" s="181"/>
      <c r="L53" s="108">
        <f>SUM(L54)</f>
        <v>2423100</v>
      </c>
      <c r="M53" s="328">
        <f>L53</f>
        <v>2423100</v>
      </c>
    </row>
    <row r="54" spans="1:13" s="322" customFormat="1" ht="33.75" customHeight="1">
      <c r="A54" s="326"/>
      <c r="B54" s="330"/>
      <c r="C54" s="111" t="s">
        <v>309</v>
      </c>
      <c r="D54" s="331" t="s">
        <v>310</v>
      </c>
      <c r="E54" s="164">
        <v>591</v>
      </c>
      <c r="F54" s="140">
        <v>605</v>
      </c>
      <c r="G54" s="333">
        <v>1</v>
      </c>
      <c r="H54" s="171" t="s">
        <v>29</v>
      </c>
      <c r="I54" s="172">
        <f t="shared" si="0"/>
        <v>591</v>
      </c>
      <c r="J54" s="180">
        <f>VLOOKUP(C54,'[183]giá cây'!$B$3:$D$732,3,0)</f>
        <v>4100</v>
      </c>
      <c r="K54" s="181">
        <v>1</v>
      </c>
      <c r="L54" s="173">
        <f t="shared" si="1"/>
        <v>2423100</v>
      </c>
      <c r="M54" s="328"/>
    </row>
    <row r="55" spans="1:13" s="322" customFormat="1" ht="68.25" customHeight="1">
      <c r="A55" s="137">
        <v>26</v>
      </c>
      <c r="B55" s="163" t="str">
        <f>'Dat-Bieu10'!B35</f>
        <v>bà Phùng Thị Chí, ông Trần Trọng Nghĩa, bà Trần Thị Kim Loan, ông Trần Đức Phụng, bà Trần Thị Mỹ Hạnh  đồng thừa kế của ông Trần Mỉa</v>
      </c>
      <c r="C55" s="338"/>
      <c r="D55" s="325"/>
      <c r="E55" s="108"/>
      <c r="F55" s="140"/>
      <c r="G55" s="109"/>
      <c r="H55" s="128"/>
      <c r="I55" s="172"/>
      <c r="J55" s="180"/>
      <c r="K55" s="181"/>
      <c r="L55" s="108">
        <f>SUM(L56)</f>
        <v>7298000</v>
      </c>
      <c r="M55" s="328">
        <f>L55</f>
        <v>7298000</v>
      </c>
    </row>
    <row r="56" spans="1:13" s="322" customFormat="1" ht="33.75" customHeight="1">
      <c r="A56" s="326"/>
      <c r="B56" s="330"/>
      <c r="C56" s="111" t="s">
        <v>309</v>
      </c>
      <c r="D56" s="331" t="s">
        <v>310</v>
      </c>
      <c r="E56" s="164">
        <v>1780</v>
      </c>
      <c r="F56" s="140">
        <v>107</v>
      </c>
      <c r="G56" s="333">
        <v>1</v>
      </c>
      <c r="H56" s="171" t="s">
        <v>29</v>
      </c>
      <c r="I56" s="172">
        <f t="shared" si="0"/>
        <v>1780</v>
      </c>
      <c r="J56" s="180">
        <f>VLOOKUP(C56,'[183]giá cây'!$B$3:$D$732,3,0)</f>
        <v>4100</v>
      </c>
      <c r="K56" s="181">
        <v>1</v>
      </c>
      <c r="L56" s="173">
        <f t="shared" si="1"/>
        <v>7298000</v>
      </c>
      <c r="M56" s="328"/>
    </row>
    <row r="57" spans="1:13" s="322" customFormat="1" ht="33.75" customHeight="1">
      <c r="A57" s="137">
        <v>27</v>
      </c>
      <c r="B57" s="163" t="s">
        <v>153</v>
      </c>
      <c r="C57" s="325"/>
      <c r="D57" s="325"/>
      <c r="E57" s="108"/>
      <c r="F57" s="140"/>
      <c r="G57" s="109"/>
      <c r="H57" s="128"/>
      <c r="I57" s="172"/>
      <c r="J57" s="180"/>
      <c r="K57" s="181"/>
      <c r="L57" s="108">
        <f>SUM(L58:L59)</f>
        <v>7318500</v>
      </c>
      <c r="M57" s="328">
        <f>L57</f>
        <v>7318500</v>
      </c>
    </row>
    <row r="58" spans="1:13" s="322" customFormat="1" ht="33.75" customHeight="1">
      <c r="A58" s="326"/>
      <c r="B58" s="330"/>
      <c r="C58" s="111" t="s">
        <v>309</v>
      </c>
      <c r="D58" s="331" t="s">
        <v>310</v>
      </c>
      <c r="E58" s="164">
        <v>920</v>
      </c>
      <c r="F58" s="140">
        <v>379</v>
      </c>
      <c r="G58" s="333">
        <v>1</v>
      </c>
      <c r="H58" s="171" t="s">
        <v>29</v>
      </c>
      <c r="I58" s="172">
        <f t="shared" si="0"/>
        <v>920</v>
      </c>
      <c r="J58" s="180">
        <f>VLOOKUP(C58,'[183]giá cây'!$B$3:$D$732,3,0)</f>
        <v>4100</v>
      </c>
      <c r="K58" s="181">
        <v>1</v>
      </c>
      <c r="L58" s="173">
        <f t="shared" si="1"/>
        <v>3772000</v>
      </c>
      <c r="M58" s="328"/>
    </row>
    <row r="59" spans="1:13" s="322" customFormat="1" ht="33.75" customHeight="1">
      <c r="A59" s="326"/>
      <c r="B59" s="330"/>
      <c r="C59" s="111" t="s">
        <v>309</v>
      </c>
      <c r="D59" s="331" t="s">
        <v>310</v>
      </c>
      <c r="E59" s="164">
        <v>865</v>
      </c>
      <c r="F59" s="140">
        <v>449</v>
      </c>
      <c r="G59" s="333">
        <v>1</v>
      </c>
      <c r="H59" s="171" t="s">
        <v>29</v>
      </c>
      <c r="I59" s="172">
        <f t="shared" si="0"/>
        <v>865</v>
      </c>
      <c r="J59" s="180">
        <f>VLOOKUP(C59,'[183]giá cây'!$B$3:$D$732,3,0)</f>
        <v>4100</v>
      </c>
      <c r="K59" s="181">
        <v>1</v>
      </c>
      <c r="L59" s="173">
        <f t="shared" si="1"/>
        <v>3546500</v>
      </c>
      <c r="M59" s="328"/>
    </row>
    <row r="60" spans="1:13" s="322" customFormat="1" ht="33.75" customHeight="1">
      <c r="A60" s="137">
        <v>28</v>
      </c>
      <c r="B60" s="163" t="s">
        <v>154</v>
      </c>
      <c r="C60" s="325"/>
      <c r="D60" s="325"/>
      <c r="E60" s="108"/>
      <c r="F60" s="140"/>
      <c r="G60" s="109"/>
      <c r="H60" s="128"/>
      <c r="I60" s="172"/>
      <c r="J60" s="180"/>
      <c r="K60" s="181"/>
      <c r="L60" s="108">
        <f>SUM(L61)</f>
        <v>3616200</v>
      </c>
      <c r="M60" s="328">
        <f>L60</f>
        <v>3616200</v>
      </c>
    </row>
    <row r="61" spans="1:13" s="322" customFormat="1" ht="33.75" customHeight="1">
      <c r="A61" s="326"/>
      <c r="B61" s="330"/>
      <c r="C61" s="111" t="s">
        <v>309</v>
      </c>
      <c r="D61" s="331" t="s">
        <v>310</v>
      </c>
      <c r="E61" s="164">
        <v>882</v>
      </c>
      <c r="F61" s="140">
        <v>892</v>
      </c>
      <c r="G61" s="333">
        <v>1</v>
      </c>
      <c r="H61" s="171" t="s">
        <v>29</v>
      </c>
      <c r="I61" s="172">
        <f t="shared" si="0"/>
        <v>882</v>
      </c>
      <c r="J61" s="180">
        <f>VLOOKUP(C61,'[183]giá cây'!$B$3:$D$732,3,0)</f>
        <v>4100</v>
      </c>
      <c r="K61" s="181">
        <v>1</v>
      </c>
      <c r="L61" s="173">
        <f t="shared" si="1"/>
        <v>3616200</v>
      </c>
      <c r="M61" s="328"/>
    </row>
    <row r="62" spans="1:13" s="322" customFormat="1" ht="33.75" customHeight="1">
      <c r="A62" s="137">
        <v>30</v>
      </c>
      <c r="B62" s="163" t="s">
        <v>155</v>
      </c>
      <c r="C62" s="325"/>
      <c r="D62" s="325"/>
      <c r="E62" s="108"/>
      <c r="F62" s="140"/>
      <c r="G62" s="109"/>
      <c r="H62" s="128"/>
      <c r="I62" s="172"/>
      <c r="J62" s="180"/>
      <c r="K62" s="181"/>
      <c r="L62" s="108">
        <f>SUM(L63)</f>
        <v>2209900</v>
      </c>
      <c r="M62" s="328">
        <f>L62</f>
        <v>2209900</v>
      </c>
    </row>
    <row r="63" spans="1:13" s="322" customFormat="1" ht="33.75" customHeight="1">
      <c r="A63" s="326"/>
      <c r="B63" s="330"/>
      <c r="C63" s="111" t="s">
        <v>309</v>
      </c>
      <c r="D63" s="331" t="s">
        <v>310</v>
      </c>
      <c r="E63" s="164">
        <v>539</v>
      </c>
      <c r="F63" s="140">
        <v>508</v>
      </c>
      <c r="G63" s="333">
        <v>1</v>
      </c>
      <c r="H63" s="171" t="s">
        <v>29</v>
      </c>
      <c r="I63" s="172">
        <f t="shared" ref="I63:I127" si="4">E63</f>
        <v>539</v>
      </c>
      <c r="J63" s="180">
        <f>VLOOKUP(C63,'[183]giá cây'!$B$3:$D$732,3,0)</f>
        <v>4100</v>
      </c>
      <c r="K63" s="181">
        <v>1</v>
      </c>
      <c r="L63" s="173">
        <f t="shared" ref="L63:L127" si="5">I63*J63*K63</f>
        <v>2209900</v>
      </c>
      <c r="M63" s="328"/>
    </row>
    <row r="64" spans="1:13" s="322" customFormat="1" ht="33.75" customHeight="1">
      <c r="A64" s="137">
        <v>31</v>
      </c>
      <c r="B64" s="163" t="s">
        <v>156</v>
      </c>
      <c r="C64" s="325"/>
      <c r="D64" s="325"/>
      <c r="E64" s="108"/>
      <c r="F64" s="140"/>
      <c r="G64" s="109"/>
      <c r="H64" s="128"/>
      <c r="I64" s="172"/>
      <c r="J64" s="180"/>
      <c r="K64" s="181"/>
      <c r="L64" s="108">
        <f>SUM(L65)</f>
        <v>3858100</v>
      </c>
      <c r="M64" s="328">
        <f>L64</f>
        <v>3858100</v>
      </c>
    </row>
    <row r="65" spans="1:13" s="322" customFormat="1" ht="33.75" customHeight="1">
      <c r="A65" s="326"/>
      <c r="B65" s="330"/>
      <c r="C65" s="111" t="s">
        <v>309</v>
      </c>
      <c r="D65" s="331" t="s">
        <v>310</v>
      </c>
      <c r="E65" s="164">
        <v>941</v>
      </c>
      <c r="F65" s="140">
        <v>414</v>
      </c>
      <c r="G65" s="333">
        <v>1</v>
      </c>
      <c r="H65" s="171" t="s">
        <v>29</v>
      </c>
      <c r="I65" s="172">
        <f t="shared" si="4"/>
        <v>941</v>
      </c>
      <c r="J65" s="180">
        <f>VLOOKUP(C65,'[183]giá cây'!$B$3:$D$732,3,0)</f>
        <v>4100</v>
      </c>
      <c r="K65" s="181">
        <v>1</v>
      </c>
      <c r="L65" s="173">
        <f t="shared" si="5"/>
        <v>3858100</v>
      </c>
      <c r="M65" s="328"/>
    </row>
    <row r="66" spans="1:13" s="322" customFormat="1" ht="33.75" customHeight="1">
      <c r="A66" s="137">
        <v>35</v>
      </c>
      <c r="B66" s="163" t="s">
        <v>157</v>
      </c>
      <c r="C66" s="325"/>
      <c r="D66" s="325"/>
      <c r="E66" s="108"/>
      <c r="F66" s="140"/>
      <c r="G66" s="109"/>
      <c r="H66" s="128"/>
      <c r="I66" s="172"/>
      <c r="J66" s="180"/>
      <c r="K66" s="181"/>
      <c r="L66" s="108">
        <f>SUM(L67)</f>
        <v>6519000</v>
      </c>
      <c r="M66" s="328">
        <f>L66</f>
        <v>6519000</v>
      </c>
    </row>
    <row r="67" spans="1:13" s="322" customFormat="1" ht="33.75" customHeight="1">
      <c r="A67" s="326"/>
      <c r="B67" s="330"/>
      <c r="C67" s="111" t="s">
        <v>309</v>
      </c>
      <c r="D67" s="331" t="s">
        <v>310</v>
      </c>
      <c r="E67" s="164">
        <v>1590</v>
      </c>
      <c r="F67" s="140">
        <v>214</v>
      </c>
      <c r="G67" s="333">
        <v>1</v>
      </c>
      <c r="H67" s="171" t="s">
        <v>29</v>
      </c>
      <c r="I67" s="172">
        <f t="shared" ref="I67:I78" si="6">E67</f>
        <v>1590</v>
      </c>
      <c r="J67" s="180">
        <f>VLOOKUP(C67,'[183]giá cây'!$B$3:$D$732,3,0)</f>
        <v>4100</v>
      </c>
      <c r="K67" s="181">
        <v>1</v>
      </c>
      <c r="L67" s="173">
        <f t="shared" si="5"/>
        <v>6519000</v>
      </c>
      <c r="M67" s="328"/>
    </row>
    <row r="68" spans="1:13" s="322" customFormat="1" ht="87.75" customHeight="1">
      <c r="A68" s="137">
        <v>37</v>
      </c>
      <c r="B68" s="163" t="str">
        <f>'Dat-Bieu10'!B42</f>
        <v>bà Võ Thị Hường, ông Phùng Đình Thích, bà Phùng Thị Trinh, bà Phùng Thị Đậm, bà Phùng Thị Được, ông Phùng Đình Lắm đồng thừa kế của ông Phùng Đình Kích</v>
      </c>
      <c r="C68" s="325"/>
      <c r="D68" s="325"/>
      <c r="E68" s="108"/>
      <c r="F68" s="140"/>
      <c r="G68" s="109"/>
      <c r="H68" s="128"/>
      <c r="I68" s="172"/>
      <c r="J68" s="180"/>
      <c r="K68" s="181"/>
      <c r="L68" s="108">
        <f>SUM(L69:L70)</f>
        <v>8843700</v>
      </c>
      <c r="M68" s="328">
        <f>L68</f>
        <v>8843700</v>
      </c>
    </row>
    <row r="69" spans="1:13" s="322" customFormat="1" ht="33.75" customHeight="1">
      <c r="A69" s="326"/>
      <c r="B69" s="330"/>
      <c r="C69" s="111" t="s">
        <v>309</v>
      </c>
      <c r="D69" s="331" t="s">
        <v>310</v>
      </c>
      <c r="E69" s="164">
        <v>1059</v>
      </c>
      <c r="F69" s="140">
        <v>65</v>
      </c>
      <c r="G69" s="333">
        <v>1</v>
      </c>
      <c r="H69" s="171" t="s">
        <v>29</v>
      </c>
      <c r="I69" s="172">
        <f t="shared" si="6"/>
        <v>1059</v>
      </c>
      <c r="J69" s="180">
        <f>VLOOKUP(C69,'[183]giá cây'!$B$3:$D$732,3,0)</f>
        <v>4100</v>
      </c>
      <c r="K69" s="181">
        <v>1</v>
      </c>
      <c r="L69" s="173">
        <f t="shared" si="5"/>
        <v>4341900</v>
      </c>
      <c r="M69" s="328"/>
    </row>
    <row r="70" spans="1:13" s="322" customFormat="1" ht="33.75" customHeight="1">
      <c r="A70" s="326"/>
      <c r="B70" s="330"/>
      <c r="C70" s="111" t="s">
        <v>309</v>
      </c>
      <c r="D70" s="331" t="s">
        <v>310</v>
      </c>
      <c r="E70" s="164">
        <v>1098</v>
      </c>
      <c r="F70" s="140">
        <v>108</v>
      </c>
      <c r="G70" s="333">
        <v>1</v>
      </c>
      <c r="H70" s="171" t="s">
        <v>29</v>
      </c>
      <c r="I70" s="172">
        <f t="shared" si="6"/>
        <v>1098</v>
      </c>
      <c r="J70" s="180">
        <f>VLOOKUP(C70,'[183]giá cây'!$B$3:$D$732,3,0)</f>
        <v>4100</v>
      </c>
      <c r="K70" s="181">
        <v>1</v>
      </c>
      <c r="L70" s="173">
        <f t="shared" si="5"/>
        <v>4501800</v>
      </c>
      <c r="M70" s="328"/>
    </row>
    <row r="71" spans="1:13" s="322" customFormat="1" ht="33.75" customHeight="1">
      <c r="A71" s="137">
        <v>38</v>
      </c>
      <c r="B71" s="163" t="s">
        <v>158</v>
      </c>
      <c r="C71" s="325"/>
      <c r="D71" s="325"/>
      <c r="E71" s="108"/>
      <c r="F71" s="140"/>
      <c r="G71" s="109"/>
      <c r="H71" s="128"/>
      <c r="I71" s="172"/>
      <c r="J71" s="180"/>
      <c r="K71" s="181"/>
      <c r="L71" s="108">
        <f>SUM(L72:L73)</f>
        <v>7187300</v>
      </c>
      <c r="M71" s="328">
        <f>L71</f>
        <v>7187300</v>
      </c>
    </row>
    <row r="72" spans="1:13" s="322" customFormat="1" ht="33.75" customHeight="1">
      <c r="A72" s="326"/>
      <c r="B72" s="330"/>
      <c r="C72" s="111" t="s">
        <v>309</v>
      </c>
      <c r="D72" s="331" t="s">
        <v>310</v>
      </c>
      <c r="E72" s="164">
        <v>442</v>
      </c>
      <c r="F72" s="140">
        <v>504</v>
      </c>
      <c r="G72" s="333">
        <v>1</v>
      </c>
      <c r="H72" s="171" t="s">
        <v>29</v>
      </c>
      <c r="I72" s="172">
        <f t="shared" si="6"/>
        <v>442</v>
      </c>
      <c r="J72" s="180">
        <f>VLOOKUP(C72,'[183]giá cây'!$B$3:$D$732,3,0)</f>
        <v>4100</v>
      </c>
      <c r="K72" s="181">
        <v>1</v>
      </c>
      <c r="L72" s="173">
        <f t="shared" si="5"/>
        <v>1812200</v>
      </c>
      <c r="M72" s="328"/>
    </row>
    <row r="73" spans="1:13" s="322" customFormat="1" ht="33.75" customHeight="1">
      <c r="A73" s="326"/>
      <c r="B73" s="330"/>
      <c r="C73" s="111" t="s">
        <v>309</v>
      </c>
      <c r="D73" s="331" t="s">
        <v>310</v>
      </c>
      <c r="E73" s="164">
        <v>1311</v>
      </c>
      <c r="F73" s="140">
        <v>492</v>
      </c>
      <c r="G73" s="333">
        <v>1</v>
      </c>
      <c r="H73" s="171" t="s">
        <v>29</v>
      </c>
      <c r="I73" s="172">
        <f t="shared" si="6"/>
        <v>1311</v>
      </c>
      <c r="J73" s="180">
        <f>VLOOKUP(C73,'[183]giá cây'!$B$3:$D$732,3,0)</f>
        <v>4100</v>
      </c>
      <c r="K73" s="181">
        <v>1</v>
      </c>
      <c r="L73" s="173">
        <f t="shared" si="5"/>
        <v>5375100</v>
      </c>
      <c r="M73" s="328"/>
    </row>
    <row r="74" spans="1:13" s="322" customFormat="1" ht="33.75" customHeight="1">
      <c r="A74" s="137">
        <v>39</v>
      </c>
      <c r="B74" s="163" t="s">
        <v>159</v>
      </c>
      <c r="C74" s="325"/>
      <c r="D74" s="325"/>
      <c r="E74" s="108"/>
      <c r="F74" s="140"/>
      <c r="G74" s="109"/>
      <c r="H74" s="128"/>
      <c r="I74" s="172"/>
      <c r="J74" s="180"/>
      <c r="K74" s="181"/>
      <c r="L74" s="108">
        <f>SUM(L75:L76)</f>
        <v>3726900</v>
      </c>
      <c r="M74" s="328">
        <f>L74</f>
        <v>3726900</v>
      </c>
    </row>
    <row r="75" spans="1:13" s="322" customFormat="1" ht="33.75" customHeight="1">
      <c r="A75" s="326"/>
      <c r="B75" s="330"/>
      <c r="C75" s="111" t="s">
        <v>309</v>
      </c>
      <c r="D75" s="331" t="s">
        <v>310</v>
      </c>
      <c r="E75" s="164">
        <v>298</v>
      </c>
      <c r="F75" s="140">
        <v>570</v>
      </c>
      <c r="G75" s="333">
        <v>1</v>
      </c>
      <c r="H75" s="171" t="s">
        <v>29</v>
      </c>
      <c r="I75" s="172">
        <f t="shared" si="6"/>
        <v>298</v>
      </c>
      <c r="J75" s="180">
        <f>VLOOKUP(C75,'[183]giá cây'!$B$3:$D$732,3,0)</f>
        <v>4100</v>
      </c>
      <c r="K75" s="181">
        <v>1</v>
      </c>
      <c r="L75" s="173">
        <f t="shared" si="5"/>
        <v>1221800</v>
      </c>
      <c r="M75" s="328"/>
    </row>
    <row r="76" spans="1:13" s="322" customFormat="1" ht="33.75" customHeight="1">
      <c r="A76" s="326"/>
      <c r="B76" s="330"/>
      <c r="C76" s="111" t="s">
        <v>309</v>
      </c>
      <c r="D76" s="331" t="s">
        <v>310</v>
      </c>
      <c r="E76" s="164">
        <v>611</v>
      </c>
      <c r="F76" s="140">
        <v>441</v>
      </c>
      <c r="G76" s="333">
        <v>1</v>
      </c>
      <c r="H76" s="171" t="s">
        <v>29</v>
      </c>
      <c r="I76" s="172">
        <f t="shared" si="6"/>
        <v>611</v>
      </c>
      <c r="J76" s="180">
        <f>VLOOKUP(C76,'[183]giá cây'!$B$3:$D$732,3,0)</f>
        <v>4100</v>
      </c>
      <c r="K76" s="181">
        <v>1</v>
      </c>
      <c r="L76" s="173">
        <f t="shared" si="5"/>
        <v>2505100</v>
      </c>
      <c r="M76" s="328"/>
    </row>
    <row r="77" spans="1:13" s="322" customFormat="1" ht="33.75" customHeight="1">
      <c r="A77" s="137">
        <v>40</v>
      </c>
      <c r="B77" s="163" t="s">
        <v>160</v>
      </c>
      <c r="C77" s="325"/>
      <c r="D77" s="325"/>
      <c r="E77" s="108"/>
      <c r="F77" s="140"/>
      <c r="G77" s="109"/>
      <c r="H77" s="128"/>
      <c r="I77" s="172"/>
      <c r="J77" s="180"/>
      <c r="K77" s="181"/>
      <c r="L77" s="108">
        <f>SUM(L78)</f>
        <v>3796600</v>
      </c>
      <c r="M77" s="328">
        <f>L77</f>
        <v>3796600</v>
      </c>
    </row>
    <row r="78" spans="1:13" s="322" customFormat="1" ht="33.75" customHeight="1">
      <c r="A78" s="326"/>
      <c r="B78" s="330"/>
      <c r="C78" s="111" t="s">
        <v>309</v>
      </c>
      <c r="D78" s="331" t="s">
        <v>310</v>
      </c>
      <c r="E78" s="164">
        <v>926</v>
      </c>
      <c r="F78" s="140">
        <v>848</v>
      </c>
      <c r="G78" s="333">
        <v>1</v>
      </c>
      <c r="H78" s="171" t="s">
        <v>29</v>
      </c>
      <c r="I78" s="172">
        <f t="shared" si="6"/>
        <v>926</v>
      </c>
      <c r="J78" s="180">
        <f>VLOOKUP(C78,'[183]giá cây'!$B$3:$D$732,3,0)</f>
        <v>4100</v>
      </c>
      <c r="K78" s="181">
        <v>1</v>
      </c>
      <c r="L78" s="173">
        <f t="shared" si="5"/>
        <v>3796600</v>
      </c>
      <c r="M78" s="328"/>
    </row>
    <row r="79" spans="1:13" s="322" customFormat="1" ht="33.75" customHeight="1">
      <c r="A79" s="137">
        <v>41</v>
      </c>
      <c r="B79" s="163" t="s">
        <v>161</v>
      </c>
      <c r="C79" s="325"/>
      <c r="D79" s="325"/>
      <c r="E79" s="108"/>
      <c r="F79" s="140"/>
      <c r="G79" s="109"/>
      <c r="H79" s="128"/>
      <c r="I79" s="172"/>
      <c r="J79" s="180"/>
      <c r="K79" s="181"/>
      <c r="L79" s="108">
        <f>SUM(L80:L81)</f>
        <v>9372600</v>
      </c>
      <c r="M79" s="328">
        <f>L79</f>
        <v>9372600</v>
      </c>
    </row>
    <row r="80" spans="1:13" s="322" customFormat="1" ht="33.75" customHeight="1">
      <c r="A80" s="326"/>
      <c r="B80" s="330"/>
      <c r="C80" s="111" t="s">
        <v>309</v>
      </c>
      <c r="D80" s="331" t="s">
        <v>310</v>
      </c>
      <c r="E80" s="164">
        <v>1820</v>
      </c>
      <c r="F80" s="140">
        <v>394</v>
      </c>
      <c r="G80" s="333">
        <v>1</v>
      </c>
      <c r="H80" s="171" t="s">
        <v>29</v>
      </c>
      <c r="I80" s="172">
        <f t="shared" si="4"/>
        <v>1820</v>
      </c>
      <c r="J80" s="180">
        <f>VLOOKUP(C80,'[183]giá cây'!$B$3:$D$732,3,0)</f>
        <v>4100</v>
      </c>
      <c r="K80" s="181">
        <v>1</v>
      </c>
      <c r="L80" s="173">
        <f t="shared" si="5"/>
        <v>7462000</v>
      </c>
      <c r="M80" s="328"/>
    </row>
    <row r="81" spans="1:13" s="322" customFormat="1" ht="33.75" customHeight="1">
      <c r="A81" s="326"/>
      <c r="B81" s="330"/>
      <c r="C81" s="111" t="s">
        <v>309</v>
      </c>
      <c r="D81" s="331" t="s">
        <v>310</v>
      </c>
      <c r="E81" s="164">
        <v>466</v>
      </c>
      <c r="F81" s="140">
        <v>547</v>
      </c>
      <c r="G81" s="333">
        <v>1</v>
      </c>
      <c r="H81" s="171" t="s">
        <v>29</v>
      </c>
      <c r="I81" s="172">
        <f t="shared" si="4"/>
        <v>466</v>
      </c>
      <c r="J81" s="180">
        <f>VLOOKUP(C81,'[183]giá cây'!$B$3:$D$732,3,0)</f>
        <v>4100</v>
      </c>
      <c r="K81" s="181">
        <v>1</v>
      </c>
      <c r="L81" s="173">
        <f t="shared" si="5"/>
        <v>1910600</v>
      </c>
      <c r="M81" s="328"/>
    </row>
    <row r="82" spans="1:13" s="322" customFormat="1" ht="33.75" customHeight="1">
      <c r="A82" s="137">
        <v>42</v>
      </c>
      <c r="B82" s="163" t="s">
        <v>162</v>
      </c>
      <c r="C82" s="325"/>
      <c r="D82" s="325"/>
      <c r="E82" s="108"/>
      <c r="F82" s="140"/>
      <c r="G82" s="109"/>
      <c r="H82" s="128"/>
      <c r="I82" s="172"/>
      <c r="J82" s="180"/>
      <c r="K82" s="181"/>
      <c r="L82" s="108">
        <f>SUM(L83)</f>
        <v>7240600</v>
      </c>
      <c r="M82" s="328">
        <f>L82</f>
        <v>7240600</v>
      </c>
    </row>
    <row r="83" spans="1:13" s="322" customFormat="1" ht="33.75" customHeight="1">
      <c r="A83" s="326"/>
      <c r="B83" s="330"/>
      <c r="C83" s="111" t="s">
        <v>309</v>
      </c>
      <c r="D83" s="331" t="s">
        <v>310</v>
      </c>
      <c r="E83" s="164">
        <v>1766</v>
      </c>
      <c r="F83" s="140">
        <v>146</v>
      </c>
      <c r="G83" s="333">
        <v>1</v>
      </c>
      <c r="H83" s="171" t="s">
        <v>29</v>
      </c>
      <c r="I83" s="172">
        <f t="shared" si="4"/>
        <v>1766</v>
      </c>
      <c r="J83" s="180">
        <f>VLOOKUP(C83,'[183]giá cây'!$B$3:$D$732,3,0)</f>
        <v>4100</v>
      </c>
      <c r="K83" s="181">
        <v>1</v>
      </c>
      <c r="L83" s="173">
        <f t="shared" si="5"/>
        <v>7240600</v>
      </c>
      <c r="M83" s="328"/>
    </row>
    <row r="84" spans="1:13" s="322" customFormat="1" ht="33.75" customHeight="1">
      <c r="A84" s="137">
        <v>43</v>
      </c>
      <c r="B84" s="163" t="s">
        <v>163</v>
      </c>
      <c r="C84" s="325"/>
      <c r="D84" s="325"/>
      <c r="E84" s="108"/>
      <c r="F84" s="140"/>
      <c r="G84" s="109"/>
      <c r="H84" s="128"/>
      <c r="I84" s="172"/>
      <c r="J84" s="180"/>
      <c r="K84" s="181"/>
      <c r="L84" s="108">
        <f>SUM(L85:L86)</f>
        <v>7580900</v>
      </c>
      <c r="M84" s="328">
        <f>L84</f>
        <v>7580900</v>
      </c>
    </row>
    <row r="85" spans="1:13" s="322" customFormat="1" ht="33.75" customHeight="1">
      <c r="A85" s="326"/>
      <c r="B85" s="330"/>
      <c r="C85" s="111" t="s">
        <v>309</v>
      </c>
      <c r="D85" s="331" t="s">
        <v>310</v>
      </c>
      <c r="E85" s="164">
        <v>1212</v>
      </c>
      <c r="F85" s="140">
        <v>313</v>
      </c>
      <c r="G85" s="333">
        <v>1</v>
      </c>
      <c r="H85" s="171" t="s">
        <v>29</v>
      </c>
      <c r="I85" s="172">
        <f t="shared" si="4"/>
        <v>1212</v>
      </c>
      <c r="J85" s="180">
        <f>VLOOKUP(C85,'[183]giá cây'!$B$3:$D$732,3,0)</f>
        <v>4100</v>
      </c>
      <c r="K85" s="181">
        <v>1</v>
      </c>
      <c r="L85" s="173">
        <f t="shared" si="5"/>
        <v>4969200</v>
      </c>
      <c r="M85" s="328"/>
    </row>
    <row r="86" spans="1:13" s="322" customFormat="1" ht="33.75" customHeight="1">
      <c r="A86" s="326"/>
      <c r="B86" s="330"/>
      <c r="C86" s="111" t="s">
        <v>309</v>
      </c>
      <c r="D86" s="331" t="s">
        <v>310</v>
      </c>
      <c r="E86" s="164">
        <v>637</v>
      </c>
      <c r="F86" s="140">
        <v>423</v>
      </c>
      <c r="G86" s="333">
        <v>1</v>
      </c>
      <c r="H86" s="171" t="s">
        <v>29</v>
      </c>
      <c r="I86" s="172">
        <f t="shared" si="4"/>
        <v>637</v>
      </c>
      <c r="J86" s="180">
        <f>VLOOKUP(C86,'[183]giá cây'!$B$3:$D$732,3,0)</f>
        <v>4100</v>
      </c>
      <c r="K86" s="181">
        <v>1</v>
      </c>
      <c r="L86" s="173">
        <f t="shared" si="5"/>
        <v>2611700</v>
      </c>
      <c r="M86" s="328"/>
    </row>
    <row r="87" spans="1:13" s="322" customFormat="1" ht="33.75" customHeight="1">
      <c r="A87" s="137">
        <v>45</v>
      </c>
      <c r="B87" s="163" t="s">
        <v>164</v>
      </c>
      <c r="C87" s="325"/>
      <c r="D87" s="331"/>
      <c r="E87" s="173"/>
      <c r="F87" s="140"/>
      <c r="G87" s="113"/>
      <c r="H87" s="171"/>
      <c r="I87" s="172"/>
      <c r="J87" s="180"/>
      <c r="K87" s="181"/>
      <c r="L87" s="108">
        <f>SUM(L88:L89)</f>
        <v>3127890</v>
      </c>
      <c r="M87" s="328">
        <f>L87</f>
        <v>3127890</v>
      </c>
    </row>
    <row r="88" spans="1:13" s="322" customFormat="1" ht="33.75" customHeight="1">
      <c r="A88" s="326"/>
      <c r="B88" s="330"/>
      <c r="C88" s="111" t="s">
        <v>309</v>
      </c>
      <c r="D88" s="331" t="s">
        <v>310</v>
      </c>
      <c r="E88" s="164">
        <v>711.7</v>
      </c>
      <c r="F88" s="140">
        <v>1606</v>
      </c>
      <c r="G88" s="333">
        <v>1</v>
      </c>
      <c r="H88" s="171" t="s">
        <v>29</v>
      </c>
      <c r="I88" s="172">
        <f t="shared" si="4"/>
        <v>711.7</v>
      </c>
      <c r="J88" s="180">
        <f>VLOOKUP(C88,'[183]giá cây'!$B$3:$D$732,3,0)</f>
        <v>4100</v>
      </c>
      <c r="K88" s="181">
        <v>1</v>
      </c>
      <c r="L88" s="173">
        <f t="shared" si="5"/>
        <v>2917970</v>
      </c>
      <c r="M88" s="328"/>
    </row>
    <row r="89" spans="1:13" s="322" customFormat="1" ht="33.75" customHeight="1">
      <c r="A89" s="326"/>
      <c r="B89" s="330"/>
      <c r="C89" s="111" t="s">
        <v>309</v>
      </c>
      <c r="D89" s="331" t="s">
        <v>310</v>
      </c>
      <c r="E89" s="164">
        <v>51.2</v>
      </c>
      <c r="F89" s="140">
        <v>1607</v>
      </c>
      <c r="G89" s="333">
        <v>1</v>
      </c>
      <c r="H89" s="171" t="s">
        <v>29</v>
      </c>
      <c r="I89" s="172">
        <f t="shared" si="4"/>
        <v>51.2</v>
      </c>
      <c r="J89" s="180">
        <f>VLOOKUP(C89,'[183]giá cây'!$B$3:$D$732,3,0)</f>
        <v>4100</v>
      </c>
      <c r="K89" s="181">
        <v>1</v>
      </c>
      <c r="L89" s="173">
        <f t="shared" si="5"/>
        <v>209920</v>
      </c>
      <c r="M89" s="328"/>
    </row>
    <row r="90" spans="1:13" s="322" customFormat="1" ht="33.75" customHeight="1">
      <c r="A90" s="137">
        <v>46</v>
      </c>
      <c r="B90" s="163" t="s">
        <v>165</v>
      </c>
      <c r="C90" s="325"/>
      <c r="D90" s="331"/>
      <c r="E90" s="173"/>
      <c r="F90" s="140"/>
      <c r="G90" s="113"/>
      <c r="H90" s="171"/>
      <c r="I90" s="172"/>
      <c r="J90" s="180"/>
      <c r="K90" s="181"/>
      <c r="L90" s="108">
        <f>SUM(L91:L92)</f>
        <v>5540740</v>
      </c>
      <c r="M90" s="328">
        <f>L90</f>
        <v>5540740</v>
      </c>
    </row>
    <row r="91" spans="1:13" s="322" customFormat="1" ht="33.75" customHeight="1">
      <c r="A91" s="326"/>
      <c r="B91" s="330"/>
      <c r="C91" s="111" t="s">
        <v>309</v>
      </c>
      <c r="D91" s="331" t="s">
        <v>310</v>
      </c>
      <c r="E91" s="164">
        <v>985.9</v>
      </c>
      <c r="F91" s="140">
        <v>1589</v>
      </c>
      <c r="G91" s="333">
        <v>1</v>
      </c>
      <c r="H91" s="171" t="s">
        <v>29</v>
      </c>
      <c r="I91" s="172">
        <f t="shared" si="4"/>
        <v>985.9</v>
      </c>
      <c r="J91" s="180">
        <f>VLOOKUP(C91,'[183]giá cây'!$B$3:$D$732,3,0)</f>
        <v>4100</v>
      </c>
      <c r="K91" s="181">
        <v>1</v>
      </c>
      <c r="L91" s="173">
        <f t="shared" si="5"/>
        <v>4042190</v>
      </c>
      <c r="M91" s="328"/>
    </row>
    <row r="92" spans="1:13" s="322" customFormat="1" ht="33.75" customHeight="1">
      <c r="A92" s="326"/>
      <c r="B92" s="330"/>
      <c r="C92" s="111" t="s">
        <v>309</v>
      </c>
      <c r="D92" s="331" t="s">
        <v>310</v>
      </c>
      <c r="E92" s="164">
        <v>365.5</v>
      </c>
      <c r="F92" s="140">
        <v>1590</v>
      </c>
      <c r="G92" s="333">
        <v>1</v>
      </c>
      <c r="H92" s="171" t="s">
        <v>29</v>
      </c>
      <c r="I92" s="172">
        <f t="shared" si="4"/>
        <v>365.5</v>
      </c>
      <c r="J92" s="180">
        <f>VLOOKUP(C92,'[183]giá cây'!$B$3:$D$732,3,0)</f>
        <v>4100</v>
      </c>
      <c r="K92" s="181">
        <v>1</v>
      </c>
      <c r="L92" s="173">
        <f t="shared" si="5"/>
        <v>1498550</v>
      </c>
      <c r="M92" s="328"/>
    </row>
    <row r="93" spans="1:13" s="322" customFormat="1" ht="33.75" customHeight="1">
      <c r="A93" s="137">
        <v>47</v>
      </c>
      <c r="B93" s="163" t="s">
        <v>166</v>
      </c>
      <c r="C93" s="325"/>
      <c r="D93" s="331"/>
      <c r="E93" s="173"/>
      <c r="F93" s="171"/>
      <c r="G93" s="113"/>
      <c r="H93" s="171"/>
      <c r="I93" s="172"/>
      <c r="J93" s="180"/>
      <c r="K93" s="181"/>
      <c r="L93" s="108">
        <f>SUM(L94:L94)</f>
        <v>1831500</v>
      </c>
      <c r="M93" s="328">
        <f>L93</f>
        <v>1831500</v>
      </c>
    </row>
    <row r="94" spans="1:13" s="322" customFormat="1" ht="33.75" customHeight="1">
      <c r="A94" s="326"/>
      <c r="B94" s="330"/>
      <c r="C94" s="115" t="s">
        <v>313</v>
      </c>
      <c r="D94" s="331" t="s">
        <v>310</v>
      </c>
      <c r="E94" s="164">
        <v>333</v>
      </c>
      <c r="F94" s="140">
        <v>68</v>
      </c>
      <c r="G94" s="333">
        <v>1</v>
      </c>
      <c r="H94" s="171" t="s">
        <v>311</v>
      </c>
      <c r="I94" s="172">
        <f t="shared" si="4"/>
        <v>333</v>
      </c>
      <c r="J94" s="180">
        <f>VLOOKUP(C94,'[183]giá cây'!$B$3:$D$732,3,0)</f>
        <v>5500</v>
      </c>
      <c r="K94" s="181">
        <v>1</v>
      </c>
      <c r="L94" s="173">
        <f t="shared" si="5"/>
        <v>1831500</v>
      </c>
      <c r="M94" s="328"/>
    </row>
    <row r="95" spans="1:13" s="322" customFormat="1" ht="33.75" customHeight="1">
      <c r="A95" s="137">
        <v>50</v>
      </c>
      <c r="B95" s="163" t="s">
        <v>167</v>
      </c>
      <c r="C95" s="325"/>
      <c r="D95" s="325"/>
      <c r="E95" s="108"/>
      <c r="F95" s="128"/>
      <c r="G95" s="333"/>
      <c r="H95" s="128"/>
      <c r="I95" s="172"/>
      <c r="J95" s="180"/>
      <c r="K95" s="181"/>
      <c r="L95" s="108">
        <f>SUM(L96:L96)</f>
        <v>6998700</v>
      </c>
      <c r="M95" s="328">
        <f>L95</f>
        <v>6998700</v>
      </c>
    </row>
    <row r="96" spans="1:13" s="322" customFormat="1" ht="33.75" customHeight="1">
      <c r="A96" s="326"/>
      <c r="B96" s="330"/>
      <c r="C96" s="111" t="s">
        <v>309</v>
      </c>
      <c r="D96" s="331" t="s">
        <v>310</v>
      </c>
      <c r="E96" s="164">
        <v>1707</v>
      </c>
      <c r="F96" s="140">
        <v>265</v>
      </c>
      <c r="G96" s="333">
        <v>1</v>
      </c>
      <c r="H96" s="12" t="s">
        <v>29</v>
      </c>
      <c r="I96" s="172">
        <f t="shared" si="4"/>
        <v>1707</v>
      </c>
      <c r="J96" s="180">
        <f>VLOOKUP(C96,'[183]giá cây'!$B$3:$D$732,3,0)</f>
        <v>4100</v>
      </c>
      <c r="K96" s="181">
        <v>1</v>
      </c>
      <c r="L96" s="173">
        <f t="shared" si="5"/>
        <v>6998700</v>
      </c>
      <c r="M96" s="328"/>
    </row>
    <row r="97" spans="1:13" s="322" customFormat="1" ht="61.5" customHeight="1">
      <c r="A97" s="137">
        <v>51</v>
      </c>
      <c r="B97" s="163" t="str">
        <f>'Dat-Bieu10'!B61</f>
        <v>ông Ngô Lá, bà Ngô Thị Thu, ông Ngô Văn Toàn, ông Ngô Lâm đồng thừa kế của bà Trần Thị Hoàng</v>
      </c>
      <c r="C97" s="325"/>
      <c r="D97" s="325"/>
      <c r="E97" s="108"/>
      <c r="F97" s="128"/>
      <c r="G97" s="333"/>
      <c r="H97" s="128"/>
      <c r="I97" s="172"/>
      <c r="J97" s="180"/>
      <c r="K97" s="181"/>
      <c r="L97" s="108">
        <f>SUM(L98:L98)</f>
        <v>6338600</v>
      </c>
      <c r="M97" s="328">
        <f>L97</f>
        <v>6338600</v>
      </c>
    </row>
    <row r="98" spans="1:13" s="322" customFormat="1" ht="33.75" customHeight="1">
      <c r="A98" s="326"/>
      <c r="B98" s="330"/>
      <c r="C98" s="111" t="s">
        <v>309</v>
      </c>
      <c r="D98" s="331" t="s">
        <v>310</v>
      </c>
      <c r="E98" s="164">
        <v>1546</v>
      </c>
      <c r="F98" s="140">
        <v>485</v>
      </c>
      <c r="G98" s="333">
        <v>1</v>
      </c>
      <c r="H98" s="12" t="s">
        <v>29</v>
      </c>
      <c r="I98" s="172">
        <f t="shared" si="4"/>
        <v>1546</v>
      </c>
      <c r="J98" s="180">
        <f>VLOOKUP(C98,'[183]giá cây'!$B$3:$D$732,3,0)</f>
        <v>4100</v>
      </c>
      <c r="K98" s="181">
        <v>1</v>
      </c>
      <c r="L98" s="173">
        <f t="shared" si="5"/>
        <v>6338600</v>
      </c>
      <c r="M98" s="328"/>
    </row>
    <row r="99" spans="1:13" s="322" customFormat="1" ht="33.75" customHeight="1">
      <c r="A99" s="137">
        <v>52</v>
      </c>
      <c r="B99" s="163" t="s">
        <v>168</v>
      </c>
      <c r="C99" s="325"/>
      <c r="D99" s="325"/>
      <c r="E99" s="108"/>
      <c r="F99" s="128"/>
      <c r="G99" s="333"/>
      <c r="H99" s="128"/>
      <c r="I99" s="172"/>
      <c r="J99" s="180"/>
      <c r="K99" s="181"/>
      <c r="L99" s="108">
        <f>SUM(L100:L100)</f>
        <v>2378000</v>
      </c>
      <c r="M99" s="328">
        <f>L99</f>
        <v>2378000</v>
      </c>
    </row>
    <row r="100" spans="1:13" s="322" customFormat="1" ht="33.75" customHeight="1">
      <c r="A100" s="326"/>
      <c r="B100" s="330"/>
      <c r="C100" s="111" t="s">
        <v>309</v>
      </c>
      <c r="D100" s="331" t="s">
        <v>310</v>
      </c>
      <c r="E100" s="164">
        <v>580</v>
      </c>
      <c r="F100" s="140">
        <v>338</v>
      </c>
      <c r="G100" s="333">
        <v>1</v>
      </c>
      <c r="H100" s="12" t="s">
        <v>29</v>
      </c>
      <c r="I100" s="172">
        <f t="shared" si="4"/>
        <v>580</v>
      </c>
      <c r="J100" s="180">
        <f>VLOOKUP(C100,'[183]giá cây'!$B$3:$D$732,3,0)</f>
        <v>4100</v>
      </c>
      <c r="K100" s="181">
        <v>1</v>
      </c>
      <c r="L100" s="173">
        <f t="shared" si="5"/>
        <v>2378000</v>
      </c>
      <c r="M100" s="328"/>
    </row>
    <row r="101" spans="1:13" s="322" customFormat="1" ht="33.75" customHeight="1">
      <c r="A101" s="137">
        <v>54</v>
      </c>
      <c r="B101" s="163" t="s">
        <v>169</v>
      </c>
      <c r="C101" s="325"/>
      <c r="D101" s="325"/>
      <c r="E101" s="108"/>
      <c r="F101" s="128"/>
      <c r="G101" s="333"/>
      <c r="H101" s="128"/>
      <c r="I101" s="172"/>
      <c r="J101" s="180"/>
      <c r="K101" s="181"/>
      <c r="L101" s="108">
        <f>SUM(L102:L102)</f>
        <v>2853600</v>
      </c>
      <c r="M101" s="328">
        <f>L101</f>
        <v>2853600</v>
      </c>
    </row>
    <row r="102" spans="1:13" s="322" customFormat="1" ht="33.75" customHeight="1">
      <c r="A102" s="326"/>
      <c r="B102" s="330"/>
      <c r="C102" s="111" t="s">
        <v>309</v>
      </c>
      <c r="D102" s="331" t="s">
        <v>310</v>
      </c>
      <c r="E102" s="164">
        <v>696</v>
      </c>
      <c r="F102" s="140">
        <v>407</v>
      </c>
      <c r="G102" s="333">
        <v>1</v>
      </c>
      <c r="H102" s="12" t="s">
        <v>29</v>
      </c>
      <c r="I102" s="172">
        <f t="shared" si="4"/>
        <v>696</v>
      </c>
      <c r="J102" s="180">
        <f>VLOOKUP(C102,'[183]giá cây'!$B$3:$D$732,3,0)</f>
        <v>4100</v>
      </c>
      <c r="K102" s="181">
        <v>1</v>
      </c>
      <c r="L102" s="173">
        <f t="shared" si="5"/>
        <v>2853600</v>
      </c>
      <c r="M102" s="328"/>
    </row>
    <row r="103" spans="1:13" s="322" customFormat="1" ht="33.75" customHeight="1">
      <c r="A103" s="137">
        <v>55</v>
      </c>
      <c r="B103" s="163" t="s">
        <v>170</v>
      </c>
      <c r="C103" s="325"/>
      <c r="D103" s="325"/>
      <c r="E103" s="108"/>
      <c r="F103" s="128"/>
      <c r="G103" s="333"/>
      <c r="H103" s="128"/>
      <c r="I103" s="172"/>
      <c r="J103" s="180"/>
      <c r="K103" s="181"/>
      <c r="L103" s="108">
        <f>SUM(L104:L104)</f>
        <v>2792100</v>
      </c>
      <c r="M103" s="328">
        <f>L103</f>
        <v>2792100</v>
      </c>
    </row>
    <row r="104" spans="1:13" s="322" customFormat="1" ht="33.75" customHeight="1">
      <c r="A104" s="326"/>
      <c r="B104" s="330"/>
      <c r="C104" s="111" t="s">
        <v>309</v>
      </c>
      <c r="D104" s="331" t="s">
        <v>310</v>
      </c>
      <c r="E104" s="164">
        <v>681</v>
      </c>
      <c r="F104" s="140">
        <v>872</v>
      </c>
      <c r="G104" s="333">
        <v>1</v>
      </c>
      <c r="H104" s="12" t="s">
        <v>29</v>
      </c>
      <c r="I104" s="172">
        <f t="shared" si="4"/>
        <v>681</v>
      </c>
      <c r="J104" s="180">
        <f>VLOOKUP(C104,'[183]giá cây'!$B$3:$D$732,3,0)</f>
        <v>4100</v>
      </c>
      <c r="K104" s="181">
        <v>1</v>
      </c>
      <c r="L104" s="173">
        <f t="shared" si="5"/>
        <v>2792100</v>
      </c>
      <c r="M104" s="328"/>
    </row>
    <row r="105" spans="1:13" s="322" customFormat="1" ht="46.5" customHeight="1">
      <c r="A105" s="137">
        <v>56</v>
      </c>
      <c r="B105" s="163" t="s">
        <v>171</v>
      </c>
      <c r="C105" s="325"/>
      <c r="D105" s="325"/>
      <c r="E105" s="108"/>
      <c r="F105" s="128"/>
      <c r="G105" s="333"/>
      <c r="H105" s="128"/>
      <c r="I105" s="172"/>
      <c r="J105" s="180"/>
      <c r="K105" s="181"/>
      <c r="L105" s="108">
        <f>SUM(L106:L106)</f>
        <v>3378400</v>
      </c>
      <c r="M105" s="328">
        <f>L105</f>
        <v>3378400</v>
      </c>
    </row>
    <row r="106" spans="1:13" s="322" customFormat="1" ht="33.75" customHeight="1">
      <c r="A106" s="326"/>
      <c r="B106" s="330"/>
      <c r="C106" s="111" t="s">
        <v>309</v>
      </c>
      <c r="D106" s="331" t="s">
        <v>310</v>
      </c>
      <c r="E106" s="164">
        <v>824</v>
      </c>
      <c r="F106" s="140">
        <v>387</v>
      </c>
      <c r="G106" s="333">
        <v>1</v>
      </c>
      <c r="H106" s="12" t="s">
        <v>29</v>
      </c>
      <c r="I106" s="172">
        <f t="shared" si="4"/>
        <v>824</v>
      </c>
      <c r="J106" s="180">
        <f>VLOOKUP(C106,'[183]giá cây'!$B$3:$D$732,3,0)</f>
        <v>4100</v>
      </c>
      <c r="K106" s="181">
        <v>1</v>
      </c>
      <c r="L106" s="173">
        <f t="shared" si="5"/>
        <v>3378400</v>
      </c>
      <c r="M106" s="328"/>
    </row>
    <row r="107" spans="1:13" s="322" customFormat="1" ht="33.75" customHeight="1">
      <c r="A107" s="137">
        <v>57</v>
      </c>
      <c r="B107" s="163" t="s">
        <v>172</v>
      </c>
      <c r="C107" s="325"/>
      <c r="D107" s="325"/>
      <c r="E107" s="108"/>
      <c r="F107" s="128"/>
      <c r="G107" s="333"/>
      <c r="H107" s="128"/>
      <c r="I107" s="172"/>
      <c r="J107" s="180"/>
      <c r="K107" s="181"/>
      <c r="L107" s="108">
        <f>SUM(L108:L108)</f>
        <v>3107800</v>
      </c>
      <c r="M107" s="328">
        <f>L107</f>
        <v>3107800</v>
      </c>
    </row>
    <row r="108" spans="1:13" s="322" customFormat="1" ht="33.75" customHeight="1">
      <c r="A108" s="326"/>
      <c r="B108" s="330"/>
      <c r="C108" s="111" t="s">
        <v>309</v>
      </c>
      <c r="D108" s="331" t="s">
        <v>310</v>
      </c>
      <c r="E108" s="164">
        <v>758</v>
      </c>
      <c r="F108" s="140">
        <v>856</v>
      </c>
      <c r="G108" s="333">
        <v>1</v>
      </c>
      <c r="H108" s="12" t="s">
        <v>29</v>
      </c>
      <c r="I108" s="172">
        <f t="shared" si="4"/>
        <v>758</v>
      </c>
      <c r="J108" s="180">
        <f>VLOOKUP(C108,'[183]giá cây'!$B$3:$D$732,3,0)</f>
        <v>4100</v>
      </c>
      <c r="K108" s="181">
        <v>1</v>
      </c>
      <c r="L108" s="173">
        <f t="shared" si="5"/>
        <v>3107800</v>
      </c>
      <c r="M108" s="328"/>
    </row>
    <row r="109" spans="1:13" s="322" customFormat="1" ht="86.25" customHeight="1">
      <c r="A109" s="137">
        <v>58</v>
      </c>
      <c r="B109" s="163" t="str">
        <f>'Dat-Bieu10'!B67</f>
        <v>ông Nguyễn Tấn Phó, bà Nguyễn Thị Hòa, ông Nguyễn Công Danh, ông Nguyễn Văn Chiến, bà Nguyễn Thị Thắng đồng thừa kế của bà Nguyễn Thị Kỉnh</v>
      </c>
      <c r="C109" s="325"/>
      <c r="D109" s="325"/>
      <c r="E109" s="108"/>
      <c r="F109" s="128"/>
      <c r="G109" s="333"/>
      <c r="H109" s="128"/>
      <c r="I109" s="172"/>
      <c r="J109" s="180"/>
      <c r="K109" s="181"/>
      <c r="L109" s="108">
        <f>SUM(L110:L110)</f>
        <v>2460000</v>
      </c>
      <c r="M109" s="328">
        <f>L109</f>
        <v>2460000</v>
      </c>
    </row>
    <row r="110" spans="1:13" s="322" customFormat="1" ht="33.75" customHeight="1">
      <c r="A110" s="326"/>
      <c r="B110" s="330"/>
      <c r="C110" s="111" t="s">
        <v>309</v>
      </c>
      <c r="D110" s="331" t="s">
        <v>310</v>
      </c>
      <c r="E110" s="164">
        <v>600</v>
      </c>
      <c r="F110" s="322">
        <v>110</v>
      </c>
      <c r="G110" s="333">
        <v>1</v>
      </c>
      <c r="H110" s="12" t="s">
        <v>29</v>
      </c>
      <c r="I110" s="172">
        <f t="shared" si="4"/>
        <v>600</v>
      </c>
      <c r="J110" s="180">
        <f>VLOOKUP(C110,'[183]giá cây'!$B$3:$D$732,3,0)</f>
        <v>4100</v>
      </c>
      <c r="K110" s="181">
        <v>1</v>
      </c>
      <c r="L110" s="173">
        <f t="shared" si="5"/>
        <v>2460000</v>
      </c>
      <c r="M110" s="328"/>
    </row>
    <row r="111" spans="1:13" s="322" customFormat="1" ht="84.75" customHeight="1">
      <c r="A111" s="137">
        <v>59</v>
      </c>
      <c r="B111" s="163" t="str">
        <f>'Dat-Bieu10'!B68</f>
        <v>bà Nguyễn Thị Nhàn, bà Phùng Thị Thư, ông Phùng Đình Bằng, ông Phùng Đình Lĩnh, bà Phùng Thị Phương Linh đồng thừa kế của ông Phùng Đình Khải</v>
      </c>
      <c r="C111" s="325"/>
      <c r="D111" s="325"/>
      <c r="E111" s="108"/>
      <c r="F111" s="128"/>
      <c r="G111" s="333"/>
      <c r="H111" s="128"/>
      <c r="I111" s="172"/>
      <c r="J111" s="180"/>
      <c r="K111" s="181"/>
      <c r="L111" s="108">
        <f>SUM(L112:L112)</f>
        <v>9245500</v>
      </c>
      <c r="M111" s="328">
        <f>L111</f>
        <v>9245500</v>
      </c>
    </row>
    <row r="112" spans="1:13" s="322" customFormat="1" ht="33.75" customHeight="1">
      <c r="A112" s="326"/>
      <c r="B112" s="330"/>
      <c r="C112" s="111" t="s">
        <v>309</v>
      </c>
      <c r="D112" s="331" t="s">
        <v>310</v>
      </c>
      <c r="E112" s="164">
        <v>2255</v>
      </c>
      <c r="F112" s="140">
        <v>330</v>
      </c>
      <c r="G112" s="333">
        <v>1</v>
      </c>
      <c r="H112" s="12" t="s">
        <v>29</v>
      </c>
      <c r="I112" s="172">
        <f t="shared" si="4"/>
        <v>2255</v>
      </c>
      <c r="J112" s="180">
        <f>VLOOKUP(C112,'[183]giá cây'!$B$3:$D$732,3,0)</f>
        <v>4100</v>
      </c>
      <c r="K112" s="181">
        <v>1</v>
      </c>
      <c r="L112" s="173">
        <f t="shared" si="5"/>
        <v>9245500</v>
      </c>
      <c r="M112" s="328"/>
    </row>
    <row r="113" spans="1:13" s="322" customFormat="1" ht="33.75" customHeight="1">
      <c r="A113" s="137">
        <v>60</v>
      </c>
      <c r="B113" s="163" t="s">
        <v>173</v>
      </c>
      <c r="C113" s="325"/>
      <c r="D113" s="325"/>
      <c r="E113" s="108"/>
      <c r="F113" s="128"/>
      <c r="G113" s="333"/>
      <c r="H113" s="128"/>
      <c r="I113" s="172"/>
      <c r="J113" s="180"/>
      <c r="K113" s="181"/>
      <c r="L113" s="108">
        <f>SUM(L114:L114)</f>
        <v>506000</v>
      </c>
      <c r="M113" s="328">
        <f>L113</f>
        <v>506000</v>
      </c>
    </row>
    <row r="114" spans="1:13" s="322" customFormat="1" ht="33.75" customHeight="1">
      <c r="A114" s="326"/>
      <c r="B114" s="330"/>
      <c r="C114" s="115" t="s">
        <v>313</v>
      </c>
      <c r="D114" s="331" t="s">
        <v>310</v>
      </c>
      <c r="E114" s="164">
        <v>92</v>
      </c>
      <c r="F114" s="140">
        <v>1064</v>
      </c>
      <c r="G114" s="333">
        <v>1</v>
      </c>
      <c r="H114" s="171" t="s">
        <v>311</v>
      </c>
      <c r="I114" s="172">
        <f t="shared" si="4"/>
        <v>92</v>
      </c>
      <c r="J114" s="180">
        <f>VLOOKUP(C114,'[183]giá cây'!$B$3:$D$732,3,0)</f>
        <v>5500</v>
      </c>
      <c r="K114" s="181">
        <v>1</v>
      </c>
      <c r="L114" s="173">
        <f t="shared" si="5"/>
        <v>506000</v>
      </c>
      <c r="M114" s="328"/>
    </row>
    <row r="115" spans="1:13" s="322" customFormat="1" ht="33.75" customHeight="1">
      <c r="A115" s="137">
        <v>61</v>
      </c>
      <c r="B115" s="163" t="s">
        <v>174</v>
      </c>
      <c r="C115" s="325"/>
      <c r="D115" s="325"/>
      <c r="E115" s="108"/>
      <c r="F115" s="128"/>
      <c r="G115" s="333"/>
      <c r="H115" s="128"/>
      <c r="I115" s="172"/>
      <c r="J115" s="180"/>
      <c r="K115" s="181"/>
      <c r="L115" s="108">
        <f>SUM(L116:L116)</f>
        <v>2410800</v>
      </c>
      <c r="M115" s="328">
        <f>L115</f>
        <v>2410800</v>
      </c>
    </row>
    <row r="116" spans="1:13" s="322" customFormat="1" ht="33.75" customHeight="1">
      <c r="A116" s="326"/>
      <c r="B116" s="330"/>
      <c r="C116" s="111" t="s">
        <v>309</v>
      </c>
      <c r="D116" s="331" t="s">
        <v>310</v>
      </c>
      <c r="E116" s="164">
        <v>588</v>
      </c>
      <c r="F116" s="140">
        <v>511</v>
      </c>
      <c r="G116" s="333">
        <v>1</v>
      </c>
      <c r="H116" s="12" t="s">
        <v>29</v>
      </c>
      <c r="I116" s="172">
        <f t="shared" si="4"/>
        <v>588</v>
      </c>
      <c r="J116" s="180">
        <f>VLOOKUP(C116,'[183]giá cây'!$B$3:$D$732,3,0)</f>
        <v>4100</v>
      </c>
      <c r="K116" s="181">
        <v>1</v>
      </c>
      <c r="L116" s="173">
        <f t="shared" si="5"/>
        <v>2410800</v>
      </c>
      <c r="M116" s="328"/>
    </row>
    <row r="117" spans="1:13" s="322" customFormat="1" ht="33.75" customHeight="1">
      <c r="A117" s="137">
        <v>62</v>
      </c>
      <c r="B117" s="163" t="s">
        <v>81</v>
      </c>
      <c r="C117" s="325"/>
      <c r="D117" s="325"/>
      <c r="E117" s="108"/>
      <c r="F117" s="128"/>
      <c r="G117" s="333"/>
      <c r="H117" s="128"/>
      <c r="I117" s="172"/>
      <c r="J117" s="180"/>
      <c r="K117" s="181"/>
      <c r="L117" s="108">
        <f>SUM(L118:L118)</f>
        <v>3534200</v>
      </c>
      <c r="M117" s="328">
        <f>L117</f>
        <v>3534200</v>
      </c>
    </row>
    <row r="118" spans="1:13" s="322" customFormat="1" ht="33.75" customHeight="1">
      <c r="A118" s="326"/>
      <c r="B118" s="330"/>
      <c r="C118" s="111" t="s">
        <v>309</v>
      </c>
      <c r="D118" s="331" t="s">
        <v>310</v>
      </c>
      <c r="E118" s="164">
        <v>862</v>
      </c>
      <c r="F118" s="140">
        <v>627</v>
      </c>
      <c r="G118" s="333">
        <v>1</v>
      </c>
      <c r="H118" s="12" t="s">
        <v>29</v>
      </c>
      <c r="I118" s="172">
        <f t="shared" si="4"/>
        <v>862</v>
      </c>
      <c r="J118" s="180">
        <f>VLOOKUP(C118,'[183]giá cây'!$B$3:$D$732,3,0)</f>
        <v>4100</v>
      </c>
      <c r="K118" s="181">
        <v>1</v>
      </c>
      <c r="L118" s="173">
        <f t="shared" si="5"/>
        <v>3534200</v>
      </c>
      <c r="M118" s="328"/>
    </row>
    <row r="119" spans="1:13" s="322" customFormat="1" ht="82.5" customHeight="1">
      <c r="A119" s="137">
        <v>64</v>
      </c>
      <c r="B119" s="163" t="str">
        <f>'Dat-Bieu10'!B72</f>
        <v>ông Trần Minh Long, ông Trần Minh Nam, bà Trần Thị Vĩnh, ông Trần Minh Quảng, ông Trần Quảng Đại đồng thừa kế của bà Nguyễn Thị Huấn</v>
      </c>
      <c r="C119" s="325"/>
      <c r="D119" s="325"/>
      <c r="E119" s="108"/>
      <c r="F119" s="128"/>
      <c r="G119" s="333"/>
      <c r="H119" s="128"/>
      <c r="I119" s="172"/>
      <c r="J119" s="180"/>
      <c r="K119" s="181"/>
      <c r="L119" s="108">
        <f>SUM(L120:L120)</f>
        <v>1492400</v>
      </c>
      <c r="M119" s="328">
        <f>L119</f>
        <v>1492400</v>
      </c>
    </row>
    <row r="120" spans="1:13" s="322" customFormat="1" ht="33.75" customHeight="1">
      <c r="A120" s="326"/>
      <c r="B120" s="330"/>
      <c r="C120" s="111" t="s">
        <v>309</v>
      </c>
      <c r="D120" s="331" t="s">
        <v>310</v>
      </c>
      <c r="E120" s="164">
        <v>364</v>
      </c>
      <c r="F120" s="140">
        <v>488</v>
      </c>
      <c r="G120" s="333">
        <v>1</v>
      </c>
      <c r="H120" s="12" t="s">
        <v>29</v>
      </c>
      <c r="I120" s="172">
        <f t="shared" si="4"/>
        <v>364</v>
      </c>
      <c r="J120" s="180">
        <f>VLOOKUP(C120,'[183]giá cây'!$B$3:$D$732,3,0)</f>
        <v>4100</v>
      </c>
      <c r="K120" s="181">
        <v>1</v>
      </c>
      <c r="L120" s="173">
        <f t="shared" si="5"/>
        <v>1492400</v>
      </c>
      <c r="M120" s="328"/>
    </row>
    <row r="121" spans="1:13" s="322" customFormat="1" ht="33.75" customHeight="1">
      <c r="A121" s="137">
        <v>66</v>
      </c>
      <c r="B121" s="163" t="s">
        <v>175</v>
      </c>
      <c r="C121" s="325"/>
      <c r="D121" s="325"/>
      <c r="E121" s="108"/>
      <c r="F121" s="128"/>
      <c r="G121" s="333"/>
      <c r="H121" s="128"/>
      <c r="I121" s="172"/>
      <c r="J121" s="180"/>
      <c r="K121" s="181"/>
      <c r="L121" s="108">
        <f>SUM(L122:L122)</f>
        <v>1275100</v>
      </c>
      <c r="M121" s="328">
        <f>L121</f>
        <v>1275100</v>
      </c>
    </row>
    <row r="122" spans="1:13" s="322" customFormat="1" ht="33.75" customHeight="1">
      <c r="A122" s="326"/>
      <c r="B122" s="330"/>
      <c r="C122" s="111" t="s">
        <v>309</v>
      </c>
      <c r="D122" s="331" t="s">
        <v>310</v>
      </c>
      <c r="E122" s="164">
        <v>311</v>
      </c>
      <c r="F122" s="140">
        <v>570</v>
      </c>
      <c r="G122" s="333">
        <v>1</v>
      </c>
      <c r="H122" s="12" t="s">
        <v>29</v>
      </c>
      <c r="I122" s="172">
        <f t="shared" si="4"/>
        <v>311</v>
      </c>
      <c r="J122" s="180">
        <f>VLOOKUP(C122,'[183]giá cây'!$B$3:$D$732,3,0)</f>
        <v>4100</v>
      </c>
      <c r="K122" s="181">
        <v>1</v>
      </c>
      <c r="L122" s="173">
        <f t="shared" si="5"/>
        <v>1275100</v>
      </c>
      <c r="M122" s="328"/>
    </row>
    <row r="123" spans="1:13" s="322" customFormat="1" ht="33.75" customHeight="1">
      <c r="A123" s="137">
        <v>67</v>
      </c>
      <c r="B123" s="163" t="s">
        <v>176</v>
      </c>
      <c r="C123" s="325"/>
      <c r="D123" s="325"/>
      <c r="E123" s="108"/>
      <c r="F123" s="128"/>
      <c r="G123" s="333"/>
      <c r="H123" s="128"/>
      <c r="I123" s="172"/>
      <c r="J123" s="180"/>
      <c r="K123" s="181"/>
      <c r="L123" s="108">
        <v>0</v>
      </c>
      <c r="M123" s="108">
        <f>L123</f>
        <v>0</v>
      </c>
    </row>
    <row r="124" spans="1:13" s="322" customFormat="1" ht="33.75" customHeight="1">
      <c r="A124" s="137">
        <v>68</v>
      </c>
      <c r="B124" s="163" t="s">
        <v>177</v>
      </c>
      <c r="C124" s="325"/>
      <c r="D124" s="325"/>
      <c r="E124" s="108"/>
      <c r="F124" s="128"/>
      <c r="G124" s="333"/>
      <c r="H124" s="128"/>
      <c r="I124" s="172"/>
      <c r="J124" s="180"/>
      <c r="K124" s="181"/>
      <c r="L124" s="108">
        <f>SUM(L125:L125)</f>
        <v>3939280</v>
      </c>
      <c r="M124" s="328">
        <f>L124</f>
        <v>3939280</v>
      </c>
    </row>
    <row r="125" spans="1:13" s="322" customFormat="1" ht="33.75" customHeight="1">
      <c r="A125" s="326"/>
      <c r="B125" s="330"/>
      <c r="C125" s="111" t="s">
        <v>309</v>
      </c>
      <c r="D125" s="331" t="s">
        <v>310</v>
      </c>
      <c r="E125" s="164">
        <v>960.8</v>
      </c>
      <c r="F125" s="140">
        <v>102</v>
      </c>
      <c r="G125" s="333">
        <v>1</v>
      </c>
      <c r="H125" s="12" t="s">
        <v>29</v>
      </c>
      <c r="I125" s="172">
        <f t="shared" si="4"/>
        <v>960.8</v>
      </c>
      <c r="J125" s="180">
        <f>VLOOKUP(C125,'[183]giá cây'!$B$3:$D$732,3,0)</f>
        <v>4100</v>
      </c>
      <c r="K125" s="181">
        <v>1</v>
      </c>
      <c r="L125" s="173">
        <f t="shared" si="5"/>
        <v>3939280</v>
      </c>
      <c r="M125" s="328"/>
    </row>
    <row r="126" spans="1:13" s="322" customFormat="1" ht="33.75" customHeight="1">
      <c r="A126" s="137">
        <v>69</v>
      </c>
      <c r="B126" s="163" t="s">
        <v>178</v>
      </c>
      <c r="C126" s="325"/>
      <c r="D126" s="325"/>
      <c r="E126" s="108"/>
      <c r="F126" s="128"/>
      <c r="G126" s="333"/>
      <c r="H126" s="128"/>
      <c r="I126" s="172"/>
      <c r="J126" s="180"/>
      <c r="K126" s="181"/>
      <c r="L126" s="108">
        <f>SUM(L127:L127)</f>
        <v>8097500</v>
      </c>
      <c r="M126" s="328">
        <f>L126</f>
        <v>8097500</v>
      </c>
    </row>
    <row r="127" spans="1:13" s="322" customFormat="1" ht="33.75" customHeight="1">
      <c r="A127" s="326"/>
      <c r="B127" s="330"/>
      <c r="C127" s="111" t="s">
        <v>309</v>
      </c>
      <c r="D127" s="331" t="s">
        <v>310</v>
      </c>
      <c r="E127" s="191">
        <v>1975</v>
      </c>
      <c r="F127" s="140">
        <v>602</v>
      </c>
      <c r="G127" s="333">
        <v>1</v>
      </c>
      <c r="H127" s="12" t="s">
        <v>29</v>
      </c>
      <c r="I127" s="172">
        <f t="shared" si="4"/>
        <v>1975</v>
      </c>
      <c r="J127" s="180">
        <f>VLOOKUP(C127,'[183]giá cây'!$B$3:$D$732,3,0)</f>
        <v>4100</v>
      </c>
      <c r="K127" s="181">
        <v>1</v>
      </c>
      <c r="L127" s="173">
        <f t="shared" si="5"/>
        <v>8097500</v>
      </c>
      <c r="M127" s="328"/>
    </row>
    <row r="128" spans="1:13" s="322" customFormat="1" ht="33.75" customHeight="1">
      <c r="A128" s="137">
        <v>70</v>
      </c>
      <c r="B128" s="163" t="s">
        <v>179</v>
      </c>
      <c r="C128" s="111"/>
      <c r="D128" s="331"/>
      <c r="E128" s="164"/>
      <c r="F128" s="140"/>
      <c r="G128" s="333"/>
      <c r="H128" s="12"/>
      <c r="I128" s="172"/>
      <c r="J128" s="180"/>
      <c r="K128" s="181"/>
      <c r="L128" s="108">
        <f>SUM(L129:L129)</f>
        <v>8279540</v>
      </c>
      <c r="M128" s="328">
        <f>L128</f>
        <v>8279540</v>
      </c>
    </row>
    <row r="129" spans="1:13" s="322" customFormat="1" ht="33.75" customHeight="1">
      <c r="A129" s="326"/>
      <c r="B129" s="330"/>
      <c r="C129" s="111" t="s">
        <v>309</v>
      </c>
      <c r="D129" s="331" t="s">
        <v>310</v>
      </c>
      <c r="E129" s="164">
        <v>2019.4</v>
      </c>
      <c r="F129" s="140">
        <v>847</v>
      </c>
      <c r="G129" s="333">
        <v>1</v>
      </c>
      <c r="H129" s="12" t="s">
        <v>29</v>
      </c>
      <c r="I129" s="172">
        <f t="shared" ref="I129:I200" si="7">E129</f>
        <v>2019.4</v>
      </c>
      <c r="J129" s="180">
        <f>VLOOKUP(C129,'[183]giá cây'!$B$3:$D$732,3,0)</f>
        <v>4100</v>
      </c>
      <c r="K129" s="181">
        <v>1</v>
      </c>
      <c r="L129" s="173">
        <f t="shared" ref="L129:L200" si="8">I129*J129*K129</f>
        <v>8279540</v>
      </c>
      <c r="M129" s="328"/>
    </row>
    <row r="130" spans="1:13" s="322" customFormat="1" ht="33.75" customHeight="1">
      <c r="A130" s="137">
        <v>73</v>
      </c>
      <c r="B130" s="163" t="s">
        <v>180</v>
      </c>
      <c r="C130" s="111"/>
      <c r="D130" s="331"/>
      <c r="E130" s="164"/>
      <c r="F130" s="140"/>
      <c r="G130" s="333"/>
      <c r="H130" s="12"/>
      <c r="I130" s="172"/>
      <c r="J130" s="180"/>
      <c r="K130" s="181"/>
      <c r="L130" s="108">
        <f>SUM(L131:L131)</f>
        <v>4657600</v>
      </c>
      <c r="M130" s="328">
        <f>L130</f>
        <v>4657600</v>
      </c>
    </row>
    <row r="131" spans="1:13" s="322" customFormat="1" ht="33.75" customHeight="1">
      <c r="A131" s="326"/>
      <c r="B131" s="330"/>
      <c r="C131" s="111" t="s">
        <v>309</v>
      </c>
      <c r="D131" s="331" t="s">
        <v>310</v>
      </c>
      <c r="E131" s="164">
        <v>1136</v>
      </c>
      <c r="F131" s="140">
        <v>486</v>
      </c>
      <c r="G131" s="333">
        <v>1</v>
      </c>
      <c r="H131" s="12" t="s">
        <v>29</v>
      </c>
      <c r="I131" s="172">
        <f t="shared" si="7"/>
        <v>1136</v>
      </c>
      <c r="J131" s="180">
        <f>VLOOKUP(C131,'[183]giá cây'!$B$3:$D$732,3,0)</f>
        <v>4100</v>
      </c>
      <c r="K131" s="181">
        <v>1</v>
      </c>
      <c r="L131" s="173">
        <f t="shared" si="8"/>
        <v>4657600</v>
      </c>
      <c r="M131" s="328"/>
    </row>
    <row r="132" spans="1:13" s="322" customFormat="1" ht="33.75" customHeight="1">
      <c r="A132" s="137">
        <v>74</v>
      </c>
      <c r="B132" s="163" t="s">
        <v>181</v>
      </c>
      <c r="C132" s="111"/>
      <c r="D132" s="331"/>
      <c r="E132" s="164"/>
      <c r="F132" s="140"/>
      <c r="G132" s="333"/>
      <c r="H132" s="12"/>
      <c r="I132" s="172"/>
      <c r="J132" s="180"/>
      <c r="K132" s="181"/>
      <c r="L132" s="108">
        <f>SUM(L133:L135)</f>
        <v>3817500</v>
      </c>
      <c r="M132" s="328">
        <f>L132</f>
        <v>3817500</v>
      </c>
    </row>
    <row r="133" spans="1:13" s="322" customFormat="1" ht="33.75" customHeight="1">
      <c r="A133" s="326"/>
      <c r="B133" s="330"/>
      <c r="C133" s="111" t="s">
        <v>313</v>
      </c>
      <c r="D133" s="331" t="s">
        <v>310</v>
      </c>
      <c r="E133" s="164">
        <v>615</v>
      </c>
      <c r="F133" s="140">
        <v>1231</v>
      </c>
      <c r="G133" s="333">
        <v>1</v>
      </c>
      <c r="H133" s="12" t="s">
        <v>311</v>
      </c>
      <c r="I133" s="172">
        <f t="shared" si="7"/>
        <v>615</v>
      </c>
      <c r="J133" s="180">
        <f>VLOOKUP(C133,'[183]giá cây'!$B$3:$D$732,3,0)</f>
        <v>5500</v>
      </c>
      <c r="K133" s="181">
        <v>1</v>
      </c>
      <c r="L133" s="173">
        <f t="shared" si="8"/>
        <v>3382500</v>
      </c>
      <c r="M133" s="328"/>
    </row>
    <row r="134" spans="1:13" s="322" customFormat="1" ht="33.75" customHeight="1">
      <c r="A134" s="326"/>
      <c r="B134" s="330"/>
      <c r="C134" s="111" t="s">
        <v>314</v>
      </c>
      <c r="D134" s="331" t="s">
        <v>104</v>
      </c>
      <c r="E134" s="164">
        <v>13</v>
      </c>
      <c r="F134" s="140">
        <v>1231</v>
      </c>
      <c r="G134" s="333">
        <v>1</v>
      </c>
      <c r="H134" s="12" t="s">
        <v>311</v>
      </c>
      <c r="I134" s="172">
        <f t="shared" si="7"/>
        <v>13</v>
      </c>
      <c r="J134" s="180">
        <f>VLOOKUP(C134,'[183]giá cây'!$B$3:$D$732,3,0)</f>
        <v>50000</v>
      </c>
      <c r="K134" s="181">
        <v>0.3</v>
      </c>
      <c r="L134" s="173">
        <f t="shared" si="8"/>
        <v>195000</v>
      </c>
      <c r="M134" s="328"/>
    </row>
    <row r="135" spans="1:13" s="322" customFormat="1" ht="33.75" customHeight="1">
      <c r="A135" s="326"/>
      <c r="B135" s="330"/>
      <c r="C135" s="111" t="s">
        <v>315</v>
      </c>
      <c r="D135" s="331" t="s">
        <v>104</v>
      </c>
      <c r="E135" s="164">
        <v>8</v>
      </c>
      <c r="F135" s="140">
        <v>1231</v>
      </c>
      <c r="G135" s="333">
        <v>1</v>
      </c>
      <c r="H135" s="12" t="s">
        <v>311</v>
      </c>
      <c r="I135" s="172">
        <f t="shared" si="7"/>
        <v>8</v>
      </c>
      <c r="J135" s="180">
        <f>VLOOKUP(C135,'[183]giá cây'!$B$3:$D$732,3,0)</f>
        <v>100000</v>
      </c>
      <c r="K135" s="181">
        <v>0.3</v>
      </c>
      <c r="L135" s="173">
        <f t="shared" si="8"/>
        <v>240000</v>
      </c>
      <c r="M135" s="328"/>
    </row>
    <row r="136" spans="1:13" s="322" customFormat="1" ht="33.75" customHeight="1">
      <c r="A136" s="137">
        <v>75</v>
      </c>
      <c r="B136" s="163" t="s">
        <v>182</v>
      </c>
      <c r="C136" s="111"/>
      <c r="D136" s="331"/>
      <c r="E136" s="164"/>
      <c r="F136" s="140"/>
      <c r="G136" s="333"/>
      <c r="H136" s="12"/>
      <c r="I136" s="172"/>
      <c r="J136" s="180"/>
      <c r="K136" s="181"/>
      <c r="L136" s="108">
        <f>SUM(L137:L137)</f>
        <v>2546100</v>
      </c>
      <c r="M136" s="328">
        <f>L136</f>
        <v>2546100</v>
      </c>
    </row>
    <row r="137" spans="1:13" s="322" customFormat="1" ht="33.75" customHeight="1">
      <c r="A137" s="326"/>
      <c r="B137" s="330"/>
      <c r="C137" s="111" t="s">
        <v>309</v>
      </c>
      <c r="D137" s="331" t="s">
        <v>310</v>
      </c>
      <c r="E137" s="164">
        <v>621</v>
      </c>
      <c r="F137" s="140">
        <v>567</v>
      </c>
      <c r="G137" s="333">
        <v>1</v>
      </c>
      <c r="H137" s="12" t="s">
        <v>29</v>
      </c>
      <c r="I137" s="172">
        <f t="shared" si="7"/>
        <v>621</v>
      </c>
      <c r="J137" s="180">
        <f>VLOOKUP(C137,'[183]giá cây'!$B$3:$D$732,3,0)</f>
        <v>4100</v>
      </c>
      <c r="K137" s="181">
        <v>1</v>
      </c>
      <c r="L137" s="173">
        <f t="shared" si="8"/>
        <v>2546100</v>
      </c>
      <c r="M137" s="328"/>
    </row>
    <row r="138" spans="1:13" s="322" customFormat="1" ht="33.75" customHeight="1">
      <c r="A138" s="137">
        <v>76</v>
      </c>
      <c r="B138" s="163" t="s">
        <v>183</v>
      </c>
      <c r="C138" s="111"/>
      <c r="D138" s="331"/>
      <c r="E138" s="164"/>
      <c r="F138" s="140"/>
      <c r="G138" s="333"/>
      <c r="H138" s="12"/>
      <c r="I138" s="172"/>
      <c r="J138" s="180"/>
      <c r="K138" s="181"/>
      <c r="L138" s="108">
        <f>SUM(L139:L140)</f>
        <v>9405400</v>
      </c>
      <c r="M138" s="328">
        <f>L138</f>
        <v>9405400</v>
      </c>
    </row>
    <row r="139" spans="1:13" s="322" customFormat="1" ht="33.75" customHeight="1">
      <c r="A139" s="326"/>
      <c r="B139" s="330"/>
      <c r="C139" s="111" t="s">
        <v>309</v>
      </c>
      <c r="D139" s="331" t="s">
        <v>310</v>
      </c>
      <c r="E139" s="164">
        <f>'Dat-Bieu10'!I81</f>
        <v>1580</v>
      </c>
      <c r="F139" s="140">
        <v>309</v>
      </c>
      <c r="G139" s="333">
        <v>1</v>
      </c>
      <c r="H139" s="12" t="s">
        <v>29</v>
      </c>
      <c r="I139" s="172">
        <f t="shared" si="7"/>
        <v>1580</v>
      </c>
      <c r="J139" s="180">
        <f>VLOOKUP(C139,'[183]giá cây'!$B$3:$D$732,3,0)</f>
        <v>4100</v>
      </c>
      <c r="K139" s="181">
        <v>1</v>
      </c>
      <c r="L139" s="173">
        <f t="shared" si="8"/>
        <v>6478000</v>
      </c>
      <c r="M139" s="328"/>
    </row>
    <row r="140" spans="1:13" s="322" customFormat="1" ht="33.75" customHeight="1">
      <c r="A140" s="326"/>
      <c r="B140" s="330"/>
      <c r="C140" s="111" t="s">
        <v>309</v>
      </c>
      <c r="D140" s="331" t="s">
        <v>310</v>
      </c>
      <c r="E140" s="164">
        <v>714</v>
      </c>
      <c r="F140" s="140">
        <v>332</v>
      </c>
      <c r="G140" s="333">
        <v>1</v>
      </c>
      <c r="H140" s="12" t="s">
        <v>29</v>
      </c>
      <c r="I140" s="172">
        <f t="shared" si="7"/>
        <v>714</v>
      </c>
      <c r="J140" s="180">
        <f>VLOOKUP(C140,'[183]giá cây'!$B$3:$D$732,3,0)</f>
        <v>4100</v>
      </c>
      <c r="K140" s="181">
        <v>1</v>
      </c>
      <c r="L140" s="173">
        <f t="shared" si="8"/>
        <v>2927400</v>
      </c>
      <c r="M140" s="328"/>
    </row>
    <row r="141" spans="1:13" s="322" customFormat="1" ht="33.75" customHeight="1">
      <c r="A141" s="137">
        <v>77</v>
      </c>
      <c r="B141" s="163" t="s">
        <v>184</v>
      </c>
      <c r="C141" s="111"/>
      <c r="D141" s="331"/>
      <c r="E141" s="164"/>
      <c r="F141" s="140"/>
      <c r="G141" s="333"/>
      <c r="H141" s="12"/>
      <c r="I141" s="172"/>
      <c r="J141" s="180"/>
      <c r="K141" s="181"/>
      <c r="L141" s="108">
        <f>SUM(L142:L142)</f>
        <v>4087700</v>
      </c>
      <c r="M141" s="328">
        <f>L141</f>
        <v>4087700</v>
      </c>
    </row>
    <row r="142" spans="1:13" s="322" customFormat="1" ht="33.75" customHeight="1">
      <c r="A142" s="326"/>
      <c r="B142" s="330"/>
      <c r="C142" s="111" t="s">
        <v>309</v>
      </c>
      <c r="D142" s="331" t="s">
        <v>310</v>
      </c>
      <c r="E142" s="164">
        <v>997</v>
      </c>
      <c r="F142" s="140">
        <v>147</v>
      </c>
      <c r="G142" s="333">
        <v>1</v>
      </c>
      <c r="H142" s="12" t="s">
        <v>29</v>
      </c>
      <c r="I142" s="172">
        <f t="shared" si="7"/>
        <v>997</v>
      </c>
      <c r="J142" s="180">
        <f>VLOOKUP(C142,'[183]giá cây'!$B$3:$D$732,3,0)</f>
        <v>4100</v>
      </c>
      <c r="K142" s="181">
        <v>1</v>
      </c>
      <c r="L142" s="173">
        <f t="shared" si="8"/>
        <v>4087700</v>
      </c>
      <c r="M142" s="328"/>
    </row>
    <row r="143" spans="1:13" s="322" customFormat="1" ht="33.75" customHeight="1">
      <c r="A143" s="137">
        <v>78</v>
      </c>
      <c r="B143" s="163" t="s">
        <v>185</v>
      </c>
      <c r="C143" s="111"/>
      <c r="D143" s="331"/>
      <c r="E143" s="164"/>
      <c r="F143" s="140"/>
      <c r="G143" s="333"/>
      <c r="H143" s="12"/>
      <c r="I143" s="172"/>
      <c r="J143" s="180"/>
      <c r="K143" s="181"/>
      <c r="L143" s="108">
        <f>SUM(L144:L144)</f>
        <v>2222200</v>
      </c>
      <c r="M143" s="328">
        <f>L143</f>
        <v>2222200</v>
      </c>
    </row>
    <row r="144" spans="1:13" s="322" customFormat="1" ht="33.75" customHeight="1">
      <c r="A144" s="326"/>
      <c r="B144" s="330"/>
      <c r="C144" s="111" t="s">
        <v>309</v>
      </c>
      <c r="D144" s="331" t="s">
        <v>310</v>
      </c>
      <c r="E144" s="164">
        <v>542</v>
      </c>
      <c r="F144" s="140">
        <v>1305</v>
      </c>
      <c r="G144" s="333">
        <v>1</v>
      </c>
      <c r="H144" s="12" t="s">
        <v>29</v>
      </c>
      <c r="I144" s="172">
        <f t="shared" si="7"/>
        <v>542</v>
      </c>
      <c r="J144" s="180">
        <f>VLOOKUP(C144,'[183]giá cây'!$B$3:$D$732,3,0)</f>
        <v>4100</v>
      </c>
      <c r="K144" s="181">
        <v>1</v>
      </c>
      <c r="L144" s="173">
        <f t="shared" si="8"/>
        <v>2222200</v>
      </c>
      <c r="M144" s="328"/>
    </row>
    <row r="145" spans="1:13" s="322" customFormat="1" ht="33.75" customHeight="1">
      <c r="A145" s="137">
        <v>79</v>
      </c>
      <c r="B145" s="163" t="s">
        <v>186</v>
      </c>
      <c r="C145" s="111"/>
      <c r="D145" s="331"/>
      <c r="E145" s="164"/>
      <c r="F145" s="140"/>
      <c r="G145" s="333"/>
      <c r="H145" s="12"/>
      <c r="I145" s="172"/>
      <c r="J145" s="180"/>
      <c r="K145" s="181"/>
      <c r="L145" s="108">
        <f>SUM(L146:L147)</f>
        <v>4702700</v>
      </c>
      <c r="M145" s="328">
        <f>L145</f>
        <v>4702700</v>
      </c>
    </row>
    <row r="146" spans="1:13" s="322" customFormat="1" ht="33.75" customHeight="1">
      <c r="A146" s="326"/>
      <c r="B146" s="330"/>
      <c r="C146" s="111" t="s">
        <v>309</v>
      </c>
      <c r="D146" s="331" t="s">
        <v>310</v>
      </c>
      <c r="E146" s="164">
        <v>771</v>
      </c>
      <c r="F146" s="140">
        <v>1579</v>
      </c>
      <c r="G146" s="333">
        <v>1</v>
      </c>
      <c r="H146" s="12" t="s">
        <v>29</v>
      </c>
      <c r="I146" s="172">
        <f t="shared" si="7"/>
        <v>771</v>
      </c>
      <c r="J146" s="180">
        <f>VLOOKUP(C146,'[183]giá cây'!$B$3:$D$732,3,0)</f>
        <v>4100</v>
      </c>
      <c r="K146" s="181">
        <v>1</v>
      </c>
      <c r="L146" s="173">
        <f t="shared" si="8"/>
        <v>3161100</v>
      </c>
      <c r="M146" s="328"/>
    </row>
    <row r="147" spans="1:13" s="322" customFormat="1" ht="33.75" customHeight="1">
      <c r="A147" s="326"/>
      <c r="B147" s="330"/>
      <c r="C147" s="111" t="s">
        <v>309</v>
      </c>
      <c r="D147" s="331" t="s">
        <v>310</v>
      </c>
      <c r="E147" s="164">
        <v>376</v>
      </c>
      <c r="F147" s="140">
        <v>1580</v>
      </c>
      <c r="G147" s="333">
        <v>1</v>
      </c>
      <c r="H147" s="12" t="s">
        <v>29</v>
      </c>
      <c r="I147" s="172">
        <f t="shared" si="7"/>
        <v>376</v>
      </c>
      <c r="J147" s="180">
        <f>VLOOKUP(C147,'[183]giá cây'!$B$3:$D$732,3,0)</f>
        <v>4100</v>
      </c>
      <c r="K147" s="181">
        <v>1</v>
      </c>
      <c r="L147" s="173">
        <f t="shared" si="8"/>
        <v>1541600</v>
      </c>
      <c r="M147" s="328"/>
    </row>
    <row r="148" spans="1:13" s="322" customFormat="1" ht="33.75" customHeight="1">
      <c r="A148" s="137">
        <v>81</v>
      </c>
      <c r="B148" s="163" t="s">
        <v>187</v>
      </c>
      <c r="C148" s="111"/>
      <c r="D148" s="331"/>
      <c r="E148" s="164"/>
      <c r="F148" s="140"/>
      <c r="G148" s="333"/>
      <c r="H148" s="12"/>
      <c r="I148" s="172"/>
      <c r="J148" s="180"/>
      <c r="K148" s="181"/>
      <c r="L148" s="108">
        <f>SUM(L149:L149)</f>
        <v>5289000</v>
      </c>
      <c r="M148" s="328">
        <f>L148</f>
        <v>5289000</v>
      </c>
    </row>
    <row r="149" spans="1:13" s="322" customFormat="1" ht="33.75" customHeight="1">
      <c r="A149" s="326"/>
      <c r="B149" s="330"/>
      <c r="C149" s="111" t="s">
        <v>309</v>
      </c>
      <c r="D149" s="331" t="s">
        <v>310</v>
      </c>
      <c r="E149" s="164">
        <v>1290</v>
      </c>
      <c r="F149" s="140">
        <v>69</v>
      </c>
      <c r="G149" s="333">
        <v>1</v>
      </c>
      <c r="H149" s="12" t="s">
        <v>29</v>
      </c>
      <c r="I149" s="172">
        <f t="shared" si="7"/>
        <v>1290</v>
      </c>
      <c r="J149" s="180">
        <f>VLOOKUP(C149,'[183]giá cây'!$B$3:$D$732,3,0)</f>
        <v>4100</v>
      </c>
      <c r="K149" s="181">
        <v>1</v>
      </c>
      <c r="L149" s="173">
        <f t="shared" si="8"/>
        <v>5289000</v>
      </c>
      <c r="M149" s="328"/>
    </row>
    <row r="150" spans="1:13" s="322" customFormat="1" ht="91.5" customHeight="1">
      <c r="A150" s="137">
        <v>82</v>
      </c>
      <c r="B150" s="163" t="str">
        <f>'Dat-Bieu10'!B88</f>
        <v>ông Phùng Đình Thôi, bà Phùng Thị Tí, bà Phùng Thị Mùi, bà Phùng Thị Vân, bà Phùng Thị Mười, bà Phùng Thị Dư đồng thừa kế của bà Lê Thị Năm</v>
      </c>
      <c r="C150" s="111"/>
      <c r="D150" s="331"/>
      <c r="E150" s="164"/>
      <c r="F150" s="140"/>
      <c r="G150" s="333"/>
      <c r="H150" s="12"/>
      <c r="I150" s="172"/>
      <c r="J150" s="180"/>
      <c r="K150" s="181"/>
      <c r="L150" s="108">
        <f>SUM(L151:L151)</f>
        <v>3895000</v>
      </c>
      <c r="M150" s="328">
        <f>L150</f>
        <v>3895000</v>
      </c>
    </row>
    <row r="151" spans="1:13" s="322" customFormat="1" ht="33.75" customHeight="1">
      <c r="A151" s="326"/>
      <c r="B151" s="330"/>
      <c r="C151" s="111" t="s">
        <v>309</v>
      </c>
      <c r="D151" s="331" t="s">
        <v>310</v>
      </c>
      <c r="E151" s="164">
        <v>950</v>
      </c>
      <c r="F151" s="140">
        <v>1637</v>
      </c>
      <c r="G151" s="333">
        <v>1</v>
      </c>
      <c r="H151" s="12" t="s">
        <v>29</v>
      </c>
      <c r="I151" s="172">
        <f t="shared" si="7"/>
        <v>950</v>
      </c>
      <c r="J151" s="180">
        <f>VLOOKUP(C151,'[183]giá cây'!$B$3:$D$732,3,0)</f>
        <v>4100</v>
      </c>
      <c r="K151" s="181">
        <v>1</v>
      </c>
      <c r="L151" s="173">
        <f t="shared" si="8"/>
        <v>3895000</v>
      </c>
      <c r="M151" s="328"/>
    </row>
    <row r="152" spans="1:13" s="322" customFormat="1" ht="33.75" customHeight="1">
      <c r="A152" s="137">
        <v>83</v>
      </c>
      <c r="B152" s="163" t="s">
        <v>188</v>
      </c>
      <c r="C152" s="111"/>
      <c r="D152" s="331"/>
      <c r="E152" s="164"/>
      <c r="F152" s="140"/>
      <c r="G152" s="333"/>
      <c r="H152" s="12"/>
      <c r="I152" s="172"/>
      <c r="J152" s="180"/>
      <c r="K152" s="181"/>
      <c r="L152" s="108">
        <f>SUM(L153:L154)</f>
        <v>4054900</v>
      </c>
      <c r="M152" s="328">
        <f>L152</f>
        <v>4054900</v>
      </c>
    </row>
    <row r="153" spans="1:13" s="322" customFormat="1" ht="33.75" customHeight="1">
      <c r="A153" s="326"/>
      <c r="B153" s="330"/>
      <c r="C153" s="111" t="s">
        <v>309</v>
      </c>
      <c r="D153" s="331" t="s">
        <v>310</v>
      </c>
      <c r="E153" s="141">
        <v>596</v>
      </c>
      <c r="F153" s="140">
        <v>104</v>
      </c>
      <c r="G153" s="333">
        <v>1</v>
      </c>
      <c r="H153" s="12" t="s">
        <v>29</v>
      </c>
      <c r="I153" s="172">
        <f t="shared" si="7"/>
        <v>596</v>
      </c>
      <c r="J153" s="180">
        <f>VLOOKUP(C153,'[183]giá cây'!$B$3:$D$732,3,0)</f>
        <v>4100</v>
      </c>
      <c r="K153" s="181">
        <v>1</v>
      </c>
      <c r="L153" s="173">
        <f t="shared" si="8"/>
        <v>2443600</v>
      </c>
      <c r="M153" s="328"/>
    </row>
    <row r="154" spans="1:13" s="322" customFormat="1" ht="33.75" customHeight="1">
      <c r="A154" s="326"/>
      <c r="B154" s="330"/>
      <c r="C154" s="111" t="s">
        <v>309</v>
      </c>
      <c r="D154" s="331" t="s">
        <v>310</v>
      </c>
      <c r="E154" s="141">
        <v>393</v>
      </c>
      <c r="F154" s="140">
        <v>435</v>
      </c>
      <c r="G154" s="333">
        <v>1</v>
      </c>
      <c r="H154" s="12" t="s">
        <v>29</v>
      </c>
      <c r="I154" s="172">
        <f t="shared" si="7"/>
        <v>393</v>
      </c>
      <c r="J154" s="180">
        <f>VLOOKUP(C154,'[183]giá cây'!$B$3:$D$732,3,0)</f>
        <v>4100</v>
      </c>
      <c r="K154" s="181">
        <v>1</v>
      </c>
      <c r="L154" s="173">
        <f t="shared" si="8"/>
        <v>1611300</v>
      </c>
      <c r="M154" s="328"/>
    </row>
    <row r="155" spans="1:13" s="322" customFormat="1" ht="90.75" customHeight="1">
      <c r="A155" s="137">
        <v>84</v>
      </c>
      <c r="B155" s="163" t="str">
        <f>'Dat-Bieu10'!B91</f>
        <v>ông Lê Minh Mậu, bà Lê Thị Trang, ông Lê Văn Châu, ông Lê Minh Kiệt, ông Lê Minh Dũng, bà Lê Thị Ngọc, ông Lê Minh Hiệp đồng thừa kế của bà Nguyễn Thị Điểm</v>
      </c>
      <c r="C155" s="111"/>
      <c r="D155" s="331"/>
      <c r="E155" s="164"/>
      <c r="F155" s="140"/>
      <c r="G155" s="333"/>
      <c r="H155" s="12"/>
      <c r="I155" s="172"/>
      <c r="J155" s="180"/>
      <c r="K155" s="181"/>
      <c r="L155" s="108">
        <f>L156+L157</f>
        <v>1204800</v>
      </c>
      <c r="M155" s="328">
        <f>L155</f>
        <v>1204800</v>
      </c>
    </row>
    <row r="156" spans="1:13" s="344" customFormat="1" ht="33" customHeight="1">
      <c r="A156" s="137"/>
      <c r="B156" s="342"/>
      <c r="C156" s="341" t="s">
        <v>355</v>
      </c>
      <c r="D156" s="331" t="s">
        <v>104</v>
      </c>
      <c r="E156" s="191">
        <v>12</v>
      </c>
      <c r="F156" s="140">
        <v>41</v>
      </c>
      <c r="G156" s="333">
        <v>1</v>
      </c>
      <c r="H156" s="140" t="s">
        <v>311</v>
      </c>
      <c r="I156" s="210">
        <f t="shared" ref="I156:I157" si="9">E156</f>
        <v>12</v>
      </c>
      <c r="J156" s="211">
        <f>VLOOKUP(C156,'[183]giá cây'!$B$3:$D$732,3,0)</f>
        <v>180000</v>
      </c>
      <c r="K156" s="212">
        <v>0.3</v>
      </c>
      <c r="L156" s="213">
        <f t="shared" si="8"/>
        <v>648000</v>
      </c>
      <c r="M156" s="343"/>
    </row>
    <row r="157" spans="1:13" s="344" customFormat="1" ht="33" customHeight="1">
      <c r="A157" s="137"/>
      <c r="B157" s="342"/>
      <c r="C157" s="341" t="s">
        <v>418</v>
      </c>
      <c r="D157" s="331" t="s">
        <v>104</v>
      </c>
      <c r="E157" s="191">
        <v>8</v>
      </c>
      <c r="F157" s="140">
        <v>41</v>
      </c>
      <c r="G157" s="333">
        <v>1</v>
      </c>
      <c r="H157" s="140" t="s">
        <v>311</v>
      </c>
      <c r="I157" s="210">
        <f t="shared" si="9"/>
        <v>8</v>
      </c>
      <c r="J157" s="211">
        <f>VLOOKUP(C157,'[183]giá cây'!$B$3:$D$732,3,0)</f>
        <v>232000</v>
      </c>
      <c r="K157" s="212">
        <v>0.3</v>
      </c>
      <c r="L157" s="213">
        <f t="shared" si="8"/>
        <v>556800</v>
      </c>
      <c r="M157" s="343"/>
    </row>
    <row r="158" spans="1:13" s="322" customFormat="1" ht="33.75" customHeight="1">
      <c r="A158" s="137">
        <v>85</v>
      </c>
      <c r="B158" s="163" t="s">
        <v>189</v>
      </c>
      <c r="C158" s="111"/>
      <c r="D158" s="331"/>
      <c r="E158" s="164"/>
      <c r="F158" s="140"/>
      <c r="G158" s="333"/>
      <c r="H158" s="12"/>
      <c r="I158" s="172"/>
      <c r="J158" s="180"/>
      <c r="K158" s="181"/>
      <c r="L158" s="108">
        <f>SUM(L159:L160)</f>
        <v>3395620</v>
      </c>
      <c r="M158" s="328">
        <f>L158</f>
        <v>3395620</v>
      </c>
    </row>
    <row r="159" spans="1:13" s="322" customFormat="1" ht="33.75" customHeight="1">
      <c r="A159" s="326"/>
      <c r="B159" s="330"/>
      <c r="C159" s="111" t="s">
        <v>309</v>
      </c>
      <c r="D159" s="331" t="s">
        <v>310</v>
      </c>
      <c r="E159" s="164">
        <v>731</v>
      </c>
      <c r="F159" s="140">
        <v>857</v>
      </c>
      <c r="G159" s="333">
        <v>1</v>
      </c>
      <c r="H159" s="12" t="s">
        <v>29</v>
      </c>
      <c r="I159" s="172">
        <f t="shared" si="7"/>
        <v>731</v>
      </c>
      <c r="J159" s="180">
        <f>VLOOKUP(C159,'[183]giá cây'!$B$3:$D$732,3,0)</f>
        <v>4100</v>
      </c>
      <c r="K159" s="181">
        <v>1</v>
      </c>
      <c r="L159" s="173">
        <f t="shared" si="8"/>
        <v>2997100</v>
      </c>
      <c r="M159" s="328"/>
    </row>
    <row r="160" spans="1:13" s="322" customFormat="1" ht="33.75" customHeight="1">
      <c r="A160" s="326"/>
      <c r="B160" s="330"/>
      <c r="C160" s="111" t="s">
        <v>309</v>
      </c>
      <c r="D160" s="331" t="s">
        <v>310</v>
      </c>
      <c r="E160" s="164">
        <v>97.2</v>
      </c>
      <c r="F160" s="140">
        <v>460</v>
      </c>
      <c r="G160" s="333">
        <v>1</v>
      </c>
      <c r="H160" s="12" t="s">
        <v>29</v>
      </c>
      <c r="I160" s="172">
        <f t="shared" si="7"/>
        <v>97.2</v>
      </c>
      <c r="J160" s="180">
        <f>VLOOKUP(C160,'[183]giá cây'!$B$3:$D$732,3,0)</f>
        <v>4100</v>
      </c>
      <c r="K160" s="181">
        <v>1</v>
      </c>
      <c r="L160" s="173">
        <f t="shared" si="8"/>
        <v>398520</v>
      </c>
      <c r="M160" s="328"/>
    </row>
    <row r="161" spans="1:13" s="322" customFormat="1" ht="75.75" customHeight="1">
      <c r="A161" s="137">
        <v>86</v>
      </c>
      <c r="B161" s="163" t="str">
        <f>'Dat-Bieu10'!B94</f>
        <v>bà Phùng Thị Mỹ, ông Đinh Xuân Tuấn, ông Đinh Xuân Đạt, bà Đinh Thanh Thúy, bà Đinh Thị Bích Ngọc đồng thừa kế của ông Đinh Vận</v>
      </c>
      <c r="C161" s="111"/>
      <c r="D161" s="331"/>
      <c r="E161" s="164"/>
      <c r="F161" s="140"/>
      <c r="G161" s="333"/>
      <c r="H161" s="12"/>
      <c r="I161" s="172"/>
      <c r="J161" s="180"/>
      <c r="K161" s="181"/>
      <c r="L161" s="108">
        <f>SUM(L162:L162)</f>
        <v>1811699.9999999998</v>
      </c>
      <c r="M161" s="328">
        <f>L161</f>
        <v>1811699.9999999998</v>
      </c>
    </row>
    <row r="162" spans="1:13" s="322" customFormat="1" ht="33.75" customHeight="1">
      <c r="A162" s="326"/>
      <c r="B162" s="330"/>
      <c r="C162" s="111" t="s">
        <v>313</v>
      </c>
      <c r="D162" s="331" t="s">
        <v>310</v>
      </c>
      <c r="E162" s="164">
        <v>329.4</v>
      </c>
      <c r="F162" s="140">
        <v>1</v>
      </c>
      <c r="G162" s="333">
        <v>1</v>
      </c>
      <c r="H162" s="12" t="s">
        <v>311</v>
      </c>
      <c r="I162" s="172">
        <f t="shared" si="7"/>
        <v>329.4</v>
      </c>
      <c r="J162" s="180">
        <f>VLOOKUP(C162,'[183]giá cây'!$B$3:$D$732,3,0)</f>
        <v>5500</v>
      </c>
      <c r="K162" s="181">
        <v>1</v>
      </c>
      <c r="L162" s="173">
        <f t="shared" si="8"/>
        <v>1811699.9999999998</v>
      </c>
      <c r="M162" s="328"/>
    </row>
    <row r="163" spans="1:13" s="322" customFormat="1" ht="33.75" customHeight="1">
      <c r="A163" s="137">
        <v>87</v>
      </c>
      <c r="B163" s="163" t="str">
        <f>'Dat-Bieu10'!B95</f>
        <v>Hộ ông Lê Hồng Nga và bà Nguyễn Thị Mai Anh</v>
      </c>
      <c r="C163" s="111"/>
      <c r="D163" s="331"/>
      <c r="E163" s="164"/>
      <c r="F163" s="140"/>
      <c r="G163" s="333"/>
      <c r="H163" s="12"/>
      <c r="I163" s="172"/>
      <c r="J163" s="180"/>
      <c r="K163" s="181"/>
      <c r="L163" s="108">
        <f>SUM(L164:L165)</f>
        <v>7515710</v>
      </c>
      <c r="M163" s="328">
        <f>L163</f>
        <v>7515710</v>
      </c>
    </row>
    <row r="164" spans="1:13" s="322" customFormat="1" ht="33.75" customHeight="1">
      <c r="A164" s="326"/>
      <c r="B164" s="330"/>
      <c r="C164" s="111" t="s">
        <v>309</v>
      </c>
      <c r="D164" s="331" t="s">
        <v>310</v>
      </c>
      <c r="E164" s="164">
        <v>1578.9</v>
      </c>
      <c r="F164" s="140">
        <v>1583</v>
      </c>
      <c r="G164" s="333">
        <v>1</v>
      </c>
      <c r="H164" s="12" t="s">
        <v>29</v>
      </c>
      <c r="I164" s="172">
        <f t="shared" si="7"/>
        <v>1578.9</v>
      </c>
      <c r="J164" s="180">
        <f>VLOOKUP(C164,'[183]giá cây'!$B$3:$D$732,3,0)</f>
        <v>4100</v>
      </c>
      <c r="K164" s="181">
        <v>1</v>
      </c>
      <c r="L164" s="173">
        <f t="shared" si="8"/>
        <v>6473490</v>
      </c>
      <c r="M164" s="328"/>
    </row>
    <row r="165" spans="1:13" s="322" customFormat="1" ht="33.75" customHeight="1">
      <c r="A165" s="326"/>
      <c r="B165" s="330"/>
      <c r="C165" s="111" t="s">
        <v>309</v>
      </c>
      <c r="D165" s="331" t="s">
        <v>310</v>
      </c>
      <c r="E165" s="164">
        <v>254.2</v>
      </c>
      <c r="F165" s="140">
        <v>1584</v>
      </c>
      <c r="G165" s="333">
        <v>1</v>
      </c>
      <c r="H165" s="12" t="s">
        <v>29</v>
      </c>
      <c r="I165" s="172">
        <f t="shared" si="7"/>
        <v>254.2</v>
      </c>
      <c r="J165" s="180">
        <f>VLOOKUP(C165,'[183]giá cây'!$B$3:$D$732,3,0)</f>
        <v>4100</v>
      </c>
      <c r="K165" s="181">
        <v>1</v>
      </c>
      <c r="L165" s="173">
        <f t="shared" si="8"/>
        <v>1042220</v>
      </c>
      <c r="M165" s="328"/>
    </row>
    <row r="166" spans="1:13" s="322" customFormat="1" ht="33.75" customHeight="1">
      <c r="A166" s="137">
        <v>88</v>
      </c>
      <c r="B166" s="163" t="s">
        <v>190</v>
      </c>
      <c r="C166" s="111"/>
      <c r="D166" s="331"/>
      <c r="E166" s="164"/>
      <c r="F166" s="140"/>
      <c r="G166" s="333"/>
      <c r="H166" s="12"/>
      <c r="I166" s="172"/>
      <c r="J166" s="180"/>
      <c r="K166" s="181"/>
      <c r="L166" s="108">
        <f>SUM(L167:L167)</f>
        <v>2222200</v>
      </c>
      <c r="M166" s="328">
        <f>L166</f>
        <v>2222200</v>
      </c>
    </row>
    <row r="167" spans="1:13" s="322" customFormat="1" ht="33.75" customHeight="1">
      <c r="A167" s="326"/>
      <c r="B167" s="330"/>
      <c r="C167" s="111" t="s">
        <v>309</v>
      </c>
      <c r="D167" s="331" t="s">
        <v>310</v>
      </c>
      <c r="E167" s="164">
        <v>542</v>
      </c>
      <c r="F167" s="140">
        <v>766</v>
      </c>
      <c r="G167" s="333">
        <v>1</v>
      </c>
      <c r="H167" s="12" t="s">
        <v>29</v>
      </c>
      <c r="I167" s="172">
        <f t="shared" si="7"/>
        <v>542</v>
      </c>
      <c r="J167" s="180">
        <f>VLOOKUP(C167,'[183]giá cây'!$B$3:$D$732,3,0)</f>
        <v>4100</v>
      </c>
      <c r="K167" s="181">
        <v>1</v>
      </c>
      <c r="L167" s="173">
        <f t="shared" si="8"/>
        <v>2222200</v>
      </c>
      <c r="M167" s="328"/>
    </row>
    <row r="168" spans="1:13" s="322" customFormat="1" ht="72" customHeight="1">
      <c r="A168" s="137">
        <v>89</v>
      </c>
      <c r="B168" s="163" t="str">
        <f>'Dat-Bieu10'!B98</f>
        <v>bà Trương Thị Kim Nhựt, ông Phùng Đình Lưu, bà Phùng Thị Nguyện, ông Phùng Đình Ý đồng thừa kế của ông Phùng Đình Chiến</v>
      </c>
      <c r="C168" s="111"/>
      <c r="D168" s="331"/>
      <c r="E168" s="164"/>
      <c r="F168" s="140"/>
      <c r="G168" s="333"/>
      <c r="H168" s="12"/>
      <c r="I168" s="172"/>
      <c r="J168" s="180"/>
      <c r="K168" s="181"/>
      <c r="L168" s="108">
        <f>SUM(L169:L170)</f>
        <v>8815000</v>
      </c>
      <c r="M168" s="328">
        <f>L168</f>
        <v>8815000</v>
      </c>
    </row>
    <row r="169" spans="1:13" s="322" customFormat="1" ht="33.75" customHeight="1">
      <c r="A169" s="326"/>
      <c r="B169" s="330"/>
      <c r="C169" s="111" t="s">
        <v>309</v>
      </c>
      <c r="D169" s="331" t="s">
        <v>310</v>
      </c>
      <c r="E169" s="164">
        <v>1254</v>
      </c>
      <c r="F169" s="140">
        <v>312</v>
      </c>
      <c r="G169" s="333">
        <v>1</v>
      </c>
      <c r="H169" s="12" t="s">
        <v>29</v>
      </c>
      <c r="I169" s="172">
        <f t="shared" si="7"/>
        <v>1254</v>
      </c>
      <c r="J169" s="180">
        <f>VLOOKUP(C169,'[183]giá cây'!$B$3:$D$732,3,0)</f>
        <v>4100</v>
      </c>
      <c r="K169" s="181">
        <v>1</v>
      </c>
      <c r="L169" s="173">
        <f t="shared" si="8"/>
        <v>5141400</v>
      </c>
      <c r="M169" s="328"/>
    </row>
    <row r="170" spans="1:13" s="322" customFormat="1" ht="33.75" customHeight="1">
      <c r="A170" s="326"/>
      <c r="B170" s="330"/>
      <c r="C170" s="111" t="s">
        <v>309</v>
      </c>
      <c r="D170" s="331" t="s">
        <v>310</v>
      </c>
      <c r="E170" s="164">
        <v>896</v>
      </c>
      <c r="F170" s="140">
        <v>386</v>
      </c>
      <c r="G170" s="333">
        <v>1</v>
      </c>
      <c r="H170" s="12" t="s">
        <v>29</v>
      </c>
      <c r="I170" s="172">
        <f t="shared" si="7"/>
        <v>896</v>
      </c>
      <c r="J170" s="180">
        <f>VLOOKUP(C170,'[183]giá cây'!$B$3:$D$732,3,0)</f>
        <v>4100</v>
      </c>
      <c r="K170" s="181">
        <v>1</v>
      </c>
      <c r="L170" s="173">
        <f t="shared" si="8"/>
        <v>3673600</v>
      </c>
      <c r="M170" s="328"/>
    </row>
    <row r="171" spans="1:13" s="322" customFormat="1" ht="81" customHeight="1">
      <c r="A171" s="345">
        <v>90</v>
      </c>
      <c r="B171" s="163" t="str">
        <f>'Dat-Bieu10'!B100</f>
        <v>bà Nguyễn Thị Nữ, ông Ngô Văn Điệp, ông Ngô Nhựt, bà Ngô Thị Bửu, ông Ngô Văn Hoàng, bà Ngô Thị Khắc Ghi đồng thừa kế của ông Ngô Nhứt</v>
      </c>
      <c r="C171" s="111"/>
      <c r="D171" s="331"/>
      <c r="E171" s="164"/>
      <c r="F171" s="140"/>
      <c r="G171" s="333"/>
      <c r="H171" s="12"/>
      <c r="I171" s="172"/>
      <c r="J171" s="180"/>
      <c r="K171" s="181"/>
      <c r="L171" s="108">
        <f>SUM(L172:L172)</f>
        <v>4095900</v>
      </c>
      <c r="M171" s="328">
        <f>L171</f>
        <v>4095900</v>
      </c>
    </row>
    <row r="172" spans="1:13" s="322" customFormat="1" ht="33.75" customHeight="1">
      <c r="A172" s="326"/>
      <c r="B172" s="330"/>
      <c r="C172" s="111" t="s">
        <v>309</v>
      </c>
      <c r="D172" s="331" t="s">
        <v>310</v>
      </c>
      <c r="E172" s="164">
        <v>999</v>
      </c>
      <c r="F172" s="140">
        <v>512</v>
      </c>
      <c r="G172" s="333">
        <v>1</v>
      </c>
      <c r="H172" s="12" t="s">
        <v>29</v>
      </c>
      <c r="I172" s="172">
        <f t="shared" si="7"/>
        <v>999</v>
      </c>
      <c r="J172" s="180">
        <f>VLOOKUP(C172,'[183]giá cây'!$B$3:$D$732,3,0)</f>
        <v>4100</v>
      </c>
      <c r="K172" s="181">
        <v>1</v>
      </c>
      <c r="L172" s="173">
        <f t="shared" si="8"/>
        <v>4095900</v>
      </c>
      <c r="M172" s="328"/>
    </row>
    <row r="173" spans="1:13" s="322" customFormat="1" ht="33.75" customHeight="1">
      <c r="A173" s="137">
        <v>92</v>
      </c>
      <c r="B173" s="163" t="s">
        <v>191</v>
      </c>
      <c r="C173" s="111"/>
      <c r="D173" s="331"/>
      <c r="E173" s="164"/>
      <c r="F173" s="140"/>
      <c r="G173" s="333"/>
      <c r="H173" s="12"/>
      <c r="I173" s="172"/>
      <c r="J173" s="180"/>
      <c r="K173" s="181"/>
      <c r="L173" s="108">
        <f>SUM(L174:L174)</f>
        <v>5707200</v>
      </c>
      <c r="M173" s="328">
        <f>L173</f>
        <v>5707200</v>
      </c>
    </row>
    <row r="174" spans="1:13" s="322" customFormat="1" ht="33.75" customHeight="1">
      <c r="A174" s="326"/>
      <c r="B174" s="330"/>
      <c r="C174" s="111" t="s">
        <v>309</v>
      </c>
      <c r="D174" s="331" t="s">
        <v>310</v>
      </c>
      <c r="E174" s="164">
        <v>1392</v>
      </c>
      <c r="F174" s="140">
        <v>334</v>
      </c>
      <c r="G174" s="333">
        <v>1</v>
      </c>
      <c r="H174" s="12" t="s">
        <v>29</v>
      </c>
      <c r="I174" s="172">
        <f t="shared" si="7"/>
        <v>1392</v>
      </c>
      <c r="J174" s="180">
        <f>VLOOKUP(C174,'[183]giá cây'!$B$3:$D$732,3,0)</f>
        <v>4100</v>
      </c>
      <c r="K174" s="181">
        <v>1</v>
      </c>
      <c r="L174" s="173">
        <f t="shared" si="8"/>
        <v>5707200</v>
      </c>
      <c r="M174" s="328"/>
    </row>
    <row r="175" spans="1:13" s="322" customFormat="1" ht="69" customHeight="1">
      <c r="A175" s="345">
        <v>93</v>
      </c>
      <c r="B175" s="163" t="str">
        <f>'Dat-Bieu10'!B102</f>
        <v>ông Ngô Tấn Ngọc, bà Ngô Thị Đào, bà Ngô Thị Sáng, ông Ngô Gương đồng thừa kế của hộ bà Nguyễn Thị Có</v>
      </c>
      <c r="C175" s="111"/>
      <c r="D175" s="331"/>
      <c r="E175" s="164"/>
      <c r="F175" s="140"/>
      <c r="G175" s="333"/>
      <c r="H175" s="12"/>
      <c r="I175" s="172"/>
      <c r="J175" s="180"/>
      <c r="K175" s="181"/>
      <c r="L175" s="108">
        <f>SUM(L176:L176)</f>
        <v>2673200</v>
      </c>
      <c r="M175" s="328">
        <f>L175</f>
        <v>2673200</v>
      </c>
    </row>
    <row r="176" spans="1:13" s="322" customFormat="1" ht="33.75" customHeight="1">
      <c r="A176" s="326"/>
      <c r="B176" s="330"/>
      <c r="C176" s="111" t="s">
        <v>309</v>
      </c>
      <c r="D176" s="331" t="s">
        <v>310</v>
      </c>
      <c r="E176" s="164">
        <v>652</v>
      </c>
      <c r="F176" s="140">
        <v>549</v>
      </c>
      <c r="G176" s="333">
        <v>1</v>
      </c>
      <c r="H176" s="12" t="s">
        <v>29</v>
      </c>
      <c r="I176" s="172">
        <f t="shared" si="7"/>
        <v>652</v>
      </c>
      <c r="J176" s="180">
        <f>VLOOKUP(C176,'[183]giá cây'!$B$3:$D$732,3,0)</f>
        <v>4100</v>
      </c>
      <c r="K176" s="181">
        <v>1</v>
      </c>
      <c r="L176" s="173">
        <f t="shared" si="8"/>
        <v>2673200</v>
      </c>
      <c r="M176" s="328"/>
    </row>
    <row r="177" spans="1:13" s="322" customFormat="1" ht="33.75" customHeight="1">
      <c r="A177" s="137">
        <v>94</v>
      </c>
      <c r="B177" s="163" t="s">
        <v>192</v>
      </c>
      <c r="C177" s="111"/>
      <c r="D177" s="331"/>
      <c r="E177" s="164"/>
      <c r="F177" s="140"/>
      <c r="G177" s="333"/>
      <c r="H177" s="12"/>
      <c r="I177" s="172"/>
      <c r="J177" s="180"/>
      <c r="K177" s="181"/>
      <c r="L177" s="108">
        <f>SUM(L178:L179)</f>
        <v>3070900</v>
      </c>
      <c r="M177" s="328">
        <f>L177</f>
        <v>3070900</v>
      </c>
    </row>
    <row r="178" spans="1:13" s="322" customFormat="1" ht="33.75" customHeight="1">
      <c r="A178" s="326"/>
      <c r="B178" s="330"/>
      <c r="C178" s="111" t="s">
        <v>309</v>
      </c>
      <c r="D178" s="331" t="s">
        <v>310</v>
      </c>
      <c r="E178" s="164">
        <v>497</v>
      </c>
      <c r="F178" s="140">
        <v>571</v>
      </c>
      <c r="G178" s="333">
        <v>1</v>
      </c>
      <c r="H178" s="12" t="s">
        <v>29</v>
      </c>
      <c r="I178" s="172">
        <f t="shared" si="7"/>
        <v>497</v>
      </c>
      <c r="J178" s="180">
        <f>VLOOKUP(C178,'[183]giá cây'!$B$3:$D$732,3,0)</f>
        <v>4100</v>
      </c>
      <c r="K178" s="181">
        <v>1</v>
      </c>
      <c r="L178" s="173">
        <f t="shared" si="8"/>
        <v>2037700</v>
      </c>
      <c r="M178" s="328"/>
    </row>
    <row r="179" spans="1:13" s="322" customFormat="1" ht="33.75" customHeight="1">
      <c r="A179" s="326"/>
      <c r="B179" s="330"/>
      <c r="C179" s="111" t="s">
        <v>309</v>
      </c>
      <c r="D179" s="331" t="s">
        <v>310</v>
      </c>
      <c r="E179" s="164">
        <v>252</v>
      </c>
      <c r="F179" s="140">
        <v>765</v>
      </c>
      <c r="G179" s="333">
        <v>1</v>
      </c>
      <c r="H179" s="12" t="s">
        <v>29</v>
      </c>
      <c r="I179" s="172">
        <f t="shared" si="7"/>
        <v>252</v>
      </c>
      <c r="J179" s="180">
        <f>VLOOKUP(C179,'[183]giá cây'!$B$3:$D$732,3,0)</f>
        <v>4100</v>
      </c>
      <c r="K179" s="181">
        <v>1</v>
      </c>
      <c r="L179" s="173">
        <f t="shared" si="8"/>
        <v>1033200</v>
      </c>
      <c r="M179" s="328"/>
    </row>
    <row r="180" spans="1:13" s="322" customFormat="1" ht="91.5" customHeight="1">
      <c r="A180" s="137">
        <v>96</v>
      </c>
      <c r="B180" s="163" t="str">
        <f>'Dat-Bieu10'!B106</f>
        <v>bà Đào Thị Nguyệt, bà Đào Thị Tuyết Thương, bà Đào Thị Tuyết Vân, ông Đào Anh Toàn, ông Đào Anh Tuấn đồng thừa kế của ông Đào Văn Ngại</v>
      </c>
      <c r="C180" s="111"/>
      <c r="D180" s="331"/>
      <c r="E180" s="164"/>
      <c r="F180" s="140"/>
      <c r="G180" s="333"/>
      <c r="H180" s="12"/>
      <c r="I180" s="172"/>
      <c r="J180" s="180"/>
      <c r="K180" s="181"/>
      <c r="L180" s="108">
        <f>SUM(L181:L181)</f>
        <v>5227500</v>
      </c>
      <c r="M180" s="328">
        <f>L180</f>
        <v>5227500</v>
      </c>
    </row>
    <row r="181" spans="1:13" s="322" customFormat="1" ht="33.75" customHeight="1">
      <c r="A181" s="326"/>
      <c r="B181" s="330"/>
      <c r="C181" s="111" t="s">
        <v>309</v>
      </c>
      <c r="D181" s="331" t="s">
        <v>310</v>
      </c>
      <c r="E181" s="164">
        <v>1275</v>
      </c>
      <c r="F181" s="140">
        <v>1426</v>
      </c>
      <c r="G181" s="333">
        <v>1</v>
      </c>
      <c r="H181" s="12" t="s">
        <v>29</v>
      </c>
      <c r="I181" s="172">
        <f t="shared" si="7"/>
        <v>1275</v>
      </c>
      <c r="J181" s="180">
        <f>VLOOKUP(C181,'[183]giá cây'!$B$3:$D$732,3,0)</f>
        <v>4100</v>
      </c>
      <c r="K181" s="181">
        <v>1</v>
      </c>
      <c r="L181" s="173">
        <f t="shared" si="8"/>
        <v>5227500</v>
      </c>
      <c r="M181" s="328"/>
    </row>
    <row r="182" spans="1:13" s="322" customFormat="1" ht="33.75" customHeight="1">
      <c r="A182" s="137">
        <v>97</v>
      </c>
      <c r="B182" s="163" t="s">
        <v>193</v>
      </c>
      <c r="C182" s="111"/>
      <c r="D182" s="331"/>
      <c r="E182" s="164"/>
      <c r="F182" s="140"/>
      <c r="G182" s="333"/>
      <c r="H182" s="12"/>
      <c r="I182" s="172"/>
      <c r="J182" s="180"/>
      <c r="K182" s="181"/>
      <c r="L182" s="108">
        <f>SUM(L183:L183)</f>
        <v>7999100</v>
      </c>
      <c r="M182" s="328">
        <f>L182</f>
        <v>7999100</v>
      </c>
    </row>
    <row r="183" spans="1:13" s="322" customFormat="1" ht="33.75" customHeight="1">
      <c r="A183" s="137"/>
      <c r="B183" s="163"/>
      <c r="C183" s="111" t="s">
        <v>309</v>
      </c>
      <c r="D183" s="331" t="s">
        <v>310</v>
      </c>
      <c r="E183" s="164">
        <v>1951</v>
      </c>
      <c r="F183" s="140">
        <v>873</v>
      </c>
      <c r="G183" s="333">
        <v>1</v>
      </c>
      <c r="H183" s="12" t="s">
        <v>29</v>
      </c>
      <c r="I183" s="172">
        <f t="shared" si="7"/>
        <v>1951</v>
      </c>
      <c r="J183" s="180">
        <f>VLOOKUP(C183,'[183]giá cây'!$B$3:$D$732,3,0)</f>
        <v>4100</v>
      </c>
      <c r="K183" s="181">
        <v>1</v>
      </c>
      <c r="L183" s="173">
        <f t="shared" ref="L183:L187" si="10">I183*J183*K183</f>
        <v>7999100</v>
      </c>
      <c r="M183" s="328"/>
    </row>
    <row r="184" spans="1:13" s="322" customFormat="1" ht="50.25" customHeight="1">
      <c r="A184" s="137">
        <v>98</v>
      </c>
      <c r="B184" s="163" t="s">
        <v>194</v>
      </c>
      <c r="C184" s="111"/>
      <c r="D184" s="331"/>
      <c r="E184" s="164"/>
      <c r="F184" s="140"/>
      <c r="G184" s="333"/>
      <c r="H184" s="12"/>
      <c r="I184" s="172"/>
      <c r="J184" s="180"/>
      <c r="K184" s="181"/>
      <c r="L184" s="108">
        <f>SUM(L185:L185)</f>
        <v>3685900</v>
      </c>
      <c r="M184" s="328">
        <f>L184</f>
        <v>3685900</v>
      </c>
    </row>
    <row r="185" spans="1:13" s="322" customFormat="1" ht="33.75" customHeight="1">
      <c r="A185" s="137"/>
      <c r="B185" s="163"/>
      <c r="C185" s="111" t="s">
        <v>309</v>
      </c>
      <c r="D185" s="331" t="s">
        <v>310</v>
      </c>
      <c r="E185" s="164">
        <v>899</v>
      </c>
      <c r="F185" s="140">
        <v>1424</v>
      </c>
      <c r="G185" s="333">
        <v>1</v>
      </c>
      <c r="H185" s="12" t="s">
        <v>29</v>
      </c>
      <c r="I185" s="172">
        <f t="shared" si="7"/>
        <v>899</v>
      </c>
      <c r="J185" s="180">
        <f>VLOOKUP(C185,'[183]giá cây'!$B$3:$D$732,3,0)</f>
        <v>4100</v>
      </c>
      <c r="K185" s="181">
        <v>1</v>
      </c>
      <c r="L185" s="173">
        <f t="shared" si="10"/>
        <v>3685900</v>
      </c>
      <c r="M185" s="328"/>
    </row>
    <row r="186" spans="1:13" s="322" customFormat="1" ht="74.25" customHeight="1">
      <c r="A186" s="137">
        <v>99</v>
      </c>
      <c r="B186" s="163" t="str">
        <f>'Dat-Bieu10'!B109</f>
        <v>bà Nguyễn Thị Hường, bà Nguyễn Thị Bông, ông Nguyễn Văn Trường, ông Nguyễn Hữu Thọ đồng thừa kế của bà Ngô Thị Năm</v>
      </c>
      <c r="C186" s="111"/>
      <c r="D186" s="331"/>
      <c r="E186" s="164"/>
      <c r="F186" s="140"/>
      <c r="G186" s="333"/>
      <c r="H186" s="12"/>
      <c r="I186" s="172"/>
      <c r="J186" s="180"/>
      <c r="K186" s="181"/>
      <c r="L186" s="108">
        <f>SUM(L187:L187)</f>
        <v>4358300</v>
      </c>
      <c r="M186" s="328">
        <f>L186</f>
        <v>4358300</v>
      </c>
    </row>
    <row r="187" spans="1:13" s="322" customFormat="1" ht="36.75" customHeight="1">
      <c r="A187" s="137"/>
      <c r="B187" s="163"/>
      <c r="C187" s="111" t="s">
        <v>309</v>
      </c>
      <c r="D187" s="331" t="s">
        <v>310</v>
      </c>
      <c r="E187" s="164">
        <v>1063</v>
      </c>
      <c r="F187" s="140">
        <v>1430</v>
      </c>
      <c r="G187" s="333">
        <v>1</v>
      </c>
      <c r="H187" s="12" t="s">
        <v>29</v>
      </c>
      <c r="I187" s="172">
        <f t="shared" si="7"/>
        <v>1063</v>
      </c>
      <c r="J187" s="180">
        <f>VLOOKUP(C187,'[183]giá cây'!$B$3:$D$732,3,0)</f>
        <v>4100</v>
      </c>
      <c r="K187" s="181">
        <v>1</v>
      </c>
      <c r="L187" s="173">
        <f t="shared" si="10"/>
        <v>4358300</v>
      </c>
      <c r="M187" s="328"/>
    </row>
    <row r="188" spans="1:13" s="322" customFormat="1" ht="33.75" customHeight="1">
      <c r="A188" s="137">
        <v>101</v>
      </c>
      <c r="B188" s="163" t="s">
        <v>195</v>
      </c>
      <c r="C188" s="111"/>
      <c r="D188" s="331"/>
      <c r="E188" s="164"/>
      <c r="F188" s="140"/>
      <c r="G188" s="333"/>
      <c r="H188" s="12"/>
      <c r="I188" s="172"/>
      <c r="J188" s="180"/>
      <c r="K188" s="181"/>
      <c r="L188" s="108">
        <f>SUM(L189:L189)</f>
        <v>1816300</v>
      </c>
      <c r="M188" s="328">
        <f>L188</f>
        <v>1816300</v>
      </c>
    </row>
    <row r="189" spans="1:13" s="322" customFormat="1" ht="33.75" customHeight="1">
      <c r="A189" s="326"/>
      <c r="B189" s="330"/>
      <c r="C189" s="111" t="s">
        <v>309</v>
      </c>
      <c r="D189" s="331" t="s">
        <v>310</v>
      </c>
      <c r="E189" s="164">
        <v>443</v>
      </c>
      <c r="F189" s="140">
        <v>412</v>
      </c>
      <c r="G189" s="333">
        <v>1</v>
      </c>
      <c r="H189" s="12" t="s">
        <v>29</v>
      </c>
      <c r="I189" s="172">
        <f t="shared" si="7"/>
        <v>443</v>
      </c>
      <c r="J189" s="180">
        <f>VLOOKUP(C189,'[183]giá cây'!$B$3:$D$732,3,0)</f>
        <v>4100</v>
      </c>
      <c r="K189" s="181">
        <v>1</v>
      </c>
      <c r="L189" s="173">
        <f>I189*J189*K189</f>
        <v>1816300</v>
      </c>
      <c r="M189" s="328"/>
    </row>
    <row r="190" spans="1:13" s="322" customFormat="1" ht="63.75" customHeight="1">
      <c r="A190" s="137">
        <v>102</v>
      </c>
      <c r="B190" s="163" t="str">
        <f>'Dat-Bieu10'!B111</f>
        <v>ông Ngô Văn Tín, ông Ngô Văn Sương, bà Ngô Thị Lập, bà Ngô Thị Hồng đồng thừa kế của bà Nguyễn Thị Nơi</v>
      </c>
      <c r="C190" s="111"/>
      <c r="D190" s="331"/>
      <c r="E190" s="164"/>
      <c r="F190" s="140"/>
      <c r="G190" s="333"/>
      <c r="H190" s="12"/>
      <c r="I190" s="172"/>
      <c r="J190" s="180"/>
      <c r="K190" s="181"/>
      <c r="L190" s="108">
        <f>SUM(L191:L191)</f>
        <v>1197200</v>
      </c>
      <c r="M190" s="328">
        <f>L190</f>
        <v>1197200</v>
      </c>
    </row>
    <row r="191" spans="1:13" s="322" customFormat="1" ht="33.75" customHeight="1">
      <c r="A191" s="326"/>
      <c r="B191" s="330"/>
      <c r="C191" s="111" t="s">
        <v>309</v>
      </c>
      <c r="D191" s="331" t="s">
        <v>310</v>
      </c>
      <c r="E191" s="164">
        <v>292</v>
      </c>
      <c r="F191" s="140">
        <v>572</v>
      </c>
      <c r="G191" s="333">
        <v>1</v>
      </c>
      <c r="H191" s="12" t="s">
        <v>29</v>
      </c>
      <c r="I191" s="172">
        <f t="shared" si="7"/>
        <v>292</v>
      </c>
      <c r="J191" s="180">
        <f>VLOOKUP(C191,'[183]giá cây'!$B$3:$D$732,3,0)</f>
        <v>4100</v>
      </c>
      <c r="K191" s="181">
        <v>1</v>
      </c>
      <c r="L191" s="173">
        <f>I191*J191*K191</f>
        <v>1197200</v>
      </c>
      <c r="M191" s="328"/>
    </row>
    <row r="192" spans="1:13" s="322" customFormat="1" ht="33.75" customHeight="1">
      <c r="A192" s="137">
        <v>103</v>
      </c>
      <c r="B192" s="163" t="s">
        <v>196</v>
      </c>
      <c r="C192" s="111"/>
      <c r="D192" s="331"/>
      <c r="E192" s="164"/>
      <c r="F192" s="140"/>
      <c r="G192" s="333"/>
      <c r="H192" s="12"/>
      <c r="I192" s="172"/>
      <c r="J192" s="180"/>
      <c r="K192" s="181"/>
      <c r="L192" s="108">
        <f>SUM(L193:L193)</f>
        <v>4989700</v>
      </c>
      <c r="M192" s="328">
        <f>L192</f>
        <v>4989700</v>
      </c>
    </row>
    <row r="193" spans="1:13" s="322" customFormat="1" ht="33.75" customHeight="1">
      <c r="A193" s="326"/>
      <c r="B193" s="330"/>
      <c r="C193" s="111" t="s">
        <v>309</v>
      </c>
      <c r="D193" s="331" t="s">
        <v>310</v>
      </c>
      <c r="E193" s="164">
        <v>1217</v>
      </c>
      <c r="F193" s="140">
        <v>67</v>
      </c>
      <c r="G193" s="333">
        <v>1</v>
      </c>
      <c r="H193" s="12" t="s">
        <v>29</v>
      </c>
      <c r="I193" s="172">
        <f t="shared" si="7"/>
        <v>1217</v>
      </c>
      <c r="J193" s="180">
        <f>VLOOKUP(C193,'[183]giá cây'!$B$3:$D$732,3,0)</f>
        <v>4100</v>
      </c>
      <c r="K193" s="181">
        <v>1</v>
      </c>
      <c r="L193" s="173">
        <f t="shared" ref="L193:L198" si="11">I193*J193*K193</f>
        <v>4989700</v>
      </c>
      <c r="M193" s="328"/>
    </row>
    <row r="194" spans="1:13" s="322" customFormat="1" ht="68.25" customHeight="1">
      <c r="A194" s="137">
        <v>104</v>
      </c>
      <c r="B194" s="163" t="str">
        <f>'Dat-Bieu10'!B113</f>
        <v xml:space="preserve">bà Nguyễn Thị Châu, bà Ngô Thị Bích Trâm, ông Ngô Văn Vinh, ông Ngô Vinh Quang đồng thừa kế của ông Ngô Văn Ngữ </v>
      </c>
      <c r="C194" s="111"/>
      <c r="D194" s="331"/>
      <c r="E194" s="164"/>
      <c r="F194" s="140"/>
      <c r="G194" s="333"/>
      <c r="H194" s="12"/>
      <c r="I194" s="172"/>
      <c r="J194" s="180"/>
      <c r="K194" s="181"/>
      <c r="L194" s="108">
        <f>SUM(L195:L196)</f>
        <v>8290200</v>
      </c>
      <c r="M194" s="328">
        <f>L194</f>
        <v>8290200</v>
      </c>
    </row>
    <row r="195" spans="1:13" s="322" customFormat="1" ht="33.75" customHeight="1">
      <c r="A195" s="326"/>
      <c r="B195" s="330"/>
      <c r="C195" s="111" t="s">
        <v>309</v>
      </c>
      <c r="D195" s="331" t="s">
        <v>310</v>
      </c>
      <c r="E195" s="164">
        <v>1103</v>
      </c>
      <c r="F195" s="140">
        <v>382</v>
      </c>
      <c r="G195" s="333">
        <v>1</v>
      </c>
      <c r="H195" s="12" t="s">
        <v>29</v>
      </c>
      <c r="I195" s="172">
        <f t="shared" si="7"/>
        <v>1103</v>
      </c>
      <c r="J195" s="180">
        <f>VLOOKUP(C195,'[183]giá cây'!$B$3:$D$732,3,0)</f>
        <v>4100</v>
      </c>
      <c r="K195" s="181">
        <v>1</v>
      </c>
      <c r="L195" s="173">
        <f t="shared" si="11"/>
        <v>4522300</v>
      </c>
      <c r="M195" s="328"/>
    </row>
    <row r="196" spans="1:13" s="322" customFormat="1" ht="33.75" customHeight="1">
      <c r="A196" s="326"/>
      <c r="B196" s="330"/>
      <c r="C196" s="111" t="s">
        <v>309</v>
      </c>
      <c r="D196" s="331" t="s">
        <v>310</v>
      </c>
      <c r="E196" s="164">
        <v>919</v>
      </c>
      <c r="F196" s="140">
        <v>415</v>
      </c>
      <c r="G196" s="333">
        <v>1</v>
      </c>
      <c r="H196" s="12" t="s">
        <v>29</v>
      </c>
      <c r="I196" s="172">
        <f t="shared" si="7"/>
        <v>919</v>
      </c>
      <c r="J196" s="180">
        <f>VLOOKUP(C196,'[183]giá cây'!$B$3:$D$732,3,0)</f>
        <v>4100</v>
      </c>
      <c r="K196" s="181">
        <v>1</v>
      </c>
      <c r="L196" s="173">
        <f t="shared" si="11"/>
        <v>3767900</v>
      </c>
      <c r="M196" s="328"/>
    </row>
    <row r="197" spans="1:13" s="322" customFormat="1" ht="48.75" customHeight="1">
      <c r="A197" s="137">
        <v>107</v>
      </c>
      <c r="B197" s="163" t="str">
        <f>'Dat-Bieu10'!B115</f>
        <v xml:space="preserve">bà Phạm Thị Sáu </v>
      </c>
      <c r="C197" s="111"/>
      <c r="D197" s="331"/>
      <c r="E197" s="164"/>
      <c r="F197" s="140"/>
      <c r="G197" s="333"/>
      <c r="H197" s="12"/>
      <c r="I197" s="172"/>
      <c r="J197" s="180"/>
      <c r="K197" s="181"/>
      <c r="L197" s="108">
        <f>SUM(L198:L198)</f>
        <v>2041800</v>
      </c>
      <c r="M197" s="328">
        <f>L197</f>
        <v>2041800</v>
      </c>
    </row>
    <row r="198" spans="1:13" s="322" customFormat="1" ht="33.75" customHeight="1">
      <c r="A198" s="326"/>
      <c r="B198" s="330"/>
      <c r="C198" s="111" t="s">
        <v>309</v>
      </c>
      <c r="D198" s="331" t="s">
        <v>310</v>
      </c>
      <c r="E198" s="164">
        <v>498</v>
      </c>
      <c r="F198" s="140">
        <v>377</v>
      </c>
      <c r="G198" s="333">
        <v>1</v>
      </c>
      <c r="H198" s="12" t="s">
        <v>29</v>
      </c>
      <c r="I198" s="172">
        <f t="shared" si="7"/>
        <v>498</v>
      </c>
      <c r="J198" s="180">
        <f>VLOOKUP(C198,'[183]giá cây'!$B$3:$D$732,3,0)</f>
        <v>4100</v>
      </c>
      <c r="K198" s="181">
        <v>1</v>
      </c>
      <c r="L198" s="173">
        <f t="shared" si="11"/>
        <v>2041800</v>
      </c>
      <c r="M198" s="328"/>
    </row>
    <row r="199" spans="1:13" s="322" customFormat="1" ht="33.75" customHeight="1">
      <c r="A199" s="137">
        <v>108</v>
      </c>
      <c r="B199" s="163" t="s">
        <v>197</v>
      </c>
      <c r="C199" s="111"/>
      <c r="D199" s="331"/>
      <c r="E199" s="164"/>
      <c r="F199" s="140"/>
      <c r="G199" s="333"/>
      <c r="H199" s="12"/>
      <c r="I199" s="172"/>
      <c r="J199" s="180"/>
      <c r="K199" s="181"/>
      <c r="L199" s="108">
        <f>SUM(L200:L200)</f>
        <v>2004900</v>
      </c>
      <c r="M199" s="328">
        <f>L199</f>
        <v>2004900</v>
      </c>
    </row>
    <row r="200" spans="1:13" s="322" customFormat="1" ht="33.75" customHeight="1">
      <c r="A200" s="326"/>
      <c r="B200" s="330"/>
      <c r="C200" s="111" t="s">
        <v>309</v>
      </c>
      <c r="D200" s="331" t="s">
        <v>310</v>
      </c>
      <c r="E200" s="164">
        <v>489</v>
      </c>
      <c r="F200" s="140">
        <v>436</v>
      </c>
      <c r="G200" s="333">
        <v>1</v>
      </c>
      <c r="H200" s="12" t="s">
        <v>29</v>
      </c>
      <c r="I200" s="172">
        <f t="shared" si="7"/>
        <v>489</v>
      </c>
      <c r="J200" s="180">
        <f>VLOOKUP(C200,'[183]giá cây'!$B$3:$D$732,3,0)</f>
        <v>4100</v>
      </c>
      <c r="K200" s="181">
        <v>1</v>
      </c>
      <c r="L200" s="173">
        <f t="shared" si="8"/>
        <v>2004900</v>
      </c>
      <c r="M200" s="328"/>
    </row>
    <row r="201" spans="1:13" s="322" customFormat="1" ht="33.75" customHeight="1">
      <c r="A201" s="137">
        <v>109</v>
      </c>
      <c r="B201" s="163" t="s">
        <v>198</v>
      </c>
      <c r="C201" s="111"/>
      <c r="D201" s="331"/>
      <c r="E201" s="164"/>
      <c r="F201" s="140"/>
      <c r="G201" s="333"/>
      <c r="H201" s="12"/>
      <c r="I201" s="172"/>
      <c r="J201" s="180"/>
      <c r="K201" s="181"/>
      <c r="L201" s="108">
        <f>SUM(L202:L203)</f>
        <v>0</v>
      </c>
      <c r="M201" s="328">
        <f>L201</f>
        <v>0</v>
      </c>
    </row>
    <row r="202" spans="1:13" s="322" customFormat="1" ht="33.75" customHeight="1">
      <c r="A202" s="137"/>
      <c r="B202" s="163"/>
      <c r="C202" s="341" t="s">
        <v>350</v>
      </c>
      <c r="D202" s="346" t="s">
        <v>104</v>
      </c>
      <c r="E202" s="164">
        <v>44</v>
      </c>
      <c r="F202" s="140">
        <v>1066</v>
      </c>
      <c r="G202" s="140">
        <v>1</v>
      </c>
      <c r="H202" s="12" t="s">
        <v>311</v>
      </c>
      <c r="I202" s="208">
        <v>44</v>
      </c>
      <c r="J202" s="177">
        <v>90000</v>
      </c>
      <c r="K202" s="178">
        <v>0</v>
      </c>
      <c r="L202" s="209">
        <f>I202*J202*K202</f>
        <v>0</v>
      </c>
      <c r="M202" s="347"/>
    </row>
    <row r="203" spans="1:13" s="322" customFormat="1" ht="33.75" customHeight="1">
      <c r="A203" s="348"/>
      <c r="B203" s="349"/>
      <c r="C203" s="341" t="s">
        <v>351</v>
      </c>
      <c r="D203" s="346" t="s">
        <v>104</v>
      </c>
      <c r="E203" s="164">
        <v>68</v>
      </c>
      <c r="F203" s="140">
        <v>1066</v>
      </c>
      <c r="G203" s="140">
        <v>1</v>
      </c>
      <c r="H203" s="12" t="s">
        <v>311</v>
      </c>
      <c r="I203" s="208">
        <v>68</v>
      </c>
      <c r="J203" s="177">
        <v>136000</v>
      </c>
      <c r="K203" s="178">
        <v>0</v>
      </c>
      <c r="L203" s="209">
        <f>I203*J203*K203</f>
        <v>0</v>
      </c>
      <c r="M203" s="347"/>
    </row>
    <row r="204" spans="1:13" s="322" customFormat="1" ht="50.25" customHeight="1">
      <c r="A204" s="137">
        <v>110</v>
      </c>
      <c r="B204" s="163" t="str">
        <f>'Dat-Bieu10'!B118</f>
        <v xml:space="preserve">hộ ông Trần Bình Phục </v>
      </c>
      <c r="C204" s="111"/>
      <c r="D204" s="331"/>
      <c r="E204" s="164"/>
      <c r="F204" s="140"/>
      <c r="G204" s="333"/>
      <c r="H204" s="12"/>
      <c r="I204" s="172"/>
      <c r="J204" s="180"/>
      <c r="K204" s="181"/>
      <c r="L204" s="108">
        <f>SUM(L205:L205)</f>
        <v>2701900</v>
      </c>
      <c r="M204" s="328">
        <f>L204</f>
        <v>2701900</v>
      </c>
    </row>
    <row r="205" spans="1:13" s="322" customFormat="1" ht="33.75" customHeight="1">
      <c r="A205" s="326"/>
      <c r="B205" s="330"/>
      <c r="C205" s="111" t="s">
        <v>309</v>
      </c>
      <c r="D205" s="331" t="s">
        <v>310</v>
      </c>
      <c r="E205" s="164">
        <v>659</v>
      </c>
      <c r="F205" s="140">
        <v>308</v>
      </c>
      <c r="G205" s="333">
        <v>1</v>
      </c>
      <c r="H205" s="12" t="s">
        <v>29</v>
      </c>
      <c r="I205" s="172">
        <f t="shared" ref="I205:I281" si="12">E205</f>
        <v>659</v>
      </c>
      <c r="J205" s="180">
        <f>VLOOKUP(C205,'[183]giá cây'!$B$3:$D$732,3,0)</f>
        <v>4100</v>
      </c>
      <c r="K205" s="181">
        <v>1</v>
      </c>
      <c r="L205" s="173">
        <f t="shared" ref="L205:L281" si="13">I205*J205*K205</f>
        <v>2701900</v>
      </c>
      <c r="M205" s="328"/>
    </row>
    <row r="206" spans="1:13" s="322" customFormat="1" ht="33.75" customHeight="1">
      <c r="A206" s="137">
        <v>111</v>
      </c>
      <c r="B206" s="163" t="s">
        <v>199</v>
      </c>
      <c r="C206" s="111"/>
      <c r="D206" s="331"/>
      <c r="E206" s="164"/>
      <c r="F206" s="140"/>
      <c r="G206" s="333"/>
      <c r="H206" s="12"/>
      <c r="I206" s="172"/>
      <c r="J206" s="180"/>
      <c r="K206" s="181"/>
      <c r="L206" s="108">
        <f>SUM(L207:L207)</f>
        <v>3062700</v>
      </c>
      <c r="M206" s="328">
        <f>L206</f>
        <v>3062700</v>
      </c>
    </row>
    <row r="207" spans="1:13" s="322" customFormat="1" ht="33.75" customHeight="1">
      <c r="A207" s="326"/>
      <c r="B207" s="330"/>
      <c r="C207" s="111" t="s">
        <v>309</v>
      </c>
      <c r="D207" s="331" t="s">
        <v>310</v>
      </c>
      <c r="E207" s="164">
        <v>747</v>
      </c>
      <c r="F207" s="140">
        <v>340</v>
      </c>
      <c r="G207" s="333">
        <v>1</v>
      </c>
      <c r="H207" s="12" t="s">
        <v>29</v>
      </c>
      <c r="I207" s="172">
        <f t="shared" si="12"/>
        <v>747</v>
      </c>
      <c r="J207" s="180">
        <f>VLOOKUP(C207,'[183]giá cây'!$B$3:$D$732,3,0)</f>
        <v>4100</v>
      </c>
      <c r="K207" s="181">
        <v>1</v>
      </c>
      <c r="L207" s="173">
        <f t="shared" si="13"/>
        <v>3062700</v>
      </c>
      <c r="M207" s="328"/>
    </row>
    <row r="208" spans="1:13" s="322" customFormat="1" ht="33.75" customHeight="1">
      <c r="A208" s="137">
        <v>112</v>
      </c>
      <c r="B208" s="163" t="s">
        <v>200</v>
      </c>
      <c r="C208" s="111"/>
      <c r="D208" s="331"/>
      <c r="E208" s="164"/>
      <c r="F208" s="140"/>
      <c r="G208" s="333"/>
      <c r="H208" s="12"/>
      <c r="I208" s="172"/>
      <c r="J208" s="180"/>
      <c r="K208" s="181"/>
      <c r="L208" s="108">
        <f>SUM(L209:L209)</f>
        <v>3062700</v>
      </c>
      <c r="M208" s="328">
        <f>L208</f>
        <v>3062700</v>
      </c>
    </row>
    <row r="209" spans="1:13" s="322" customFormat="1" ht="33.75" customHeight="1">
      <c r="A209" s="326"/>
      <c r="B209" s="330"/>
      <c r="C209" s="111" t="s">
        <v>309</v>
      </c>
      <c r="D209" s="331" t="s">
        <v>310</v>
      </c>
      <c r="E209" s="164">
        <v>747</v>
      </c>
      <c r="F209" s="140">
        <v>468</v>
      </c>
      <c r="G209" s="333">
        <v>1</v>
      </c>
      <c r="H209" s="12" t="s">
        <v>29</v>
      </c>
      <c r="I209" s="172">
        <f t="shared" si="12"/>
        <v>747</v>
      </c>
      <c r="J209" s="180">
        <f>VLOOKUP(C209,'[183]giá cây'!$B$3:$D$732,3,0)</f>
        <v>4100</v>
      </c>
      <c r="K209" s="181">
        <v>1</v>
      </c>
      <c r="L209" s="173">
        <f t="shared" si="13"/>
        <v>3062700</v>
      </c>
      <c r="M209" s="328"/>
    </row>
    <row r="210" spans="1:13" s="322" customFormat="1" ht="33.75" customHeight="1">
      <c r="A210" s="137">
        <v>113</v>
      </c>
      <c r="B210" s="163" t="s">
        <v>201</v>
      </c>
      <c r="C210" s="111"/>
      <c r="D210" s="331"/>
      <c r="E210" s="164"/>
      <c r="F210" s="140"/>
      <c r="G210" s="333"/>
      <c r="H210" s="12"/>
      <c r="I210" s="172"/>
      <c r="J210" s="180"/>
      <c r="K210" s="181"/>
      <c r="L210" s="108">
        <f>SUM(L211:L211)</f>
        <v>1246400</v>
      </c>
      <c r="M210" s="328">
        <f>L210</f>
        <v>1246400</v>
      </c>
    </row>
    <row r="211" spans="1:13" s="322" customFormat="1" ht="33.75" customHeight="1">
      <c r="A211" s="326"/>
      <c r="B211" s="330"/>
      <c r="C211" s="111" t="s">
        <v>309</v>
      </c>
      <c r="D211" s="331" t="s">
        <v>310</v>
      </c>
      <c r="E211" s="164">
        <v>304</v>
      </c>
      <c r="F211" s="140">
        <v>568</v>
      </c>
      <c r="G211" s="333">
        <v>1</v>
      </c>
      <c r="H211" s="12" t="s">
        <v>29</v>
      </c>
      <c r="I211" s="172">
        <f t="shared" si="12"/>
        <v>304</v>
      </c>
      <c r="J211" s="180">
        <f>VLOOKUP(C211,'[183]giá cây'!$B$3:$D$732,3,0)</f>
        <v>4100</v>
      </c>
      <c r="K211" s="181">
        <v>1</v>
      </c>
      <c r="L211" s="173">
        <f t="shared" si="13"/>
        <v>1246400</v>
      </c>
      <c r="M211" s="328"/>
    </row>
    <row r="212" spans="1:13" s="322" customFormat="1" ht="33.75" customHeight="1">
      <c r="A212" s="137">
        <v>115</v>
      </c>
      <c r="B212" s="163" t="s">
        <v>202</v>
      </c>
      <c r="C212" s="111"/>
      <c r="D212" s="331"/>
      <c r="E212" s="164"/>
      <c r="F212" s="140"/>
      <c r="G212" s="333"/>
      <c r="H212" s="12"/>
      <c r="I212" s="172"/>
      <c r="J212" s="180"/>
      <c r="K212" s="181"/>
      <c r="L212" s="108">
        <f>SUM(L213:L213)</f>
        <v>2578900</v>
      </c>
      <c r="M212" s="328">
        <f>L212</f>
        <v>2578900</v>
      </c>
    </row>
    <row r="213" spans="1:13" s="322" customFormat="1" ht="33.75" customHeight="1">
      <c r="A213" s="326"/>
      <c r="B213" s="330"/>
      <c r="C213" s="111" t="s">
        <v>309</v>
      </c>
      <c r="D213" s="331" t="s">
        <v>310</v>
      </c>
      <c r="E213" s="164">
        <v>629</v>
      </c>
      <c r="F213" s="140">
        <v>1013</v>
      </c>
      <c r="G213" s="333">
        <v>1</v>
      </c>
      <c r="H213" s="12" t="s">
        <v>29</v>
      </c>
      <c r="I213" s="172">
        <f t="shared" si="12"/>
        <v>629</v>
      </c>
      <c r="J213" s="180">
        <f>VLOOKUP(C213,'[183]giá cây'!$B$3:$D$732,3,0)</f>
        <v>4100</v>
      </c>
      <c r="K213" s="181">
        <v>1</v>
      </c>
      <c r="L213" s="173">
        <f t="shared" si="13"/>
        <v>2578900</v>
      </c>
      <c r="M213" s="328"/>
    </row>
    <row r="214" spans="1:13" s="322" customFormat="1" ht="91.5" customHeight="1">
      <c r="A214" s="137">
        <v>116</v>
      </c>
      <c r="B214" s="163" t="str">
        <f>'Dat-Bieu10'!B123</f>
        <v>bà Nguyễn Thị Lựu, ông Ngô Văn Hà, ông Ngô Văn Hải, bà Ngô Thị Hưng, ông Ngô Văn Hạng, bà Ngô Thị Hằng đồng thừa kế của ông Ngô Thanh Sơn</v>
      </c>
      <c r="C214" s="111"/>
      <c r="D214" s="331"/>
      <c r="E214" s="164"/>
      <c r="F214" s="140"/>
      <c r="G214" s="333"/>
      <c r="H214" s="12"/>
      <c r="I214" s="172"/>
      <c r="J214" s="180"/>
      <c r="K214" s="181"/>
      <c r="L214" s="108">
        <f>SUM(L215:L216)</f>
        <v>3546500</v>
      </c>
      <c r="M214" s="108">
        <f>L214</f>
        <v>3546500</v>
      </c>
    </row>
    <row r="215" spans="1:13" s="322" customFormat="1" ht="33.75" customHeight="1">
      <c r="A215" s="326"/>
      <c r="B215" s="330"/>
      <c r="C215" s="111" t="s">
        <v>309</v>
      </c>
      <c r="D215" s="331" t="s">
        <v>310</v>
      </c>
      <c r="E215" s="164">
        <v>370</v>
      </c>
      <c r="F215" s="140">
        <v>569</v>
      </c>
      <c r="G215" s="333">
        <v>1</v>
      </c>
      <c r="H215" s="12" t="s">
        <v>29</v>
      </c>
      <c r="I215" s="172">
        <f t="shared" si="12"/>
        <v>370</v>
      </c>
      <c r="J215" s="180">
        <f>VLOOKUP(C215,'[183]giá cây'!$B$3:$D$732,3,0)</f>
        <v>4100</v>
      </c>
      <c r="K215" s="181">
        <v>1</v>
      </c>
      <c r="L215" s="173">
        <f t="shared" si="13"/>
        <v>1517000</v>
      </c>
      <c r="M215" s="328"/>
    </row>
    <row r="216" spans="1:13" s="322" customFormat="1" ht="33.75" customHeight="1">
      <c r="A216" s="326"/>
      <c r="B216" s="330"/>
      <c r="C216" s="111" t="s">
        <v>309</v>
      </c>
      <c r="D216" s="331" t="s">
        <v>310</v>
      </c>
      <c r="E216" s="164">
        <v>495</v>
      </c>
      <c r="F216" s="140">
        <v>764</v>
      </c>
      <c r="G216" s="333">
        <v>1</v>
      </c>
      <c r="H216" s="12" t="s">
        <v>29</v>
      </c>
      <c r="I216" s="172">
        <f t="shared" si="12"/>
        <v>495</v>
      </c>
      <c r="J216" s="180">
        <f>VLOOKUP(C216,'[183]giá cây'!$B$3:$D$732,3,0)</f>
        <v>4100</v>
      </c>
      <c r="K216" s="181">
        <v>1</v>
      </c>
      <c r="L216" s="173">
        <f t="shared" si="13"/>
        <v>2029500</v>
      </c>
      <c r="M216" s="328"/>
    </row>
    <row r="217" spans="1:13" s="322" customFormat="1" ht="33.75" customHeight="1">
      <c r="A217" s="137">
        <v>121</v>
      </c>
      <c r="B217" s="163" t="s">
        <v>203</v>
      </c>
      <c r="C217" s="111"/>
      <c r="D217" s="331"/>
      <c r="E217" s="164"/>
      <c r="F217" s="140"/>
      <c r="G217" s="333"/>
      <c r="H217" s="12"/>
      <c r="I217" s="172"/>
      <c r="J217" s="180"/>
      <c r="K217" s="181"/>
      <c r="L217" s="108">
        <f>SUM(L218:L219)</f>
        <v>11836700</v>
      </c>
      <c r="M217" s="108">
        <f>L217</f>
        <v>11836700</v>
      </c>
    </row>
    <row r="218" spans="1:13" s="322" customFormat="1" ht="33.75" customHeight="1">
      <c r="A218" s="326"/>
      <c r="B218" s="330"/>
      <c r="C218" s="111" t="s">
        <v>309</v>
      </c>
      <c r="D218" s="331" t="s">
        <v>310</v>
      </c>
      <c r="E218" s="164">
        <v>1874</v>
      </c>
      <c r="F218" s="140">
        <v>207</v>
      </c>
      <c r="G218" s="333">
        <v>1</v>
      </c>
      <c r="H218" s="12" t="s">
        <v>29</v>
      </c>
      <c r="I218" s="172">
        <f t="shared" si="12"/>
        <v>1874</v>
      </c>
      <c r="J218" s="180">
        <f>VLOOKUP(C218,'[183]giá cây'!$B$3:$D$732,3,0)</f>
        <v>4100</v>
      </c>
      <c r="K218" s="181">
        <v>1</v>
      </c>
      <c r="L218" s="173">
        <f t="shared" si="13"/>
        <v>7683400</v>
      </c>
      <c r="M218" s="328"/>
    </row>
    <row r="219" spans="1:13" s="322" customFormat="1" ht="33.75" customHeight="1">
      <c r="A219" s="326"/>
      <c r="B219" s="330"/>
      <c r="C219" s="111" t="s">
        <v>309</v>
      </c>
      <c r="D219" s="331" t="s">
        <v>310</v>
      </c>
      <c r="E219" s="164">
        <v>1013</v>
      </c>
      <c r="F219" s="140">
        <v>429</v>
      </c>
      <c r="G219" s="333">
        <v>1</v>
      </c>
      <c r="H219" s="12" t="s">
        <v>29</v>
      </c>
      <c r="I219" s="172">
        <f t="shared" si="12"/>
        <v>1013</v>
      </c>
      <c r="J219" s="180">
        <f>VLOOKUP(C219,'[183]giá cây'!$B$3:$D$732,3,0)</f>
        <v>4100</v>
      </c>
      <c r="K219" s="181">
        <v>1</v>
      </c>
      <c r="L219" s="173">
        <f t="shared" si="13"/>
        <v>4153300</v>
      </c>
      <c r="M219" s="328"/>
    </row>
    <row r="220" spans="1:13" s="322" customFormat="1" ht="33.75" customHeight="1">
      <c r="A220" s="137">
        <v>123</v>
      </c>
      <c r="B220" s="163" t="s">
        <v>204</v>
      </c>
      <c r="C220" s="111"/>
      <c r="D220" s="331"/>
      <c r="E220" s="164"/>
      <c r="F220" s="140"/>
      <c r="G220" s="333"/>
      <c r="H220" s="12"/>
      <c r="I220" s="172"/>
      <c r="J220" s="180"/>
      <c r="K220" s="181"/>
      <c r="L220" s="108">
        <f>SUM(L221:L221)</f>
        <v>2960200</v>
      </c>
      <c r="M220" s="328">
        <f>L220</f>
        <v>2960200</v>
      </c>
    </row>
    <row r="221" spans="1:13" s="322" customFormat="1" ht="33.75" customHeight="1">
      <c r="A221" s="326"/>
      <c r="B221" s="330"/>
      <c r="C221" s="111" t="s">
        <v>309</v>
      </c>
      <c r="D221" s="331" t="s">
        <v>310</v>
      </c>
      <c r="E221" s="164">
        <v>722</v>
      </c>
      <c r="F221" s="140">
        <v>458</v>
      </c>
      <c r="G221" s="333">
        <v>1</v>
      </c>
      <c r="H221" s="12" t="s">
        <v>29</v>
      </c>
      <c r="I221" s="172">
        <f t="shared" si="12"/>
        <v>722</v>
      </c>
      <c r="J221" s="180">
        <f>VLOOKUP(C221,'[183]giá cây'!$B$3:$D$732,3,0)</f>
        <v>4100</v>
      </c>
      <c r="K221" s="181">
        <v>1</v>
      </c>
      <c r="L221" s="173">
        <f t="shared" si="13"/>
        <v>2960200</v>
      </c>
      <c r="M221" s="328"/>
    </row>
    <row r="222" spans="1:13" s="322" customFormat="1" ht="33.75" customHeight="1">
      <c r="A222" s="137">
        <v>124</v>
      </c>
      <c r="B222" s="163" t="s">
        <v>205</v>
      </c>
      <c r="C222" s="111"/>
      <c r="D222" s="331"/>
      <c r="E222" s="164"/>
      <c r="F222" s="140"/>
      <c r="G222" s="333"/>
      <c r="H222" s="12"/>
      <c r="I222" s="172"/>
      <c r="J222" s="180"/>
      <c r="K222" s="181"/>
      <c r="L222" s="108">
        <f>SUM(L223:L223)</f>
        <v>5334100</v>
      </c>
      <c r="M222" s="328">
        <f>L222</f>
        <v>5334100</v>
      </c>
    </row>
    <row r="223" spans="1:13" s="322" customFormat="1" ht="33.75" customHeight="1">
      <c r="A223" s="326"/>
      <c r="B223" s="330"/>
      <c r="C223" s="111" t="s">
        <v>309</v>
      </c>
      <c r="D223" s="331" t="s">
        <v>310</v>
      </c>
      <c r="E223" s="164">
        <v>1301</v>
      </c>
      <c r="F223" s="140">
        <v>383</v>
      </c>
      <c r="G223" s="333">
        <v>1</v>
      </c>
      <c r="H223" s="12" t="s">
        <v>29</v>
      </c>
      <c r="I223" s="172">
        <f t="shared" si="12"/>
        <v>1301</v>
      </c>
      <c r="J223" s="180">
        <f>VLOOKUP(C223,'[183]giá cây'!$B$3:$D$732,3,0)</f>
        <v>4100</v>
      </c>
      <c r="K223" s="181">
        <v>1</v>
      </c>
      <c r="L223" s="173">
        <f t="shared" si="13"/>
        <v>5334100</v>
      </c>
      <c r="M223" s="328"/>
    </row>
    <row r="224" spans="1:13" s="322" customFormat="1" ht="33.75" customHeight="1">
      <c r="A224" s="137">
        <v>126</v>
      </c>
      <c r="B224" s="163" t="s">
        <v>206</v>
      </c>
      <c r="C224" s="111"/>
      <c r="D224" s="331"/>
      <c r="E224" s="164"/>
      <c r="F224" s="140"/>
      <c r="G224" s="333"/>
      <c r="H224" s="12"/>
      <c r="I224" s="172"/>
      <c r="J224" s="180"/>
      <c r="K224" s="181"/>
      <c r="L224" s="108">
        <f>SUM(L225:L225)</f>
        <v>1020900</v>
      </c>
      <c r="M224" s="328">
        <f>L224</f>
        <v>1020900</v>
      </c>
    </row>
    <row r="225" spans="1:13" s="322" customFormat="1" ht="33.75" customHeight="1">
      <c r="A225" s="326"/>
      <c r="B225" s="330"/>
      <c r="C225" s="111" t="s">
        <v>309</v>
      </c>
      <c r="D225" s="331" t="s">
        <v>310</v>
      </c>
      <c r="E225" s="164">
        <v>249</v>
      </c>
      <c r="F225" s="140">
        <v>573</v>
      </c>
      <c r="G225" s="333">
        <v>1</v>
      </c>
      <c r="H225" s="12" t="s">
        <v>29</v>
      </c>
      <c r="I225" s="172">
        <f t="shared" si="12"/>
        <v>249</v>
      </c>
      <c r="J225" s="180">
        <f>VLOOKUP(C225,'[183]giá cây'!$B$3:$D$732,3,0)</f>
        <v>4100</v>
      </c>
      <c r="K225" s="181">
        <v>1</v>
      </c>
      <c r="L225" s="173">
        <f t="shared" si="13"/>
        <v>1020900</v>
      </c>
      <c r="M225" s="328"/>
    </row>
    <row r="226" spans="1:13" s="322" customFormat="1" ht="33.75" customHeight="1">
      <c r="A226" s="137">
        <v>127</v>
      </c>
      <c r="B226" s="163" t="s">
        <v>207</v>
      </c>
      <c r="C226" s="111"/>
      <c r="D226" s="331"/>
      <c r="E226" s="164"/>
      <c r="F226" s="140"/>
      <c r="G226" s="333"/>
      <c r="H226" s="12"/>
      <c r="I226" s="172"/>
      <c r="J226" s="180"/>
      <c r="K226" s="181"/>
      <c r="L226" s="108">
        <f>SUM(L227:L228)</f>
        <v>5746560</v>
      </c>
      <c r="M226" s="328">
        <f>L226</f>
        <v>5746560</v>
      </c>
    </row>
    <row r="227" spans="1:13" s="322" customFormat="1" ht="33.75" customHeight="1">
      <c r="A227" s="326"/>
      <c r="B227" s="330"/>
      <c r="C227" s="111" t="s">
        <v>309</v>
      </c>
      <c r="D227" s="331" t="s">
        <v>310</v>
      </c>
      <c r="E227" s="164">
        <v>439.6</v>
      </c>
      <c r="F227" s="140">
        <v>1581</v>
      </c>
      <c r="G227" s="333">
        <v>1</v>
      </c>
      <c r="H227" s="12" t="s">
        <v>29</v>
      </c>
      <c r="I227" s="172">
        <f t="shared" si="12"/>
        <v>439.6</v>
      </c>
      <c r="J227" s="180">
        <f>VLOOKUP(C227,'[183]giá cây'!$B$3:$D$732,3,0)</f>
        <v>4100</v>
      </c>
      <c r="K227" s="181">
        <v>1</v>
      </c>
      <c r="L227" s="173">
        <f t="shared" si="13"/>
        <v>1802360</v>
      </c>
      <c r="M227" s="328"/>
    </row>
    <row r="228" spans="1:13" s="322" customFormat="1" ht="33.75" customHeight="1">
      <c r="A228" s="326"/>
      <c r="B228" s="330"/>
      <c r="C228" s="111" t="s">
        <v>309</v>
      </c>
      <c r="D228" s="331" t="s">
        <v>310</v>
      </c>
      <c r="E228" s="164">
        <v>962</v>
      </c>
      <c r="F228" s="140">
        <v>1582</v>
      </c>
      <c r="G228" s="333">
        <v>1</v>
      </c>
      <c r="H228" s="12" t="s">
        <v>29</v>
      </c>
      <c r="I228" s="172">
        <f t="shared" si="12"/>
        <v>962</v>
      </c>
      <c r="J228" s="180">
        <f>VLOOKUP(C228,'[183]giá cây'!$B$3:$D$732,3,0)</f>
        <v>4100</v>
      </c>
      <c r="K228" s="181">
        <v>1</v>
      </c>
      <c r="L228" s="173">
        <f t="shared" si="13"/>
        <v>3944200</v>
      </c>
      <c r="M228" s="328"/>
    </row>
    <row r="229" spans="1:13" s="322" customFormat="1" ht="33.75" customHeight="1">
      <c r="A229" s="137">
        <v>128</v>
      </c>
      <c r="B229" s="163" t="s">
        <v>208</v>
      </c>
      <c r="C229" s="111"/>
      <c r="D229" s="331"/>
      <c r="E229" s="164"/>
      <c r="F229" s="140"/>
      <c r="G229" s="333"/>
      <c r="H229" s="12"/>
      <c r="I229" s="172"/>
      <c r="J229" s="180"/>
      <c r="K229" s="181"/>
      <c r="L229" s="108">
        <f>SUM(L230:L230)</f>
        <v>4141000</v>
      </c>
      <c r="M229" s="328">
        <f>L229</f>
        <v>4141000</v>
      </c>
    </row>
    <row r="230" spans="1:13" s="322" customFormat="1" ht="33.75" customHeight="1">
      <c r="A230" s="326"/>
      <c r="B230" s="330"/>
      <c r="C230" s="111" t="s">
        <v>309</v>
      </c>
      <c r="D230" s="331" t="s">
        <v>310</v>
      </c>
      <c r="E230" s="164">
        <v>1010</v>
      </c>
      <c r="F230" s="140">
        <v>509</v>
      </c>
      <c r="G230" s="333">
        <v>1</v>
      </c>
      <c r="H230" s="12" t="s">
        <v>29</v>
      </c>
      <c r="I230" s="172">
        <f t="shared" si="12"/>
        <v>1010</v>
      </c>
      <c r="J230" s="180">
        <f>VLOOKUP(C230,'[183]giá cây'!$B$3:$D$732,3,0)</f>
        <v>4100</v>
      </c>
      <c r="K230" s="181">
        <v>1</v>
      </c>
      <c r="L230" s="173">
        <f t="shared" si="13"/>
        <v>4141000</v>
      </c>
      <c r="M230" s="328"/>
    </row>
    <row r="231" spans="1:13" s="322" customFormat="1" ht="33.75" customHeight="1">
      <c r="A231" s="137">
        <v>130</v>
      </c>
      <c r="B231" s="163" t="s">
        <v>209</v>
      </c>
      <c r="C231" s="111"/>
      <c r="D231" s="331"/>
      <c r="E231" s="164"/>
      <c r="F231" s="140"/>
      <c r="G231" s="333"/>
      <c r="H231" s="12"/>
      <c r="I231" s="172"/>
      <c r="J231" s="180"/>
      <c r="K231" s="181"/>
      <c r="L231" s="108">
        <f>SUM(L232:L234)</f>
        <v>6209040</v>
      </c>
      <c r="M231" s="328">
        <f>L231</f>
        <v>6209040</v>
      </c>
    </row>
    <row r="232" spans="1:13" s="322" customFormat="1" ht="33.75" customHeight="1">
      <c r="A232" s="326"/>
      <c r="B232" s="330"/>
      <c r="C232" s="111" t="s">
        <v>309</v>
      </c>
      <c r="D232" s="331" t="s">
        <v>310</v>
      </c>
      <c r="E232" s="164">
        <v>455.9</v>
      </c>
      <c r="F232" s="140">
        <v>1585</v>
      </c>
      <c r="G232" s="333">
        <v>1</v>
      </c>
      <c r="H232" s="12" t="s">
        <v>29</v>
      </c>
      <c r="I232" s="172">
        <f t="shared" si="12"/>
        <v>455.9</v>
      </c>
      <c r="J232" s="180">
        <f>VLOOKUP(C232,'[183]giá cây'!$B$3:$D$732,3,0)</f>
        <v>4100</v>
      </c>
      <c r="K232" s="181">
        <v>1</v>
      </c>
      <c r="L232" s="173">
        <f t="shared" si="13"/>
        <v>1869190</v>
      </c>
      <c r="M232" s="328"/>
    </row>
    <row r="233" spans="1:13" s="322" customFormat="1" ht="33.75" customHeight="1">
      <c r="A233" s="326"/>
      <c r="B233" s="330"/>
      <c r="C233" s="111" t="s">
        <v>309</v>
      </c>
      <c r="D233" s="331" t="s">
        <v>310</v>
      </c>
      <c r="E233" s="164">
        <v>486.5</v>
      </c>
      <c r="F233" s="140">
        <v>1586</v>
      </c>
      <c r="G233" s="333">
        <v>1</v>
      </c>
      <c r="H233" s="12" t="s">
        <v>29</v>
      </c>
      <c r="I233" s="172">
        <f t="shared" si="12"/>
        <v>486.5</v>
      </c>
      <c r="J233" s="180">
        <f>VLOOKUP(C233,'[183]giá cây'!$B$3:$D$732,3,0)</f>
        <v>4100</v>
      </c>
      <c r="K233" s="181">
        <v>1</v>
      </c>
      <c r="L233" s="173">
        <f t="shared" si="13"/>
        <v>1994650</v>
      </c>
      <c r="M233" s="328"/>
    </row>
    <row r="234" spans="1:13" s="322" customFormat="1" ht="33.75" customHeight="1">
      <c r="A234" s="326"/>
      <c r="B234" s="330"/>
      <c r="C234" s="111" t="s">
        <v>309</v>
      </c>
      <c r="D234" s="331" t="s">
        <v>310</v>
      </c>
      <c r="E234" s="164">
        <v>572</v>
      </c>
      <c r="F234" s="140">
        <v>507</v>
      </c>
      <c r="G234" s="333">
        <v>1</v>
      </c>
      <c r="H234" s="12" t="s">
        <v>29</v>
      </c>
      <c r="I234" s="172">
        <f t="shared" si="12"/>
        <v>572</v>
      </c>
      <c r="J234" s="180">
        <f>VLOOKUP(C234,'[183]giá cây'!$B$3:$D$732,3,0)</f>
        <v>4100</v>
      </c>
      <c r="K234" s="181">
        <v>1</v>
      </c>
      <c r="L234" s="173">
        <f t="shared" si="13"/>
        <v>2345200</v>
      </c>
      <c r="M234" s="328"/>
    </row>
    <row r="235" spans="1:13" s="322" customFormat="1" ht="33.75" customHeight="1">
      <c r="A235" s="137">
        <v>131</v>
      </c>
      <c r="B235" s="163" t="s">
        <v>210</v>
      </c>
      <c r="C235" s="111"/>
      <c r="D235" s="331"/>
      <c r="E235" s="164"/>
      <c r="F235" s="140"/>
      <c r="G235" s="333"/>
      <c r="H235" s="12"/>
      <c r="I235" s="172"/>
      <c r="J235" s="180"/>
      <c r="K235" s="181"/>
      <c r="L235" s="108">
        <f>SUM(L236:L237)</f>
        <v>1804000</v>
      </c>
      <c r="M235" s="328">
        <f>L235</f>
        <v>1804000</v>
      </c>
    </row>
    <row r="236" spans="1:13" s="322" customFormat="1" ht="33.75" customHeight="1">
      <c r="A236" s="326"/>
      <c r="B236" s="330"/>
      <c r="C236" s="111" t="s">
        <v>313</v>
      </c>
      <c r="D236" s="331" t="s">
        <v>310</v>
      </c>
      <c r="E236" s="164">
        <v>158</v>
      </c>
      <c r="F236" s="140">
        <v>1022</v>
      </c>
      <c r="G236" s="333">
        <v>1</v>
      </c>
      <c r="H236" s="12" t="s">
        <v>311</v>
      </c>
      <c r="I236" s="172">
        <f t="shared" si="12"/>
        <v>158</v>
      </c>
      <c r="J236" s="180">
        <f>VLOOKUP(C236,'[183]giá cây'!$B$3:$D$732,3,0)</f>
        <v>5500</v>
      </c>
      <c r="K236" s="181">
        <v>1</v>
      </c>
      <c r="L236" s="173">
        <f t="shared" si="13"/>
        <v>869000</v>
      </c>
      <c r="M236" s="328"/>
    </row>
    <row r="237" spans="1:13" s="322" customFormat="1" ht="33.75" customHeight="1">
      <c r="A237" s="326"/>
      <c r="B237" s="330"/>
      <c r="C237" s="111" t="s">
        <v>313</v>
      </c>
      <c r="D237" s="331" t="s">
        <v>310</v>
      </c>
      <c r="E237" s="164">
        <v>170</v>
      </c>
      <c r="F237" s="140">
        <v>1023</v>
      </c>
      <c r="G237" s="333">
        <v>1</v>
      </c>
      <c r="H237" s="12" t="s">
        <v>311</v>
      </c>
      <c r="I237" s="172">
        <f t="shared" si="12"/>
        <v>170</v>
      </c>
      <c r="J237" s="180">
        <f>VLOOKUP(C237,'[183]giá cây'!$B$3:$D$732,3,0)</f>
        <v>5500</v>
      </c>
      <c r="K237" s="181">
        <v>1</v>
      </c>
      <c r="L237" s="173">
        <f t="shared" si="13"/>
        <v>935000</v>
      </c>
      <c r="M237" s="328"/>
    </row>
    <row r="238" spans="1:13" s="322" customFormat="1" ht="82.5" customHeight="1">
      <c r="A238" s="137">
        <v>132</v>
      </c>
      <c r="B238" s="163" t="str">
        <f>'Dat-Bieu10'!B141</f>
        <v>bà Trần Thị Ngọc Lan, ông Trần Đức Thủ, bà Trần Thị Tường Vi, ông Trần Minh Thư, bà Trần Thị Hoài Niệm, bà Trần Thị Hà Uyên đồng thừa kế ông Trần Ngọc Thạch</v>
      </c>
      <c r="C238" s="111"/>
      <c r="D238" s="331"/>
      <c r="E238" s="164"/>
      <c r="F238" s="140"/>
      <c r="G238" s="333"/>
      <c r="H238" s="12"/>
      <c r="I238" s="172"/>
      <c r="J238" s="180"/>
      <c r="K238" s="181"/>
      <c r="L238" s="108">
        <f>SUM(L239:L239)</f>
        <v>2570700</v>
      </c>
      <c r="M238" s="328">
        <f>L238</f>
        <v>2570700</v>
      </c>
    </row>
    <row r="239" spans="1:13" s="322" customFormat="1" ht="33.75" customHeight="1">
      <c r="A239" s="326"/>
      <c r="B239" s="330"/>
      <c r="C239" s="111" t="s">
        <v>309</v>
      </c>
      <c r="D239" s="331" t="s">
        <v>310</v>
      </c>
      <c r="E239" s="164">
        <v>627</v>
      </c>
      <c r="F239" s="140">
        <v>450</v>
      </c>
      <c r="G239" s="333">
        <v>1</v>
      </c>
      <c r="H239" s="12" t="s">
        <v>29</v>
      </c>
      <c r="I239" s="172">
        <f t="shared" si="12"/>
        <v>627</v>
      </c>
      <c r="J239" s="180">
        <f>VLOOKUP(C239,'[183]giá cây'!$B$3:$D$732,3,0)</f>
        <v>4100</v>
      </c>
      <c r="K239" s="181">
        <v>1</v>
      </c>
      <c r="L239" s="173">
        <f t="shared" si="13"/>
        <v>2570700</v>
      </c>
      <c r="M239" s="328"/>
    </row>
    <row r="240" spans="1:13" s="322" customFormat="1" ht="117.75" customHeight="1">
      <c r="A240" s="137">
        <v>133</v>
      </c>
      <c r="B240" s="163" t="str">
        <f>'Dat-Bieu10'!B142</f>
        <v>ông Phùng Đình Thung, ông Phùng Đình Trường, bà Phùng Thị Ân, ông Phùng Đình Toàn, ông Phùng Đình Chiến, bà Phùng Thị Ánh Diệu, bà Phùng Thị Lệ Hằng, ông Phùng Đình Dụng đồng thừa kế của bà Ngô Thị Cán</v>
      </c>
      <c r="C240" s="111"/>
      <c r="D240" s="331"/>
      <c r="E240" s="164"/>
      <c r="F240" s="140"/>
      <c r="G240" s="333"/>
      <c r="H240" s="12"/>
      <c r="I240" s="172"/>
      <c r="J240" s="180"/>
      <c r="K240" s="181"/>
      <c r="L240" s="108">
        <f>SUM(L241:L243)</f>
        <v>11369300</v>
      </c>
      <c r="M240" s="328">
        <f>L240</f>
        <v>11369300</v>
      </c>
    </row>
    <row r="241" spans="1:13" s="322" customFormat="1" ht="33.75" customHeight="1">
      <c r="A241" s="326"/>
      <c r="B241" s="330"/>
      <c r="C241" s="111" t="s">
        <v>309</v>
      </c>
      <c r="D241" s="331" t="s">
        <v>310</v>
      </c>
      <c r="E241" s="164">
        <v>556</v>
      </c>
      <c r="F241" s="140">
        <v>229</v>
      </c>
      <c r="G241" s="333">
        <v>1</v>
      </c>
      <c r="H241" s="12" t="s">
        <v>29</v>
      </c>
      <c r="I241" s="172">
        <f t="shared" si="12"/>
        <v>556</v>
      </c>
      <c r="J241" s="180">
        <f>VLOOKUP(C241,'[183]giá cây'!$B$3:$D$732,3,0)</f>
        <v>4100</v>
      </c>
      <c r="K241" s="181">
        <v>1</v>
      </c>
      <c r="L241" s="173">
        <f t="shared" si="13"/>
        <v>2279600</v>
      </c>
      <c r="M241" s="328"/>
    </row>
    <row r="242" spans="1:13" s="322" customFormat="1" ht="33.75" customHeight="1">
      <c r="A242" s="326"/>
      <c r="B242" s="330"/>
      <c r="C242" s="111" t="s">
        <v>309</v>
      </c>
      <c r="D242" s="331" t="s">
        <v>310</v>
      </c>
      <c r="E242" s="164">
        <v>470</v>
      </c>
      <c r="F242" s="140">
        <v>247</v>
      </c>
      <c r="G242" s="333">
        <v>1</v>
      </c>
      <c r="H242" s="12" t="s">
        <v>29</v>
      </c>
      <c r="I242" s="172">
        <f t="shared" si="12"/>
        <v>470</v>
      </c>
      <c r="J242" s="180">
        <f>VLOOKUP(C242,'[183]giá cây'!$B$3:$D$732,3,0)</f>
        <v>4100</v>
      </c>
      <c r="K242" s="181">
        <v>1</v>
      </c>
      <c r="L242" s="173">
        <f t="shared" si="13"/>
        <v>1927000</v>
      </c>
      <c r="M242" s="328"/>
    </row>
    <row r="243" spans="1:13" s="322" customFormat="1" ht="33.75" customHeight="1">
      <c r="A243" s="326"/>
      <c r="B243" s="330"/>
      <c r="C243" s="111" t="s">
        <v>309</v>
      </c>
      <c r="D243" s="331" t="s">
        <v>310</v>
      </c>
      <c r="E243" s="164">
        <v>1747</v>
      </c>
      <c r="F243" s="140">
        <v>267</v>
      </c>
      <c r="G243" s="333">
        <v>1</v>
      </c>
      <c r="H243" s="12" t="s">
        <v>29</v>
      </c>
      <c r="I243" s="172">
        <f t="shared" si="12"/>
        <v>1747</v>
      </c>
      <c r="J243" s="180">
        <f>VLOOKUP(C243,'[183]giá cây'!$B$3:$D$732,3,0)</f>
        <v>4100</v>
      </c>
      <c r="K243" s="181">
        <v>1</v>
      </c>
      <c r="L243" s="173">
        <f t="shared" si="13"/>
        <v>7162700</v>
      </c>
      <c r="M243" s="328"/>
    </row>
    <row r="244" spans="1:13" s="322" customFormat="1" ht="33.75" customHeight="1">
      <c r="A244" s="137">
        <v>134</v>
      </c>
      <c r="B244" s="163" t="s">
        <v>211</v>
      </c>
      <c r="C244" s="111"/>
      <c r="D244" s="331"/>
      <c r="E244" s="164"/>
      <c r="F244" s="140"/>
      <c r="G244" s="333"/>
      <c r="H244" s="12"/>
      <c r="I244" s="172"/>
      <c r="J244" s="180"/>
      <c r="K244" s="181"/>
      <c r="L244" s="108">
        <f>SUM(L245:L246)</f>
        <v>5018400</v>
      </c>
      <c r="M244" s="328">
        <f>L244</f>
        <v>5018400</v>
      </c>
    </row>
    <row r="245" spans="1:13" s="322" customFormat="1" ht="33.75" customHeight="1">
      <c r="A245" s="326"/>
      <c r="B245" s="330"/>
      <c r="C245" s="111" t="s">
        <v>309</v>
      </c>
      <c r="D245" s="331" t="s">
        <v>310</v>
      </c>
      <c r="E245" s="164">
        <v>318</v>
      </c>
      <c r="F245" s="140">
        <v>566</v>
      </c>
      <c r="G245" s="333">
        <v>1</v>
      </c>
      <c r="H245" s="12" t="s">
        <v>29</v>
      </c>
      <c r="I245" s="172">
        <f t="shared" si="12"/>
        <v>318</v>
      </c>
      <c r="J245" s="180">
        <f>VLOOKUP(C245,'[183]giá cây'!$B$3:$D$732,3,0)</f>
        <v>4100</v>
      </c>
      <c r="K245" s="181">
        <v>1</v>
      </c>
      <c r="L245" s="173">
        <f t="shared" si="13"/>
        <v>1303800</v>
      </c>
      <c r="M245" s="328"/>
    </row>
    <row r="246" spans="1:13" s="322" customFormat="1" ht="33.75" customHeight="1">
      <c r="A246" s="326"/>
      <c r="B246" s="330"/>
      <c r="C246" s="111" t="s">
        <v>309</v>
      </c>
      <c r="D246" s="331" t="s">
        <v>310</v>
      </c>
      <c r="E246" s="164">
        <v>906</v>
      </c>
      <c r="F246" s="140">
        <v>333</v>
      </c>
      <c r="G246" s="333">
        <v>1</v>
      </c>
      <c r="H246" s="12" t="s">
        <v>29</v>
      </c>
      <c r="I246" s="172">
        <f t="shared" si="12"/>
        <v>906</v>
      </c>
      <c r="J246" s="180">
        <f>VLOOKUP(C246,'[183]giá cây'!$B$3:$D$732,3,0)</f>
        <v>4100</v>
      </c>
      <c r="K246" s="181">
        <v>1</v>
      </c>
      <c r="L246" s="173">
        <f t="shared" si="13"/>
        <v>3714600</v>
      </c>
      <c r="M246" s="328"/>
    </row>
    <row r="247" spans="1:13" s="322" customFormat="1" ht="33.75" customHeight="1">
      <c r="A247" s="137">
        <v>136</v>
      </c>
      <c r="B247" s="163" t="s">
        <v>212</v>
      </c>
      <c r="C247" s="111"/>
      <c r="D247" s="331"/>
      <c r="E247" s="164"/>
      <c r="F247" s="140"/>
      <c r="G247" s="333"/>
      <c r="H247" s="12"/>
      <c r="I247" s="172"/>
      <c r="J247" s="180"/>
      <c r="K247" s="181"/>
      <c r="L247" s="108">
        <f>SUM(L248:L248)</f>
        <v>4842100</v>
      </c>
      <c r="M247" s="328">
        <f>L247</f>
        <v>4842100</v>
      </c>
    </row>
    <row r="248" spans="1:13" s="322" customFormat="1" ht="33.75" customHeight="1">
      <c r="A248" s="326"/>
      <c r="B248" s="330"/>
      <c r="C248" s="111" t="s">
        <v>309</v>
      </c>
      <c r="D248" s="331" t="s">
        <v>310</v>
      </c>
      <c r="E248" s="164">
        <v>1181</v>
      </c>
      <c r="F248" s="140">
        <v>63</v>
      </c>
      <c r="G248" s="333">
        <v>1</v>
      </c>
      <c r="H248" s="12" t="s">
        <v>29</v>
      </c>
      <c r="I248" s="172">
        <f t="shared" si="12"/>
        <v>1181</v>
      </c>
      <c r="J248" s="180">
        <f>VLOOKUP(C248,'[183]giá cây'!$B$3:$D$732,3,0)</f>
        <v>4100</v>
      </c>
      <c r="K248" s="181">
        <v>1</v>
      </c>
      <c r="L248" s="173">
        <f t="shared" si="13"/>
        <v>4842100</v>
      </c>
      <c r="M248" s="328"/>
    </row>
    <row r="249" spans="1:13" s="322" customFormat="1" ht="33.75" customHeight="1">
      <c r="A249" s="137">
        <v>138</v>
      </c>
      <c r="B249" s="163" t="s">
        <v>214</v>
      </c>
      <c r="C249" s="111"/>
      <c r="D249" s="331"/>
      <c r="E249" s="164"/>
      <c r="F249" s="140"/>
      <c r="G249" s="333"/>
      <c r="H249" s="12"/>
      <c r="I249" s="172"/>
      <c r="J249" s="180"/>
      <c r="K249" s="181"/>
      <c r="L249" s="108">
        <f>SUM(L250:L250)</f>
        <v>4309100</v>
      </c>
      <c r="M249" s="328">
        <f>L249</f>
        <v>4309100</v>
      </c>
    </row>
    <row r="250" spans="1:13" s="322" customFormat="1" ht="33.75" customHeight="1">
      <c r="A250" s="326"/>
      <c r="B250" s="330"/>
      <c r="C250" s="111" t="s">
        <v>309</v>
      </c>
      <c r="D250" s="331" t="s">
        <v>310</v>
      </c>
      <c r="E250" s="164">
        <v>1051</v>
      </c>
      <c r="F250" s="140">
        <v>957</v>
      </c>
      <c r="G250" s="333">
        <v>1</v>
      </c>
      <c r="H250" s="12" t="s">
        <v>29</v>
      </c>
      <c r="I250" s="172">
        <f t="shared" si="12"/>
        <v>1051</v>
      </c>
      <c r="J250" s="180">
        <f>VLOOKUP(C250,'[183]giá cây'!$B$3:$D$732,3,0)</f>
        <v>4100</v>
      </c>
      <c r="K250" s="181">
        <v>1</v>
      </c>
      <c r="L250" s="173">
        <f t="shared" si="13"/>
        <v>4309100</v>
      </c>
      <c r="M250" s="328"/>
    </row>
    <row r="251" spans="1:13" s="322" customFormat="1" ht="33.75" customHeight="1">
      <c r="A251" s="137">
        <v>140</v>
      </c>
      <c r="B251" s="163" t="s">
        <v>215</v>
      </c>
      <c r="C251" s="111"/>
      <c r="D251" s="331"/>
      <c r="E251" s="164"/>
      <c r="F251" s="140"/>
      <c r="G251" s="333"/>
      <c r="H251" s="12"/>
      <c r="I251" s="172"/>
      <c r="J251" s="180"/>
      <c r="K251" s="181"/>
      <c r="L251" s="108">
        <f>SUM(L252:L252)</f>
        <v>8700610</v>
      </c>
      <c r="M251" s="328">
        <f>L251</f>
        <v>8700610</v>
      </c>
    </row>
    <row r="252" spans="1:13" s="322" customFormat="1" ht="33.75" customHeight="1">
      <c r="A252" s="326"/>
      <c r="B252" s="330"/>
      <c r="C252" s="111" t="s">
        <v>309</v>
      </c>
      <c r="D252" s="331" t="s">
        <v>310</v>
      </c>
      <c r="E252" s="164">
        <v>2122.1</v>
      </c>
      <c r="F252" s="140">
        <v>61</v>
      </c>
      <c r="G252" s="333">
        <v>1</v>
      </c>
      <c r="H252" s="12" t="s">
        <v>29</v>
      </c>
      <c r="I252" s="172">
        <f t="shared" si="12"/>
        <v>2122.1</v>
      </c>
      <c r="J252" s="180">
        <f>VLOOKUP(C252,'[183]giá cây'!$B$3:$D$732,3,0)</f>
        <v>4100</v>
      </c>
      <c r="K252" s="181">
        <v>1</v>
      </c>
      <c r="L252" s="173">
        <f t="shared" si="13"/>
        <v>8700610</v>
      </c>
      <c r="M252" s="328"/>
    </row>
    <row r="253" spans="1:13" s="322" customFormat="1" ht="33.75" customHeight="1">
      <c r="A253" s="137">
        <v>142</v>
      </c>
      <c r="B253" s="163" t="s">
        <v>217</v>
      </c>
      <c r="C253" s="111"/>
      <c r="D253" s="331"/>
      <c r="E253" s="164"/>
      <c r="F253" s="140"/>
      <c r="G253" s="333"/>
      <c r="H253" s="12"/>
      <c r="I253" s="172"/>
      <c r="J253" s="180"/>
      <c r="K253" s="181"/>
      <c r="L253" s="108">
        <f>SUM(L254:L254)</f>
        <v>2316500</v>
      </c>
      <c r="M253" s="328">
        <f>L253</f>
        <v>2316500</v>
      </c>
    </row>
    <row r="254" spans="1:13" s="322" customFormat="1" ht="33.75" customHeight="1">
      <c r="A254" s="326"/>
      <c r="B254" s="330"/>
      <c r="C254" s="111" t="s">
        <v>309</v>
      </c>
      <c r="D254" s="331" t="s">
        <v>310</v>
      </c>
      <c r="E254" s="164">
        <v>565</v>
      </c>
      <c r="F254" s="140">
        <v>440</v>
      </c>
      <c r="G254" s="333">
        <v>1</v>
      </c>
      <c r="H254" s="12" t="s">
        <v>29</v>
      </c>
      <c r="I254" s="172">
        <f t="shared" si="12"/>
        <v>565</v>
      </c>
      <c r="J254" s="180">
        <f>VLOOKUP(C254,'[183]giá cây'!$B$3:$D$732,3,0)</f>
        <v>4100</v>
      </c>
      <c r="K254" s="181">
        <v>1</v>
      </c>
      <c r="L254" s="173">
        <f t="shared" si="13"/>
        <v>2316500</v>
      </c>
      <c r="M254" s="328"/>
    </row>
    <row r="255" spans="1:13" s="322" customFormat="1" ht="33.75" customHeight="1">
      <c r="A255" s="137">
        <v>143</v>
      </c>
      <c r="B255" s="163" t="s">
        <v>218</v>
      </c>
      <c r="C255" s="111"/>
      <c r="D255" s="331"/>
      <c r="E255" s="164"/>
      <c r="F255" s="140"/>
      <c r="G255" s="333"/>
      <c r="H255" s="12"/>
      <c r="I255" s="172"/>
      <c r="J255" s="180"/>
      <c r="K255" s="181"/>
      <c r="L255" s="108">
        <f>SUM(L256:L256)</f>
        <v>3886800</v>
      </c>
      <c r="M255" s="328">
        <f>L255</f>
        <v>3886800</v>
      </c>
    </row>
    <row r="256" spans="1:13" s="322" customFormat="1" ht="33.75" customHeight="1">
      <c r="A256" s="326"/>
      <c r="B256" s="330"/>
      <c r="C256" s="111" t="s">
        <v>309</v>
      </c>
      <c r="D256" s="331" t="s">
        <v>310</v>
      </c>
      <c r="E256" s="164">
        <v>948</v>
      </c>
      <c r="F256" s="140">
        <v>459</v>
      </c>
      <c r="G256" s="333">
        <v>1</v>
      </c>
      <c r="H256" s="12" t="s">
        <v>29</v>
      </c>
      <c r="I256" s="172">
        <f t="shared" ref="I256" si="14">E256</f>
        <v>948</v>
      </c>
      <c r="J256" s="180">
        <f>VLOOKUP(C256,'[183]giá cây'!$B$3:$D$732,3,0)</f>
        <v>4100</v>
      </c>
      <c r="K256" s="181">
        <v>1</v>
      </c>
      <c r="L256" s="173">
        <f t="shared" si="13"/>
        <v>3886800</v>
      </c>
      <c r="M256" s="328"/>
    </row>
    <row r="257" spans="1:13" s="322" customFormat="1" ht="33.75" customHeight="1">
      <c r="A257" s="137">
        <v>144</v>
      </c>
      <c r="B257" s="163" t="s">
        <v>219</v>
      </c>
      <c r="C257" s="111"/>
      <c r="D257" s="331"/>
      <c r="E257" s="164"/>
      <c r="F257" s="140"/>
      <c r="G257" s="333"/>
      <c r="H257" s="12"/>
      <c r="I257" s="172"/>
      <c r="J257" s="180"/>
      <c r="K257" s="181"/>
      <c r="L257" s="108">
        <f>SUM(L258:L259)</f>
        <v>5949100</v>
      </c>
      <c r="M257" s="328">
        <f>L257</f>
        <v>5949100</v>
      </c>
    </row>
    <row r="258" spans="1:13" s="322" customFormat="1" ht="33.75" customHeight="1">
      <c r="A258" s="326"/>
      <c r="B258" s="330"/>
      <c r="C258" s="111" t="s">
        <v>309</v>
      </c>
      <c r="D258" s="331" t="s">
        <v>310</v>
      </c>
      <c r="E258" s="164">
        <v>1183</v>
      </c>
      <c r="F258" s="140">
        <v>442</v>
      </c>
      <c r="G258" s="333">
        <v>1</v>
      </c>
      <c r="H258" s="12" t="s">
        <v>29</v>
      </c>
      <c r="I258" s="172">
        <f t="shared" ref="I258:I259" si="15">E258</f>
        <v>1183</v>
      </c>
      <c r="J258" s="180">
        <f>VLOOKUP(C258,'[183]giá cây'!$B$3:$D$732,3,0)</f>
        <v>4100</v>
      </c>
      <c r="K258" s="181">
        <v>1</v>
      </c>
      <c r="L258" s="173">
        <f t="shared" si="13"/>
        <v>4850300</v>
      </c>
      <c r="M258" s="328"/>
    </row>
    <row r="259" spans="1:13" s="322" customFormat="1" ht="33.75" customHeight="1">
      <c r="A259" s="326"/>
      <c r="B259" s="330"/>
      <c r="C259" s="111" t="s">
        <v>309</v>
      </c>
      <c r="D259" s="331" t="s">
        <v>310</v>
      </c>
      <c r="E259" s="164">
        <v>268</v>
      </c>
      <c r="F259" s="140">
        <v>571</v>
      </c>
      <c r="G259" s="333">
        <v>1</v>
      </c>
      <c r="H259" s="12" t="s">
        <v>29</v>
      </c>
      <c r="I259" s="172">
        <f t="shared" si="15"/>
        <v>268</v>
      </c>
      <c r="J259" s="180">
        <f>VLOOKUP(C259,'[183]giá cây'!$B$3:$D$732,3,0)</f>
        <v>4100</v>
      </c>
      <c r="K259" s="181">
        <v>1</v>
      </c>
      <c r="L259" s="173">
        <f t="shared" si="13"/>
        <v>1098800</v>
      </c>
      <c r="M259" s="328"/>
    </row>
    <row r="260" spans="1:13" s="322" customFormat="1" ht="83.25" customHeight="1">
      <c r="A260" s="137">
        <v>145</v>
      </c>
      <c r="B260" s="163" t="str">
        <f>'Dat-Bieu10'!B156</f>
        <v>ông Phan Ngọc Toàn, bà Phan Thị Kim Thanh, bà Phan Thị Kim Thủy đồng thừa kế của bà Trần Thị Tứ và ông Phan Ngọc Huỳnh</v>
      </c>
      <c r="C260" s="111"/>
      <c r="D260" s="331"/>
      <c r="E260" s="164"/>
      <c r="F260" s="140"/>
      <c r="G260" s="333"/>
      <c r="H260" s="12"/>
      <c r="I260" s="172"/>
      <c r="J260" s="180"/>
      <c r="K260" s="181"/>
      <c r="L260" s="108">
        <f>SUM(L261:L262)</f>
        <v>3298040</v>
      </c>
      <c r="M260" s="328">
        <f>L260</f>
        <v>3298040</v>
      </c>
    </row>
    <row r="261" spans="1:13" s="322" customFormat="1" ht="33.75" customHeight="1">
      <c r="A261" s="326"/>
      <c r="B261" s="330"/>
      <c r="C261" s="111" t="s">
        <v>309</v>
      </c>
      <c r="D261" s="331" t="s">
        <v>310</v>
      </c>
      <c r="E261" s="164">
        <v>391</v>
      </c>
      <c r="F261" s="140">
        <v>424</v>
      </c>
      <c r="G261" s="333">
        <v>1</v>
      </c>
      <c r="H261" s="12" t="s">
        <v>29</v>
      </c>
      <c r="I261" s="172">
        <f t="shared" ref="I261:I262" si="16">E261</f>
        <v>391</v>
      </c>
      <c r="J261" s="180">
        <f>VLOOKUP(C261,'[183]giá cây'!$B$3:$D$732,3,0)</f>
        <v>4100</v>
      </c>
      <c r="K261" s="181">
        <v>1</v>
      </c>
      <c r="L261" s="173">
        <f t="shared" si="13"/>
        <v>1603100</v>
      </c>
      <c r="M261" s="328"/>
    </row>
    <row r="262" spans="1:13" s="322" customFormat="1" ht="33.75" customHeight="1">
      <c r="A262" s="326"/>
      <c r="B262" s="330"/>
      <c r="C262" s="111" t="s">
        <v>309</v>
      </c>
      <c r="D262" s="331" t="s">
        <v>310</v>
      </c>
      <c r="E262" s="164">
        <v>413.4</v>
      </c>
      <c r="F262" s="140">
        <v>169</v>
      </c>
      <c r="G262" s="333">
        <v>1</v>
      </c>
      <c r="H262" s="12" t="s">
        <v>29</v>
      </c>
      <c r="I262" s="172">
        <f t="shared" si="16"/>
        <v>413.4</v>
      </c>
      <c r="J262" s="180">
        <f>VLOOKUP(C262,'[183]giá cây'!$B$3:$D$732,3,0)</f>
        <v>4100</v>
      </c>
      <c r="K262" s="181">
        <v>1</v>
      </c>
      <c r="L262" s="173">
        <f t="shared" si="13"/>
        <v>1694940</v>
      </c>
      <c r="M262" s="328"/>
    </row>
    <row r="263" spans="1:13" s="322" customFormat="1" ht="33.75" customHeight="1">
      <c r="A263" s="137">
        <v>146</v>
      </c>
      <c r="B263" s="163" t="s">
        <v>220</v>
      </c>
      <c r="C263" s="111"/>
      <c r="D263" s="331"/>
      <c r="E263" s="164"/>
      <c r="F263" s="140"/>
      <c r="G263" s="333"/>
      <c r="H263" s="12"/>
      <c r="I263" s="172"/>
      <c r="J263" s="180"/>
      <c r="K263" s="181"/>
      <c r="L263" s="108">
        <f>SUM(L264:L264)</f>
        <v>1357100</v>
      </c>
      <c r="M263" s="328">
        <f>L263</f>
        <v>1357100</v>
      </c>
    </row>
    <row r="264" spans="1:13" s="322" customFormat="1" ht="33.75" customHeight="1">
      <c r="A264" s="326"/>
      <c r="B264" s="330"/>
      <c r="C264" s="111" t="s">
        <v>309</v>
      </c>
      <c r="D264" s="331" t="s">
        <v>310</v>
      </c>
      <c r="E264" s="164">
        <v>331</v>
      </c>
      <c r="F264" s="140">
        <v>876</v>
      </c>
      <c r="G264" s="333">
        <v>1</v>
      </c>
      <c r="H264" s="12" t="s">
        <v>29</v>
      </c>
      <c r="I264" s="172">
        <f t="shared" si="12"/>
        <v>331</v>
      </c>
      <c r="J264" s="180">
        <f>VLOOKUP(C264,'[183]giá cây'!$B$3:$D$732,3,0)</f>
        <v>4100</v>
      </c>
      <c r="K264" s="181">
        <v>1</v>
      </c>
      <c r="L264" s="173">
        <f t="shared" si="13"/>
        <v>1357100</v>
      </c>
      <c r="M264" s="328"/>
    </row>
    <row r="265" spans="1:13" s="322" customFormat="1" ht="66.75" customHeight="1">
      <c r="A265" s="137">
        <v>147</v>
      </c>
      <c r="B265" s="163" t="str">
        <f>'Dat-Bieu10'!B159</f>
        <v>bà Lê Thị Lục, ông Phùng Minh Thông, ông Phùng Đình Thái, bà Phùng Thị Thu đồng thừa kế của ông Phùng Đình Trị</v>
      </c>
      <c r="C265" s="111"/>
      <c r="D265" s="331"/>
      <c r="E265" s="164"/>
      <c r="F265" s="140"/>
      <c r="G265" s="333"/>
      <c r="H265" s="12"/>
      <c r="I265" s="172"/>
      <c r="J265" s="180"/>
      <c r="K265" s="181"/>
      <c r="L265" s="108">
        <f>SUM(L266:L267)</f>
        <v>4620700</v>
      </c>
      <c r="M265" s="328">
        <f>L265</f>
        <v>4620700</v>
      </c>
    </row>
    <row r="266" spans="1:13" s="322" customFormat="1" ht="33.75" customHeight="1">
      <c r="A266" s="326"/>
      <c r="B266" s="330"/>
      <c r="C266" s="111" t="s">
        <v>309</v>
      </c>
      <c r="D266" s="331" t="s">
        <v>310</v>
      </c>
      <c r="E266" s="164">
        <v>541</v>
      </c>
      <c r="F266" s="140">
        <v>572</v>
      </c>
      <c r="G266" s="333">
        <v>1</v>
      </c>
      <c r="H266" s="12" t="s">
        <v>29</v>
      </c>
      <c r="I266" s="172">
        <f t="shared" si="12"/>
        <v>541</v>
      </c>
      <c r="J266" s="180">
        <f>VLOOKUP(C266,'[183]giá cây'!$B$3:$D$732,3,0)</f>
        <v>4100</v>
      </c>
      <c r="K266" s="181">
        <v>1</v>
      </c>
      <c r="L266" s="173">
        <f t="shared" si="13"/>
        <v>2218100</v>
      </c>
      <c r="M266" s="328"/>
    </row>
    <row r="267" spans="1:13" s="322" customFormat="1" ht="33.75" customHeight="1">
      <c r="A267" s="326"/>
      <c r="B267" s="330"/>
      <c r="C267" s="111" t="s">
        <v>309</v>
      </c>
      <c r="D267" s="331" t="s">
        <v>310</v>
      </c>
      <c r="E267" s="164">
        <v>586</v>
      </c>
      <c r="F267" s="140">
        <v>378</v>
      </c>
      <c r="G267" s="333">
        <v>1</v>
      </c>
      <c r="H267" s="12" t="s">
        <v>29</v>
      </c>
      <c r="I267" s="172">
        <f t="shared" si="12"/>
        <v>586</v>
      </c>
      <c r="J267" s="180">
        <f>VLOOKUP(C267,'[183]giá cây'!$B$3:$D$732,3,0)</f>
        <v>4100</v>
      </c>
      <c r="K267" s="181">
        <v>1</v>
      </c>
      <c r="L267" s="173">
        <f t="shared" si="13"/>
        <v>2402600</v>
      </c>
      <c r="M267" s="328"/>
    </row>
    <row r="268" spans="1:13" s="322" customFormat="1" ht="33.75" customHeight="1">
      <c r="A268" s="137">
        <v>148</v>
      </c>
      <c r="B268" s="163" t="s">
        <v>221</v>
      </c>
      <c r="C268" s="111"/>
      <c r="D268" s="331"/>
      <c r="E268" s="164"/>
      <c r="F268" s="140"/>
      <c r="G268" s="333"/>
      <c r="H268" s="12"/>
      <c r="I268" s="172"/>
      <c r="J268" s="180"/>
      <c r="K268" s="181"/>
      <c r="L268" s="108">
        <f>SUM(L269:L269)</f>
        <v>3472700</v>
      </c>
      <c r="M268" s="328">
        <f>L268</f>
        <v>3472700</v>
      </c>
    </row>
    <row r="269" spans="1:13" s="322" customFormat="1" ht="33.75" customHeight="1">
      <c r="A269" s="326"/>
      <c r="B269" s="330"/>
      <c r="C269" s="111" t="s">
        <v>309</v>
      </c>
      <c r="D269" s="331" t="s">
        <v>310</v>
      </c>
      <c r="E269" s="164">
        <v>847</v>
      </c>
      <c r="F269" s="140">
        <v>4</v>
      </c>
      <c r="G269" s="333">
        <v>1</v>
      </c>
      <c r="H269" s="12" t="s">
        <v>29</v>
      </c>
      <c r="I269" s="172">
        <f t="shared" si="12"/>
        <v>847</v>
      </c>
      <c r="J269" s="180">
        <f>VLOOKUP(C269,'[183]giá cây'!$B$3:$D$732,3,0)</f>
        <v>4100</v>
      </c>
      <c r="K269" s="181">
        <v>1</v>
      </c>
      <c r="L269" s="173">
        <f t="shared" si="13"/>
        <v>3472700</v>
      </c>
      <c r="M269" s="328"/>
    </row>
    <row r="270" spans="1:13" s="322" customFormat="1" ht="33.75" customHeight="1">
      <c r="A270" s="137">
        <v>149</v>
      </c>
      <c r="B270" s="163" t="s">
        <v>222</v>
      </c>
      <c r="C270" s="111"/>
      <c r="D270" s="331"/>
      <c r="E270" s="164"/>
      <c r="F270" s="140"/>
      <c r="G270" s="333"/>
      <c r="H270" s="12"/>
      <c r="I270" s="172"/>
      <c r="J270" s="180"/>
      <c r="K270" s="181"/>
      <c r="L270" s="108">
        <f>SUM(L271:L273)</f>
        <v>14604200</v>
      </c>
      <c r="M270" s="328">
        <f>L270</f>
        <v>14604200</v>
      </c>
    </row>
    <row r="271" spans="1:13" s="322" customFormat="1" ht="33.75" customHeight="1">
      <c r="A271" s="326"/>
      <c r="B271" s="330"/>
      <c r="C271" s="111" t="s">
        <v>309</v>
      </c>
      <c r="D271" s="331" t="s">
        <v>310</v>
      </c>
      <c r="E271" s="164">
        <v>1357</v>
      </c>
      <c r="F271" s="140">
        <v>311</v>
      </c>
      <c r="G271" s="333">
        <v>1</v>
      </c>
      <c r="H271" s="12" t="s">
        <v>29</v>
      </c>
      <c r="I271" s="172">
        <f t="shared" si="12"/>
        <v>1357</v>
      </c>
      <c r="J271" s="180">
        <f>VLOOKUP(C271,'[183]giá cây'!$B$3:$D$732,3,0)</f>
        <v>4100</v>
      </c>
      <c r="K271" s="181">
        <v>1</v>
      </c>
      <c r="L271" s="173">
        <f t="shared" si="13"/>
        <v>5563700</v>
      </c>
      <c r="M271" s="328"/>
    </row>
    <row r="272" spans="1:13" s="322" customFormat="1" ht="33.75" customHeight="1">
      <c r="A272" s="326"/>
      <c r="B272" s="330"/>
      <c r="C272" s="111" t="s">
        <v>309</v>
      </c>
      <c r="D272" s="331" t="s">
        <v>310</v>
      </c>
      <c r="E272" s="164">
        <v>555</v>
      </c>
      <c r="F272" s="140">
        <v>501</v>
      </c>
      <c r="G272" s="333">
        <v>1</v>
      </c>
      <c r="H272" s="12" t="s">
        <v>29</v>
      </c>
      <c r="I272" s="172">
        <f t="shared" si="12"/>
        <v>555</v>
      </c>
      <c r="J272" s="180">
        <f>VLOOKUP(C272,'[183]giá cây'!$B$3:$D$732,3,0)</f>
        <v>4100</v>
      </c>
      <c r="K272" s="181">
        <v>1</v>
      </c>
      <c r="L272" s="173">
        <f t="shared" si="13"/>
        <v>2275500</v>
      </c>
      <c r="M272" s="328"/>
    </row>
    <row r="273" spans="1:13" s="322" customFormat="1" ht="33.75" customHeight="1">
      <c r="A273" s="326"/>
      <c r="B273" s="330"/>
      <c r="C273" s="111" t="s">
        <v>309</v>
      </c>
      <c r="D273" s="331" t="s">
        <v>310</v>
      </c>
      <c r="E273" s="164">
        <v>1650</v>
      </c>
      <c r="F273" s="140">
        <v>767</v>
      </c>
      <c r="G273" s="333">
        <v>1</v>
      </c>
      <c r="H273" s="12" t="s">
        <v>29</v>
      </c>
      <c r="I273" s="172">
        <f t="shared" si="12"/>
        <v>1650</v>
      </c>
      <c r="J273" s="180">
        <f>VLOOKUP(C273,'[183]giá cây'!$B$3:$D$732,3,0)</f>
        <v>4100</v>
      </c>
      <c r="K273" s="181">
        <v>1</v>
      </c>
      <c r="L273" s="173">
        <f t="shared" si="13"/>
        <v>6765000</v>
      </c>
      <c r="M273" s="328"/>
    </row>
    <row r="274" spans="1:13" s="322" customFormat="1" ht="33.75" customHeight="1">
      <c r="A274" s="137">
        <v>150</v>
      </c>
      <c r="B274" s="163" t="s">
        <v>223</v>
      </c>
      <c r="C274" s="111"/>
      <c r="D274" s="331"/>
      <c r="E274" s="164"/>
      <c r="F274" s="140"/>
      <c r="G274" s="333"/>
      <c r="H274" s="12"/>
      <c r="I274" s="172"/>
      <c r="J274" s="180"/>
      <c r="K274" s="181"/>
      <c r="L274" s="108">
        <f>SUM(L275:L275)</f>
        <v>1357100</v>
      </c>
      <c r="M274" s="328">
        <f>L274</f>
        <v>1357100</v>
      </c>
    </row>
    <row r="275" spans="1:13" s="322" customFormat="1" ht="33.75" customHeight="1">
      <c r="A275" s="326"/>
      <c r="B275" s="330"/>
      <c r="C275" s="111" t="s">
        <v>309</v>
      </c>
      <c r="D275" s="331" t="s">
        <v>310</v>
      </c>
      <c r="E275" s="164">
        <v>331</v>
      </c>
      <c r="F275" s="140">
        <v>550</v>
      </c>
      <c r="G275" s="333">
        <v>1</v>
      </c>
      <c r="H275" s="12" t="s">
        <v>29</v>
      </c>
      <c r="I275" s="172">
        <f t="shared" si="12"/>
        <v>331</v>
      </c>
      <c r="J275" s="180">
        <f>VLOOKUP(C275,'[183]giá cây'!$B$3:$D$732,3,0)</f>
        <v>4100</v>
      </c>
      <c r="K275" s="181">
        <v>1</v>
      </c>
      <c r="L275" s="173">
        <f t="shared" si="13"/>
        <v>1357100</v>
      </c>
      <c r="M275" s="328"/>
    </row>
    <row r="276" spans="1:13" s="322" customFormat="1" ht="33.75" customHeight="1">
      <c r="A276" s="137">
        <v>151</v>
      </c>
      <c r="B276" s="163" t="s">
        <v>224</v>
      </c>
      <c r="C276" s="111"/>
      <c r="D276" s="331"/>
      <c r="E276" s="164"/>
      <c r="F276" s="140"/>
      <c r="G276" s="333"/>
      <c r="H276" s="12"/>
      <c r="I276" s="172"/>
      <c r="J276" s="180"/>
      <c r="K276" s="181"/>
      <c r="L276" s="108">
        <f>SUM(L277:L277)</f>
        <v>2973600</v>
      </c>
      <c r="M276" s="328">
        <f>L276</f>
        <v>2973600</v>
      </c>
    </row>
    <row r="277" spans="1:13" s="344" customFormat="1" ht="33.75" customHeight="1">
      <c r="A277" s="337"/>
      <c r="B277" s="350"/>
      <c r="C277" s="351" t="s">
        <v>419</v>
      </c>
      <c r="D277" s="352" t="s">
        <v>310</v>
      </c>
      <c r="E277" s="191">
        <v>252</v>
      </c>
      <c r="F277" s="140">
        <v>55</v>
      </c>
      <c r="G277" s="333">
        <v>1</v>
      </c>
      <c r="H277" s="140" t="s">
        <v>311</v>
      </c>
      <c r="I277" s="210">
        <f t="shared" ref="I277" si="17">E277</f>
        <v>252</v>
      </c>
      <c r="J277" s="211">
        <f>VLOOKUP(C277,'[183]giá cây'!$B$3:$D$732,3,0)</f>
        <v>11800</v>
      </c>
      <c r="K277" s="212">
        <v>1</v>
      </c>
      <c r="L277" s="213">
        <f t="shared" ref="L277" si="18">I277*J277*K277</f>
        <v>2973600</v>
      </c>
      <c r="M277" s="343"/>
    </row>
    <row r="278" spans="1:13" s="322" customFormat="1" ht="33.75" customHeight="1">
      <c r="A278" s="137">
        <v>152</v>
      </c>
      <c r="B278" s="163" t="s">
        <v>225</v>
      </c>
      <c r="C278" s="111"/>
      <c r="D278" s="331"/>
      <c r="E278" s="164"/>
      <c r="F278" s="140"/>
      <c r="G278" s="333"/>
      <c r="H278" s="12"/>
      <c r="I278" s="172"/>
      <c r="J278" s="180"/>
      <c r="K278" s="181"/>
      <c r="L278" s="108">
        <f>SUM(L279:L279)</f>
        <v>3698200</v>
      </c>
      <c r="M278" s="328">
        <f>L278</f>
        <v>3698200</v>
      </c>
    </row>
    <row r="279" spans="1:13" s="322" customFormat="1" ht="33.75" customHeight="1">
      <c r="A279" s="326"/>
      <c r="B279" s="330"/>
      <c r="C279" s="111" t="s">
        <v>309</v>
      </c>
      <c r="D279" s="331" t="s">
        <v>310</v>
      </c>
      <c r="E279" s="164">
        <v>902</v>
      </c>
      <c r="F279" s="140">
        <v>1428</v>
      </c>
      <c r="G279" s="333">
        <v>1</v>
      </c>
      <c r="H279" s="12" t="s">
        <v>29</v>
      </c>
      <c r="I279" s="172">
        <f t="shared" si="12"/>
        <v>902</v>
      </c>
      <c r="J279" s="180">
        <f>VLOOKUP(C279,'[183]giá cây'!$B$3:$D$732,3,0)</f>
        <v>4100</v>
      </c>
      <c r="K279" s="181">
        <v>1</v>
      </c>
      <c r="L279" s="173">
        <f t="shared" si="13"/>
        <v>3698200</v>
      </c>
      <c r="M279" s="328"/>
    </row>
    <row r="280" spans="1:13" s="322" customFormat="1" ht="33.75" customHeight="1">
      <c r="A280" s="137">
        <v>153</v>
      </c>
      <c r="B280" s="163" t="s">
        <v>226</v>
      </c>
      <c r="C280" s="111"/>
      <c r="D280" s="331"/>
      <c r="E280" s="164"/>
      <c r="F280" s="140"/>
      <c r="G280" s="333"/>
      <c r="H280" s="12"/>
      <c r="I280" s="172"/>
      <c r="J280" s="180"/>
      <c r="K280" s="181"/>
      <c r="L280" s="108">
        <f>SUM(L281:L281)</f>
        <v>3657200</v>
      </c>
      <c r="M280" s="328">
        <f>L280</f>
        <v>3657200</v>
      </c>
    </row>
    <row r="281" spans="1:13" s="322" customFormat="1" ht="33.75" customHeight="1">
      <c r="A281" s="326"/>
      <c r="B281" s="330"/>
      <c r="C281" s="111" t="s">
        <v>309</v>
      </c>
      <c r="D281" s="331" t="s">
        <v>310</v>
      </c>
      <c r="E281" s="164">
        <v>892</v>
      </c>
      <c r="F281" s="140">
        <v>389</v>
      </c>
      <c r="G281" s="333">
        <v>1</v>
      </c>
      <c r="H281" s="12" t="s">
        <v>29</v>
      </c>
      <c r="I281" s="172">
        <f t="shared" si="12"/>
        <v>892</v>
      </c>
      <c r="J281" s="180">
        <f>VLOOKUP(C281,'[183]giá cây'!$B$3:$D$732,3,0)</f>
        <v>4100</v>
      </c>
      <c r="K281" s="181">
        <v>1</v>
      </c>
      <c r="L281" s="173">
        <f t="shared" si="13"/>
        <v>3657200</v>
      </c>
      <c r="M281" s="328"/>
    </row>
    <row r="282" spans="1:13" s="322" customFormat="1" ht="33.75" customHeight="1">
      <c r="A282" s="137">
        <v>156</v>
      </c>
      <c r="B282" s="163" t="s">
        <v>75</v>
      </c>
      <c r="C282" s="111"/>
      <c r="D282" s="331"/>
      <c r="E282" s="164"/>
      <c r="F282" s="140"/>
      <c r="G282" s="333"/>
      <c r="H282" s="12"/>
      <c r="I282" s="172"/>
      <c r="J282" s="180"/>
      <c r="K282" s="181"/>
      <c r="L282" s="108">
        <f>SUM(L283:L283)</f>
        <v>5965500</v>
      </c>
      <c r="M282" s="328">
        <f>L282</f>
        <v>5965500</v>
      </c>
    </row>
    <row r="283" spans="1:13" s="322" customFormat="1" ht="33.75" customHeight="1">
      <c r="A283" s="326"/>
      <c r="B283" s="330"/>
      <c r="C283" s="111" t="s">
        <v>309</v>
      </c>
      <c r="D283" s="331" t="s">
        <v>310</v>
      </c>
      <c r="E283" s="164">
        <v>1455</v>
      </c>
      <c r="F283" s="140">
        <v>1627</v>
      </c>
      <c r="G283" s="333">
        <v>1</v>
      </c>
      <c r="H283" s="12" t="s">
        <v>29</v>
      </c>
      <c r="I283" s="172">
        <f t="shared" ref="I283:I372" si="19">E283</f>
        <v>1455</v>
      </c>
      <c r="J283" s="180">
        <f>VLOOKUP(C283,'[183]giá cây'!$B$3:$D$732,3,0)</f>
        <v>4100</v>
      </c>
      <c r="K283" s="181">
        <v>1</v>
      </c>
      <c r="L283" s="173">
        <f t="shared" ref="L283:L374" si="20">I283*J283*K283</f>
        <v>5965500</v>
      </c>
      <c r="M283" s="328"/>
    </row>
    <row r="284" spans="1:13" s="322" customFormat="1" ht="125.25" customHeight="1">
      <c r="A284" s="137">
        <v>157</v>
      </c>
      <c r="B284" s="163" t="s">
        <v>227</v>
      </c>
      <c r="C284" s="111"/>
      <c r="D284" s="331"/>
      <c r="E284" s="164"/>
      <c r="F284" s="140"/>
      <c r="G284" s="333"/>
      <c r="H284" s="12"/>
      <c r="I284" s="172"/>
      <c r="J284" s="180"/>
      <c r="K284" s="181"/>
      <c r="L284" s="108">
        <f>SUM(L285:L286)</f>
        <v>3690000</v>
      </c>
      <c r="M284" s="328">
        <f>L284</f>
        <v>3690000</v>
      </c>
    </row>
    <row r="285" spans="1:13" s="322" customFormat="1" ht="33.75" customHeight="1">
      <c r="A285" s="326"/>
      <c r="B285" s="330"/>
      <c r="C285" s="111" t="s">
        <v>309</v>
      </c>
      <c r="D285" s="331" t="s">
        <v>310</v>
      </c>
      <c r="E285" s="164">
        <v>528</v>
      </c>
      <c r="F285" s="140">
        <v>264</v>
      </c>
      <c r="G285" s="333">
        <v>1</v>
      </c>
      <c r="H285" s="12" t="s">
        <v>29</v>
      </c>
      <c r="I285" s="172">
        <f t="shared" si="19"/>
        <v>528</v>
      </c>
      <c r="J285" s="180">
        <f>VLOOKUP(C285,'[183]giá cây'!$B$3:$D$732,3,0)</f>
        <v>4100</v>
      </c>
      <c r="K285" s="181">
        <v>1</v>
      </c>
      <c r="L285" s="173">
        <f t="shared" si="20"/>
        <v>2164800</v>
      </c>
      <c r="M285" s="328"/>
    </row>
    <row r="286" spans="1:13" s="322" customFormat="1" ht="33.75" customHeight="1">
      <c r="A286" s="326"/>
      <c r="B286" s="330"/>
      <c r="C286" s="111" t="s">
        <v>309</v>
      </c>
      <c r="D286" s="331" t="s">
        <v>310</v>
      </c>
      <c r="E286" s="164">
        <v>372</v>
      </c>
      <c r="F286" s="140">
        <v>464</v>
      </c>
      <c r="G286" s="333">
        <v>1</v>
      </c>
      <c r="H286" s="12" t="s">
        <v>29</v>
      </c>
      <c r="I286" s="172">
        <f t="shared" si="19"/>
        <v>372</v>
      </c>
      <c r="J286" s="180">
        <f>VLOOKUP(C286,'[183]giá cây'!$B$3:$D$732,3,0)</f>
        <v>4100</v>
      </c>
      <c r="K286" s="181">
        <v>1</v>
      </c>
      <c r="L286" s="173">
        <f t="shared" si="20"/>
        <v>1525200</v>
      </c>
      <c r="M286" s="328"/>
    </row>
    <row r="287" spans="1:13" s="322" customFormat="1" ht="66.75" customHeight="1">
      <c r="A287" s="137">
        <v>159</v>
      </c>
      <c r="B287" s="163" t="str">
        <f>'Dat-Bieu10'!B173</f>
        <v>ông Ngô Đức Nghĩa, ông Ngô Thanh Bình, bà Ngô Thị Kim Minh, bà Ngô Thị Mỹ Hạnh đồng thừa kế của bà Nguyễn Thị Vân</v>
      </c>
      <c r="C287" s="111"/>
      <c r="D287" s="331"/>
      <c r="E287" s="164"/>
      <c r="F287" s="140"/>
      <c r="G287" s="333"/>
      <c r="H287" s="12"/>
      <c r="I287" s="172"/>
      <c r="J287" s="180"/>
      <c r="K287" s="181"/>
      <c r="L287" s="108">
        <f>SUM(L288:L289)</f>
        <v>5268500</v>
      </c>
      <c r="M287" s="328">
        <f>L287</f>
        <v>5268500</v>
      </c>
    </row>
    <row r="288" spans="1:13" s="322" customFormat="1" ht="33.75" customHeight="1">
      <c r="A288" s="326"/>
      <c r="B288" s="330"/>
      <c r="C288" s="111" t="s">
        <v>309</v>
      </c>
      <c r="D288" s="331" t="s">
        <v>310</v>
      </c>
      <c r="E288" s="164">
        <v>592</v>
      </c>
      <c r="F288" s="140">
        <v>483</v>
      </c>
      <c r="G288" s="333">
        <v>1</v>
      </c>
      <c r="H288" s="12" t="s">
        <v>29</v>
      </c>
      <c r="I288" s="172">
        <f t="shared" si="19"/>
        <v>592</v>
      </c>
      <c r="J288" s="180">
        <f>VLOOKUP(C288,'[183]giá cây'!$B$3:$D$732,3,0)</f>
        <v>4100</v>
      </c>
      <c r="K288" s="181">
        <v>1</v>
      </c>
      <c r="L288" s="173">
        <f t="shared" si="20"/>
        <v>2427200</v>
      </c>
      <c r="M288" s="328"/>
    </row>
    <row r="289" spans="1:13" s="322" customFormat="1" ht="33.75" customHeight="1">
      <c r="A289" s="326"/>
      <c r="B289" s="330"/>
      <c r="C289" s="111" t="s">
        <v>309</v>
      </c>
      <c r="D289" s="331" t="s">
        <v>310</v>
      </c>
      <c r="E289" s="164">
        <v>693</v>
      </c>
      <c r="F289" s="140">
        <v>505</v>
      </c>
      <c r="G289" s="333">
        <v>1</v>
      </c>
      <c r="H289" s="12" t="s">
        <v>29</v>
      </c>
      <c r="I289" s="172">
        <f t="shared" si="19"/>
        <v>693</v>
      </c>
      <c r="J289" s="180">
        <f>VLOOKUP(C289,'[183]giá cây'!$B$3:$D$732,3,0)</f>
        <v>4100</v>
      </c>
      <c r="K289" s="181">
        <v>1</v>
      </c>
      <c r="L289" s="173">
        <f t="shared" si="20"/>
        <v>2841300</v>
      </c>
      <c r="M289" s="328"/>
    </row>
    <row r="290" spans="1:13" s="322" customFormat="1" ht="33.75" customHeight="1">
      <c r="A290" s="137">
        <v>160</v>
      </c>
      <c r="B290" s="163" t="s">
        <v>228</v>
      </c>
      <c r="C290" s="111"/>
      <c r="D290" s="331"/>
      <c r="E290" s="164"/>
      <c r="F290" s="140"/>
      <c r="G290" s="333"/>
      <c r="H290" s="12"/>
      <c r="I290" s="172"/>
      <c r="J290" s="180"/>
      <c r="K290" s="181"/>
      <c r="L290" s="108">
        <f>SUM(L291:L291)</f>
        <v>4633000</v>
      </c>
      <c r="M290" s="328">
        <f>L290</f>
        <v>4633000</v>
      </c>
    </row>
    <row r="291" spans="1:13" s="322" customFormat="1" ht="33.75" customHeight="1">
      <c r="A291" s="326"/>
      <c r="B291" s="330"/>
      <c r="C291" s="111" t="s">
        <v>309</v>
      </c>
      <c r="D291" s="331" t="s">
        <v>310</v>
      </c>
      <c r="E291" s="164">
        <v>1130</v>
      </c>
      <c r="F291" s="140">
        <v>1431</v>
      </c>
      <c r="G291" s="333">
        <v>1</v>
      </c>
      <c r="H291" s="12" t="s">
        <v>29</v>
      </c>
      <c r="I291" s="172">
        <f t="shared" si="19"/>
        <v>1130</v>
      </c>
      <c r="J291" s="180">
        <f>VLOOKUP(C291,'[183]giá cây'!$B$3:$D$732,3,0)</f>
        <v>4100</v>
      </c>
      <c r="K291" s="181">
        <v>1</v>
      </c>
      <c r="L291" s="173">
        <f t="shared" si="20"/>
        <v>4633000</v>
      </c>
      <c r="M291" s="328"/>
    </row>
    <row r="292" spans="1:13" s="322" customFormat="1" ht="33.75" customHeight="1">
      <c r="A292" s="137">
        <v>161</v>
      </c>
      <c r="B292" s="163" t="s">
        <v>229</v>
      </c>
      <c r="C292" s="111"/>
      <c r="D292" s="331"/>
      <c r="E292" s="164"/>
      <c r="F292" s="140"/>
      <c r="G292" s="333"/>
      <c r="H292" s="12"/>
      <c r="I292" s="172"/>
      <c r="J292" s="180"/>
      <c r="K292" s="181"/>
      <c r="L292" s="108">
        <f>SUM(L293:L293)</f>
        <v>5194700</v>
      </c>
      <c r="M292" s="328">
        <f>L292</f>
        <v>5194700</v>
      </c>
    </row>
    <row r="293" spans="1:13" s="322" customFormat="1" ht="33.75" customHeight="1">
      <c r="A293" s="326"/>
      <c r="B293" s="330"/>
      <c r="C293" s="111" t="s">
        <v>309</v>
      </c>
      <c r="D293" s="331" t="s">
        <v>310</v>
      </c>
      <c r="E293" s="164">
        <v>1267</v>
      </c>
      <c r="F293" s="140">
        <v>1445</v>
      </c>
      <c r="G293" s="333">
        <v>1</v>
      </c>
      <c r="H293" s="12" t="s">
        <v>29</v>
      </c>
      <c r="I293" s="172">
        <f t="shared" si="19"/>
        <v>1267</v>
      </c>
      <c r="J293" s="180">
        <f>VLOOKUP(C293,'[183]giá cây'!$B$3:$D$732,3,0)</f>
        <v>4100</v>
      </c>
      <c r="K293" s="181">
        <v>1</v>
      </c>
      <c r="L293" s="173">
        <f t="shared" si="20"/>
        <v>5194700</v>
      </c>
      <c r="M293" s="328"/>
    </row>
    <row r="294" spans="1:13" s="322" customFormat="1" ht="33.75" customHeight="1">
      <c r="A294" s="168" t="s">
        <v>65</v>
      </c>
      <c r="B294" s="169" t="s">
        <v>234</v>
      </c>
      <c r="C294" s="111"/>
      <c r="D294" s="331"/>
      <c r="E294" s="164"/>
      <c r="F294" s="140"/>
      <c r="G294" s="333"/>
      <c r="H294" s="12"/>
      <c r="I294" s="172"/>
      <c r="J294" s="180"/>
      <c r="K294" s="181"/>
      <c r="L294" s="173"/>
      <c r="M294" s="328"/>
    </row>
    <row r="295" spans="1:13" s="322" customFormat="1" ht="33.75" customHeight="1">
      <c r="A295" s="137">
        <v>1</v>
      </c>
      <c r="B295" s="163" t="str">
        <f>'Dat-Bieu10'!B178</f>
        <v>ông Phan Thanh An đại diện đồng thừa kế bà Phan Thị Xiếp</v>
      </c>
      <c r="C295" s="111"/>
      <c r="D295" s="331"/>
      <c r="E295" s="164"/>
      <c r="F295" s="140"/>
      <c r="G295" s="333"/>
      <c r="H295" s="12"/>
      <c r="I295" s="172"/>
      <c r="J295" s="180"/>
      <c r="K295" s="181"/>
      <c r="L295" s="108">
        <f>SUM(L296:L296)</f>
        <v>2554300</v>
      </c>
      <c r="M295" s="328">
        <f>L295</f>
        <v>2554300</v>
      </c>
    </row>
    <row r="296" spans="1:13" s="322" customFormat="1" ht="33.75" customHeight="1">
      <c r="A296" s="353"/>
      <c r="B296" s="353"/>
      <c r="C296" s="111" t="s">
        <v>309</v>
      </c>
      <c r="D296" s="331" t="s">
        <v>310</v>
      </c>
      <c r="E296" s="164">
        <v>623</v>
      </c>
      <c r="F296" s="140">
        <v>409</v>
      </c>
      <c r="G296" s="333">
        <v>1</v>
      </c>
      <c r="H296" s="12" t="s">
        <v>29</v>
      </c>
      <c r="I296" s="172">
        <f t="shared" si="19"/>
        <v>623</v>
      </c>
      <c r="J296" s="180">
        <f>VLOOKUP(C296,'[183]giá cây'!$B$3:$D$732,3,0)</f>
        <v>4100</v>
      </c>
      <c r="K296" s="181">
        <v>1</v>
      </c>
      <c r="L296" s="173">
        <f t="shared" si="20"/>
        <v>2554300</v>
      </c>
      <c r="M296" s="328"/>
    </row>
    <row r="297" spans="1:13" s="322" customFormat="1" ht="33.75" customHeight="1">
      <c r="A297" s="137">
        <v>2</v>
      </c>
      <c r="B297" s="163" t="s">
        <v>237</v>
      </c>
      <c r="C297" s="111"/>
      <c r="D297" s="331"/>
      <c r="E297" s="164"/>
      <c r="F297" s="140"/>
      <c r="G297" s="333"/>
      <c r="H297" s="12"/>
      <c r="I297" s="172"/>
      <c r="J297" s="180"/>
      <c r="K297" s="181"/>
      <c r="L297" s="108">
        <f>SUM(L298:L298)</f>
        <v>1824500</v>
      </c>
      <c r="M297" s="328">
        <f>L297</f>
        <v>1824500</v>
      </c>
    </row>
    <row r="298" spans="1:13" s="322" customFormat="1" ht="33.75" customHeight="1">
      <c r="A298" s="326"/>
      <c r="B298" s="330"/>
      <c r="C298" s="111" t="s">
        <v>309</v>
      </c>
      <c r="D298" s="331" t="s">
        <v>310</v>
      </c>
      <c r="E298" s="164">
        <v>445</v>
      </c>
      <c r="F298" s="140">
        <v>510</v>
      </c>
      <c r="G298" s="333">
        <v>1</v>
      </c>
      <c r="H298" s="12" t="s">
        <v>29</v>
      </c>
      <c r="I298" s="172">
        <f t="shared" si="19"/>
        <v>445</v>
      </c>
      <c r="J298" s="180">
        <f>VLOOKUP(C298,'[183]giá cây'!$B$3:$D$732,3,0)</f>
        <v>4100</v>
      </c>
      <c r="K298" s="181">
        <v>1</v>
      </c>
      <c r="L298" s="173">
        <f t="shared" si="20"/>
        <v>1824500</v>
      </c>
      <c r="M298" s="328"/>
    </row>
    <row r="299" spans="1:13" s="322" customFormat="1" ht="33.75" customHeight="1">
      <c r="A299" s="137">
        <v>3</v>
      </c>
      <c r="B299" s="163" t="s">
        <v>238</v>
      </c>
      <c r="C299" s="111"/>
      <c r="D299" s="331"/>
      <c r="E299" s="164"/>
      <c r="F299" s="140"/>
      <c r="G299" s="333"/>
      <c r="H299" s="12"/>
      <c r="I299" s="172"/>
      <c r="J299" s="180"/>
      <c r="K299" s="181"/>
      <c r="L299" s="108">
        <f>SUM(L300:L300)</f>
        <v>564570</v>
      </c>
      <c r="M299" s="328">
        <f>L299</f>
        <v>564570</v>
      </c>
    </row>
    <row r="300" spans="1:13" s="322" customFormat="1" ht="33.75" customHeight="1">
      <c r="A300" s="326"/>
      <c r="B300" s="330"/>
      <c r="C300" s="111" t="s">
        <v>309</v>
      </c>
      <c r="D300" s="331" t="s">
        <v>310</v>
      </c>
      <c r="E300" s="164">
        <v>137.69999999999999</v>
      </c>
      <c r="F300" s="140">
        <v>1647</v>
      </c>
      <c r="G300" s="333">
        <v>1</v>
      </c>
      <c r="H300" s="12" t="s">
        <v>29</v>
      </c>
      <c r="I300" s="172">
        <f t="shared" si="19"/>
        <v>137.69999999999999</v>
      </c>
      <c r="J300" s="180">
        <f>VLOOKUP(C300,'[183]giá cây'!$B$3:$D$732,3,0)</f>
        <v>4100</v>
      </c>
      <c r="K300" s="181">
        <v>1</v>
      </c>
      <c r="L300" s="173">
        <f t="shared" si="20"/>
        <v>564570</v>
      </c>
      <c r="M300" s="328"/>
    </row>
    <row r="301" spans="1:13" s="322" customFormat="1" ht="72.75" customHeight="1">
      <c r="A301" s="137">
        <v>4</v>
      </c>
      <c r="B301" s="163" t="str">
        <f>'Dat-Bieu10'!B181</f>
        <v>bà Nguyễn Thị Bé, ông Nguyễn Văn Bảo, bà Nguyễn Thị Kim Chi, ông Nguyễn Văn Tấn đồng hàng thừa kế của ông Nguyễn Hậu</v>
      </c>
      <c r="C301" s="111"/>
      <c r="D301" s="331"/>
      <c r="E301" s="164"/>
      <c r="F301" s="140"/>
      <c r="G301" s="333"/>
      <c r="H301" s="12"/>
      <c r="I301" s="172"/>
      <c r="J301" s="180"/>
      <c r="K301" s="181"/>
      <c r="L301" s="108">
        <f>SUM(L302:L302)</f>
        <v>2972500</v>
      </c>
      <c r="M301" s="328">
        <f>L301</f>
        <v>2972500</v>
      </c>
    </row>
    <row r="302" spans="1:13" s="322" customFormat="1" ht="33.75" customHeight="1">
      <c r="A302" s="326"/>
      <c r="B302" s="330"/>
      <c r="C302" s="111" t="s">
        <v>309</v>
      </c>
      <c r="D302" s="331" t="s">
        <v>310</v>
      </c>
      <c r="E302" s="164">
        <v>725</v>
      </c>
      <c r="F302" s="140">
        <v>446</v>
      </c>
      <c r="G302" s="333">
        <v>1</v>
      </c>
      <c r="H302" s="12" t="s">
        <v>29</v>
      </c>
      <c r="I302" s="172">
        <f t="shared" si="19"/>
        <v>725</v>
      </c>
      <c r="J302" s="180">
        <f>VLOOKUP(C302,'[183]giá cây'!$B$3:$D$732,3,0)</f>
        <v>4100</v>
      </c>
      <c r="K302" s="181">
        <v>1</v>
      </c>
      <c r="L302" s="173">
        <f t="shared" si="20"/>
        <v>2972500</v>
      </c>
      <c r="M302" s="328"/>
    </row>
    <row r="303" spans="1:13" s="322" customFormat="1" ht="33.75" customHeight="1">
      <c r="A303" s="137">
        <v>5</v>
      </c>
      <c r="B303" s="163" t="s">
        <v>239</v>
      </c>
      <c r="C303" s="111"/>
      <c r="D303" s="331"/>
      <c r="E303" s="164"/>
      <c r="F303" s="140"/>
      <c r="G303" s="333"/>
      <c r="H303" s="12"/>
      <c r="I303" s="172"/>
      <c r="J303" s="180"/>
      <c r="K303" s="181"/>
      <c r="L303" s="108">
        <f>SUM(L304:L304)</f>
        <v>1726100</v>
      </c>
      <c r="M303" s="328">
        <f>L303</f>
        <v>1726100</v>
      </c>
    </row>
    <row r="304" spans="1:13" s="322" customFormat="1" ht="33.75" customHeight="1">
      <c r="A304" s="326"/>
      <c r="B304" s="330"/>
      <c r="C304" s="111" t="s">
        <v>309</v>
      </c>
      <c r="D304" s="331" t="s">
        <v>310</v>
      </c>
      <c r="E304" s="164">
        <v>421</v>
      </c>
      <c r="F304" s="140">
        <v>554</v>
      </c>
      <c r="G304" s="333">
        <v>1</v>
      </c>
      <c r="H304" s="12" t="s">
        <v>29</v>
      </c>
      <c r="I304" s="172">
        <f t="shared" si="19"/>
        <v>421</v>
      </c>
      <c r="J304" s="180">
        <f>VLOOKUP(C304,'[183]giá cây'!$B$3:$D$732,3,0)</f>
        <v>4100</v>
      </c>
      <c r="K304" s="181">
        <v>1</v>
      </c>
      <c r="L304" s="173">
        <f t="shared" si="20"/>
        <v>1726100</v>
      </c>
      <c r="M304" s="328"/>
    </row>
    <row r="305" spans="1:13" s="322" customFormat="1" ht="33.75" customHeight="1">
      <c r="A305" s="137">
        <v>6</v>
      </c>
      <c r="B305" s="163" t="s">
        <v>240</v>
      </c>
      <c r="C305" s="111"/>
      <c r="D305" s="331"/>
      <c r="E305" s="164"/>
      <c r="F305" s="140"/>
      <c r="G305" s="333"/>
      <c r="H305" s="12"/>
      <c r="I305" s="172"/>
      <c r="J305" s="180"/>
      <c r="K305" s="181"/>
      <c r="L305" s="108">
        <f>SUM(L306:L306)</f>
        <v>3107800</v>
      </c>
      <c r="M305" s="328">
        <f>L305</f>
        <v>3107800</v>
      </c>
    </row>
    <row r="306" spans="1:13" s="322" customFormat="1" ht="33.75" customHeight="1">
      <c r="A306" s="326"/>
      <c r="B306" s="330"/>
      <c r="C306" s="111" t="s">
        <v>309</v>
      </c>
      <c r="D306" s="331" t="s">
        <v>310</v>
      </c>
      <c r="E306" s="164">
        <v>758</v>
      </c>
      <c r="F306" s="140">
        <v>355</v>
      </c>
      <c r="G306" s="333">
        <v>1</v>
      </c>
      <c r="H306" s="12" t="s">
        <v>29</v>
      </c>
      <c r="I306" s="172">
        <f t="shared" si="19"/>
        <v>758</v>
      </c>
      <c r="J306" s="180">
        <f>VLOOKUP(C306,'[183]giá cây'!$B$3:$D$732,3,0)</f>
        <v>4100</v>
      </c>
      <c r="K306" s="181">
        <v>1</v>
      </c>
      <c r="L306" s="173">
        <f t="shared" si="20"/>
        <v>3107800</v>
      </c>
      <c r="M306" s="328"/>
    </row>
    <row r="307" spans="1:13" s="322" customFormat="1" ht="33.75" customHeight="1">
      <c r="A307" s="137">
        <v>7</v>
      </c>
      <c r="B307" s="163" t="s">
        <v>241</v>
      </c>
      <c r="C307" s="111"/>
      <c r="D307" s="331"/>
      <c r="E307" s="164"/>
      <c r="F307" s="140"/>
      <c r="G307" s="333"/>
      <c r="H307" s="12"/>
      <c r="I307" s="172"/>
      <c r="J307" s="180"/>
      <c r="K307" s="181"/>
      <c r="L307" s="108">
        <f>SUM(L308:L308)</f>
        <v>3038100</v>
      </c>
      <c r="M307" s="328">
        <f>L307</f>
        <v>3038100</v>
      </c>
    </row>
    <row r="308" spans="1:13" s="322" customFormat="1" ht="33.75" customHeight="1">
      <c r="A308" s="326"/>
      <c r="B308" s="330"/>
      <c r="C308" s="111" t="s">
        <v>309</v>
      </c>
      <c r="D308" s="331" t="s">
        <v>310</v>
      </c>
      <c r="E308" s="164">
        <v>741</v>
      </c>
      <c r="F308" s="140">
        <v>955</v>
      </c>
      <c r="G308" s="333">
        <v>1</v>
      </c>
      <c r="H308" s="12" t="s">
        <v>29</v>
      </c>
      <c r="I308" s="172">
        <f t="shared" si="19"/>
        <v>741</v>
      </c>
      <c r="J308" s="180">
        <f>VLOOKUP(C308,'[183]giá cây'!$B$3:$D$732,3,0)</f>
        <v>4100</v>
      </c>
      <c r="K308" s="181">
        <v>1</v>
      </c>
      <c r="L308" s="173">
        <f t="shared" si="20"/>
        <v>3038100</v>
      </c>
      <c r="M308" s="328"/>
    </row>
    <row r="309" spans="1:13" s="322" customFormat="1" ht="33.75" customHeight="1">
      <c r="A309" s="137">
        <v>9</v>
      </c>
      <c r="B309" s="163" t="s">
        <v>242</v>
      </c>
      <c r="C309" s="111"/>
      <c r="D309" s="331"/>
      <c r="E309" s="164"/>
      <c r="F309" s="140"/>
      <c r="G309" s="333"/>
      <c r="H309" s="12"/>
      <c r="I309" s="172"/>
      <c r="J309" s="180"/>
      <c r="K309" s="181"/>
      <c r="L309" s="108">
        <f>SUM(L310:L310)</f>
        <v>1371860</v>
      </c>
      <c r="M309" s="328">
        <f>L309</f>
        <v>1371860</v>
      </c>
    </row>
    <row r="310" spans="1:13" s="322" customFormat="1" ht="33.75" customHeight="1">
      <c r="A310" s="326"/>
      <c r="B310" s="330"/>
      <c r="C310" s="111" t="s">
        <v>309</v>
      </c>
      <c r="D310" s="331" t="s">
        <v>310</v>
      </c>
      <c r="E310" s="164">
        <v>334.6</v>
      </c>
      <c r="F310" s="140">
        <v>720</v>
      </c>
      <c r="G310" s="333">
        <v>1</v>
      </c>
      <c r="H310" s="12" t="s">
        <v>29</v>
      </c>
      <c r="I310" s="172">
        <f t="shared" si="19"/>
        <v>334.6</v>
      </c>
      <c r="J310" s="180">
        <f>VLOOKUP(C310,'[183]giá cây'!$B$3:$D$732,3,0)</f>
        <v>4100</v>
      </c>
      <c r="K310" s="181">
        <v>1</v>
      </c>
      <c r="L310" s="173">
        <f t="shared" si="20"/>
        <v>1371860</v>
      </c>
      <c r="M310" s="328"/>
    </row>
    <row r="311" spans="1:13" s="322" customFormat="1" ht="33.75" customHeight="1">
      <c r="A311" s="137">
        <v>11</v>
      </c>
      <c r="B311" s="163" t="s">
        <v>243</v>
      </c>
      <c r="C311" s="111"/>
      <c r="D311" s="331"/>
      <c r="E311" s="164"/>
      <c r="F311" s="140"/>
      <c r="G311" s="333"/>
      <c r="H311" s="12"/>
      <c r="I311" s="172"/>
      <c r="J311" s="180"/>
      <c r="K311" s="181"/>
      <c r="L311" s="108">
        <f>SUM(L312:L312)</f>
        <v>12931400</v>
      </c>
      <c r="M311" s="328">
        <f>L311</f>
        <v>12931400</v>
      </c>
    </row>
    <row r="312" spans="1:13" s="322" customFormat="1" ht="33.75" customHeight="1">
      <c r="A312" s="326"/>
      <c r="B312" s="330"/>
      <c r="C312" s="111" t="s">
        <v>309</v>
      </c>
      <c r="D312" s="331" t="s">
        <v>310</v>
      </c>
      <c r="E312" s="164">
        <v>3154</v>
      </c>
      <c r="F312" s="140">
        <v>896</v>
      </c>
      <c r="G312" s="333">
        <v>1</v>
      </c>
      <c r="H312" s="12" t="s">
        <v>29</v>
      </c>
      <c r="I312" s="172">
        <f t="shared" si="19"/>
        <v>3154</v>
      </c>
      <c r="J312" s="180">
        <f>VLOOKUP(C312,'[183]giá cây'!$B$3:$D$732,3,0)</f>
        <v>4100</v>
      </c>
      <c r="K312" s="181">
        <v>1</v>
      </c>
      <c r="L312" s="173">
        <f t="shared" si="20"/>
        <v>12931400</v>
      </c>
      <c r="M312" s="328"/>
    </row>
    <row r="313" spans="1:13" s="322" customFormat="1" ht="33.75" customHeight="1">
      <c r="A313" s="137">
        <v>12</v>
      </c>
      <c r="B313" s="163" t="s">
        <v>244</v>
      </c>
      <c r="C313" s="111"/>
      <c r="D313" s="331"/>
      <c r="E313" s="164"/>
      <c r="F313" s="140"/>
      <c r="G313" s="333"/>
      <c r="H313" s="12"/>
      <c r="I313" s="172"/>
      <c r="J313" s="180"/>
      <c r="K313" s="181"/>
      <c r="L313" s="173">
        <f t="shared" si="20"/>
        <v>0</v>
      </c>
      <c r="M313" s="328"/>
    </row>
    <row r="314" spans="1:13" s="322" customFormat="1" ht="33.75" customHeight="1">
      <c r="A314" s="137">
        <v>13</v>
      </c>
      <c r="B314" s="163" t="s">
        <v>245</v>
      </c>
      <c r="C314" s="111"/>
      <c r="D314" s="331"/>
      <c r="E314" s="164"/>
      <c r="F314" s="140"/>
      <c r="G314" s="333"/>
      <c r="H314" s="12"/>
      <c r="I314" s="172"/>
      <c r="J314" s="180"/>
      <c r="K314" s="181"/>
      <c r="L314" s="108">
        <f>SUM(L315:L315)</f>
        <v>1389900</v>
      </c>
      <c r="M314" s="328">
        <f>L314</f>
        <v>1389900</v>
      </c>
    </row>
    <row r="315" spans="1:13" s="322" customFormat="1" ht="33.75" customHeight="1">
      <c r="A315" s="326"/>
      <c r="B315" s="330"/>
      <c r="C315" s="111" t="s">
        <v>309</v>
      </c>
      <c r="D315" s="331" t="s">
        <v>310</v>
      </c>
      <c r="E315" s="164">
        <v>339</v>
      </c>
      <c r="F315" s="140">
        <v>914</v>
      </c>
      <c r="G315" s="333">
        <v>1</v>
      </c>
      <c r="H315" s="12" t="s">
        <v>29</v>
      </c>
      <c r="I315" s="172">
        <f t="shared" si="19"/>
        <v>339</v>
      </c>
      <c r="J315" s="180">
        <f>VLOOKUP(C315,'[183]giá cây'!$B$3:$D$732,3,0)</f>
        <v>4100</v>
      </c>
      <c r="K315" s="181">
        <v>1</v>
      </c>
      <c r="L315" s="173">
        <f t="shared" si="20"/>
        <v>1389900</v>
      </c>
      <c r="M315" s="328"/>
    </row>
    <row r="316" spans="1:13" s="322" customFormat="1" ht="81" customHeight="1">
      <c r="A316" s="137">
        <v>14</v>
      </c>
      <c r="B316" s="163" t="str">
        <f>'Dat-Bieu10'!B190</f>
        <v>ông Ngô Chớ, bà Ngô Thị Bưởi, ông Ngô Văn Hồng, bà Ngô Thị Sanh, ông Ngô Thanh Lòng, bà Ngô Thị Liên đồng thừa kế của bà Lê Thị Bòng</v>
      </c>
      <c r="C316" s="111"/>
      <c r="D316" s="331"/>
      <c r="E316" s="164"/>
      <c r="F316" s="140"/>
      <c r="G316" s="333"/>
      <c r="H316" s="12"/>
      <c r="I316" s="172"/>
      <c r="J316" s="180"/>
      <c r="K316" s="181"/>
      <c r="L316" s="108">
        <f>SUM(L317:L317)</f>
        <v>3275900</v>
      </c>
      <c r="M316" s="328">
        <f>L316</f>
        <v>3275900</v>
      </c>
    </row>
    <row r="317" spans="1:13" s="322" customFormat="1" ht="33.75" customHeight="1">
      <c r="A317" s="326"/>
      <c r="B317" s="330"/>
      <c r="C317" s="111" t="s">
        <v>309</v>
      </c>
      <c r="D317" s="331" t="s">
        <v>310</v>
      </c>
      <c r="E317" s="164">
        <v>799</v>
      </c>
      <c r="F317" s="140">
        <v>463</v>
      </c>
      <c r="G317" s="333">
        <v>1</v>
      </c>
      <c r="H317" s="12" t="s">
        <v>29</v>
      </c>
      <c r="I317" s="172">
        <f t="shared" si="19"/>
        <v>799</v>
      </c>
      <c r="J317" s="180">
        <f>VLOOKUP(C317,'[183]giá cây'!$B$3:$D$732,3,0)</f>
        <v>4100</v>
      </c>
      <c r="K317" s="181">
        <v>1</v>
      </c>
      <c r="L317" s="173">
        <f t="shared" si="20"/>
        <v>3275900</v>
      </c>
      <c r="M317" s="328"/>
    </row>
    <row r="318" spans="1:13" s="322" customFormat="1" ht="79.5" customHeight="1">
      <c r="A318" s="137">
        <v>15</v>
      </c>
      <c r="B318" s="163" t="str">
        <f>'Dat-Bieu10'!B191</f>
        <v xml:space="preserve">ông Nguyễn Văn Đoàn, bà Nguyễn Thị Hồng Vệ, ông Nguyễn Văn Như, bà Nguyễn Thị Hồng Thơm đồng thừa kế của ông Nguyễn Chu </v>
      </c>
      <c r="C318" s="111"/>
      <c r="D318" s="331"/>
      <c r="E318" s="164"/>
      <c r="F318" s="140"/>
      <c r="G318" s="333"/>
      <c r="H318" s="12"/>
      <c r="I318" s="172"/>
      <c r="J318" s="180"/>
      <c r="K318" s="181"/>
      <c r="L318" s="108">
        <f>SUM(L319:L319)</f>
        <v>2045900</v>
      </c>
      <c r="M318" s="328">
        <f>L318</f>
        <v>2045900</v>
      </c>
    </row>
    <row r="319" spans="1:13" s="322" customFormat="1" ht="33.75" customHeight="1">
      <c r="A319" s="326"/>
      <c r="B319" s="330"/>
      <c r="C319" s="111" t="s">
        <v>309</v>
      </c>
      <c r="D319" s="331" t="s">
        <v>310</v>
      </c>
      <c r="E319" s="164">
        <v>499</v>
      </c>
      <c r="F319" s="140">
        <v>912</v>
      </c>
      <c r="G319" s="333">
        <v>1</v>
      </c>
      <c r="H319" s="12" t="s">
        <v>29</v>
      </c>
      <c r="I319" s="172">
        <f t="shared" si="19"/>
        <v>499</v>
      </c>
      <c r="J319" s="180">
        <f>VLOOKUP(C319,'[183]giá cây'!$B$3:$D$732,3,0)</f>
        <v>4100</v>
      </c>
      <c r="K319" s="181">
        <v>1</v>
      </c>
      <c r="L319" s="173">
        <f t="shared" si="20"/>
        <v>2045900</v>
      </c>
      <c r="M319" s="328"/>
    </row>
    <row r="320" spans="1:13" s="322" customFormat="1" ht="33.75" customHeight="1">
      <c r="A320" s="137">
        <v>18</v>
      </c>
      <c r="B320" s="163" t="s">
        <v>246</v>
      </c>
      <c r="C320" s="111"/>
      <c r="D320" s="331"/>
      <c r="E320" s="164"/>
      <c r="F320" s="140"/>
      <c r="G320" s="333"/>
      <c r="H320" s="12"/>
      <c r="I320" s="172"/>
      <c r="J320" s="180"/>
      <c r="K320" s="181"/>
      <c r="L320" s="108">
        <f>SUM(L321:L321)</f>
        <v>2119700</v>
      </c>
      <c r="M320" s="328">
        <f>L320</f>
        <v>2119700</v>
      </c>
    </row>
    <row r="321" spans="1:13" s="322" customFormat="1" ht="33.75" customHeight="1">
      <c r="A321" s="326"/>
      <c r="B321" s="330"/>
      <c r="C321" s="111" t="s">
        <v>309</v>
      </c>
      <c r="D321" s="331" t="s">
        <v>310</v>
      </c>
      <c r="E321" s="164">
        <v>517</v>
      </c>
      <c r="F321" s="140">
        <v>444</v>
      </c>
      <c r="G321" s="333">
        <v>1</v>
      </c>
      <c r="H321" s="12" t="s">
        <v>29</v>
      </c>
      <c r="I321" s="172">
        <f t="shared" si="19"/>
        <v>517</v>
      </c>
      <c r="J321" s="180">
        <f>VLOOKUP(C321,'[183]giá cây'!$B$3:$D$732,3,0)</f>
        <v>4100</v>
      </c>
      <c r="K321" s="181">
        <v>1</v>
      </c>
      <c r="L321" s="173">
        <f t="shared" si="20"/>
        <v>2119700</v>
      </c>
      <c r="M321" s="328"/>
    </row>
    <row r="322" spans="1:13" s="322" customFormat="1" ht="33.75" customHeight="1">
      <c r="A322" s="137">
        <v>19</v>
      </c>
      <c r="B322" s="163" t="s">
        <v>247</v>
      </c>
      <c r="C322" s="111"/>
      <c r="D322" s="331"/>
      <c r="E322" s="164"/>
      <c r="F322" s="140"/>
      <c r="G322" s="333"/>
      <c r="H322" s="12"/>
      <c r="I322" s="172"/>
      <c r="J322" s="180"/>
      <c r="K322" s="181"/>
      <c r="L322" s="108">
        <f>SUM(L323:L323)</f>
        <v>6982300</v>
      </c>
      <c r="M322" s="328">
        <f>L322</f>
        <v>6982300</v>
      </c>
    </row>
    <row r="323" spans="1:13" s="322" customFormat="1" ht="33.75" customHeight="1">
      <c r="A323" s="326"/>
      <c r="B323" s="330"/>
      <c r="C323" s="111" t="s">
        <v>309</v>
      </c>
      <c r="D323" s="331" t="s">
        <v>310</v>
      </c>
      <c r="E323" s="164">
        <v>1703</v>
      </c>
      <c r="F323" s="140">
        <v>911</v>
      </c>
      <c r="G323" s="333">
        <v>1</v>
      </c>
      <c r="H323" s="12" t="s">
        <v>29</v>
      </c>
      <c r="I323" s="172">
        <f t="shared" si="19"/>
        <v>1703</v>
      </c>
      <c r="J323" s="180">
        <f>VLOOKUP(C323,'[183]giá cây'!$B$3:$D$732,3,0)</f>
        <v>4100</v>
      </c>
      <c r="K323" s="181">
        <v>1</v>
      </c>
      <c r="L323" s="173">
        <f t="shared" si="20"/>
        <v>6982300</v>
      </c>
      <c r="M323" s="328"/>
    </row>
    <row r="324" spans="1:13" s="322" customFormat="1" ht="33.75" customHeight="1">
      <c r="A324" s="137">
        <v>20</v>
      </c>
      <c r="B324" s="163" t="s">
        <v>248</v>
      </c>
      <c r="C324" s="111"/>
      <c r="D324" s="331"/>
      <c r="E324" s="164"/>
      <c r="F324" s="140"/>
      <c r="G324" s="333"/>
      <c r="H324" s="12"/>
      <c r="I324" s="172"/>
      <c r="J324" s="180"/>
      <c r="K324" s="181"/>
      <c r="L324" s="108">
        <f>SUM(L325:L325)</f>
        <v>3256000</v>
      </c>
      <c r="M324" s="328">
        <f>L324</f>
        <v>3256000</v>
      </c>
    </row>
    <row r="325" spans="1:13" s="322" customFormat="1" ht="33.75" customHeight="1">
      <c r="A325" s="326"/>
      <c r="B325" s="330"/>
      <c r="C325" s="111" t="s">
        <v>313</v>
      </c>
      <c r="D325" s="331" t="s">
        <v>310</v>
      </c>
      <c r="E325" s="164">
        <v>592</v>
      </c>
      <c r="F325" s="140">
        <v>1059</v>
      </c>
      <c r="G325" s="333">
        <v>1</v>
      </c>
      <c r="H325" s="12" t="s">
        <v>311</v>
      </c>
      <c r="I325" s="172">
        <f t="shared" si="19"/>
        <v>592</v>
      </c>
      <c r="J325" s="180">
        <f>VLOOKUP(C325,'[183]giá cây'!$B$3:$D$732,3,0)</f>
        <v>5500</v>
      </c>
      <c r="K325" s="181">
        <v>1</v>
      </c>
      <c r="L325" s="173">
        <f t="shared" si="20"/>
        <v>3256000</v>
      </c>
      <c r="M325" s="328"/>
    </row>
    <row r="326" spans="1:13" s="322" customFormat="1" ht="33.75" customHeight="1">
      <c r="A326" s="137">
        <v>21</v>
      </c>
      <c r="B326" s="163" t="s">
        <v>249</v>
      </c>
      <c r="C326" s="111"/>
      <c r="D326" s="331"/>
      <c r="E326" s="164"/>
      <c r="F326" s="140"/>
      <c r="G326" s="333"/>
      <c r="H326" s="12"/>
      <c r="I326" s="172"/>
      <c r="J326" s="180"/>
      <c r="K326" s="181"/>
      <c r="L326" s="108">
        <f>SUM(L327:L327)</f>
        <v>2406700</v>
      </c>
      <c r="M326" s="328">
        <f>L326</f>
        <v>2406700</v>
      </c>
    </row>
    <row r="327" spans="1:13" s="322" customFormat="1" ht="33.75" customHeight="1">
      <c r="A327" s="326"/>
      <c r="B327" s="330"/>
      <c r="C327" s="111" t="s">
        <v>309</v>
      </c>
      <c r="D327" s="331" t="s">
        <v>310</v>
      </c>
      <c r="E327" s="164">
        <v>587</v>
      </c>
      <c r="F327" s="140">
        <v>953</v>
      </c>
      <c r="G327" s="333">
        <v>1</v>
      </c>
      <c r="H327" s="12" t="s">
        <v>29</v>
      </c>
      <c r="I327" s="172">
        <f t="shared" si="19"/>
        <v>587</v>
      </c>
      <c r="J327" s="180">
        <f>VLOOKUP(C327,'[183]giá cây'!$B$3:$D$732,3,0)</f>
        <v>4100</v>
      </c>
      <c r="K327" s="181">
        <v>1</v>
      </c>
      <c r="L327" s="173">
        <f t="shared" si="20"/>
        <v>2406700</v>
      </c>
      <c r="M327" s="328"/>
    </row>
    <row r="328" spans="1:13" s="322" customFormat="1" ht="33.75" customHeight="1">
      <c r="A328" s="137">
        <v>22</v>
      </c>
      <c r="B328" s="163" t="s">
        <v>250</v>
      </c>
      <c r="C328" s="111"/>
      <c r="D328" s="331"/>
      <c r="E328" s="164"/>
      <c r="F328" s="140"/>
      <c r="G328" s="333"/>
      <c r="H328" s="12"/>
      <c r="I328" s="172"/>
      <c r="J328" s="180"/>
      <c r="K328" s="181"/>
      <c r="L328" s="108">
        <f>SUM(L329:L329)</f>
        <v>2086900</v>
      </c>
      <c r="M328" s="328">
        <f>L328</f>
        <v>2086900</v>
      </c>
    </row>
    <row r="329" spans="1:13" s="322" customFormat="1" ht="33.75" customHeight="1">
      <c r="A329" s="326"/>
      <c r="B329" s="330"/>
      <c r="C329" s="111" t="s">
        <v>309</v>
      </c>
      <c r="D329" s="331" t="s">
        <v>310</v>
      </c>
      <c r="E329" s="164">
        <v>509</v>
      </c>
      <c r="F329" s="140">
        <v>994</v>
      </c>
      <c r="G329" s="333">
        <v>1</v>
      </c>
      <c r="H329" s="12" t="s">
        <v>29</v>
      </c>
      <c r="I329" s="172">
        <f t="shared" ref="I329:I370" si="21">E329</f>
        <v>509</v>
      </c>
      <c r="J329" s="180">
        <f>VLOOKUP(C329,'[183]giá cây'!$B$3:$D$732,3,0)</f>
        <v>4100</v>
      </c>
      <c r="K329" s="181">
        <v>1</v>
      </c>
      <c r="L329" s="173">
        <f t="shared" ref="L329:L370" si="22">I329*J329*K329</f>
        <v>2086900</v>
      </c>
      <c r="M329" s="328"/>
    </row>
    <row r="330" spans="1:13" s="322" customFormat="1" ht="33.75" customHeight="1">
      <c r="A330" s="137">
        <v>23</v>
      </c>
      <c r="B330" s="163" t="s">
        <v>251</v>
      </c>
      <c r="C330" s="111"/>
      <c r="D330" s="331"/>
      <c r="E330" s="164"/>
      <c r="F330" s="140"/>
      <c r="G330" s="333"/>
      <c r="H330" s="12"/>
      <c r="I330" s="172"/>
      <c r="J330" s="180"/>
      <c r="K330" s="181"/>
      <c r="L330" s="108">
        <f>SUM(L331:L331)</f>
        <v>5141400</v>
      </c>
      <c r="M330" s="328">
        <f>L330</f>
        <v>5141400</v>
      </c>
    </row>
    <row r="331" spans="1:13" s="322" customFormat="1" ht="33.75" customHeight="1">
      <c r="A331" s="326"/>
      <c r="B331" s="330"/>
      <c r="C331" s="111" t="s">
        <v>309</v>
      </c>
      <c r="D331" s="331" t="s">
        <v>310</v>
      </c>
      <c r="E331" s="164">
        <v>1254</v>
      </c>
      <c r="F331" s="140">
        <v>460</v>
      </c>
      <c r="G331" s="333">
        <v>1</v>
      </c>
      <c r="H331" s="12" t="s">
        <v>29</v>
      </c>
      <c r="I331" s="172">
        <f t="shared" si="21"/>
        <v>1254</v>
      </c>
      <c r="J331" s="180">
        <f>VLOOKUP(C331,'[183]giá cây'!$B$3:$D$732,3,0)</f>
        <v>4100</v>
      </c>
      <c r="K331" s="181">
        <v>1</v>
      </c>
      <c r="L331" s="173">
        <f t="shared" si="22"/>
        <v>5141400</v>
      </c>
      <c r="M331" s="328"/>
    </row>
    <row r="332" spans="1:13" s="322" customFormat="1" ht="33.75" customHeight="1">
      <c r="A332" s="137">
        <v>24</v>
      </c>
      <c r="B332" s="163" t="s">
        <v>252</v>
      </c>
      <c r="C332" s="111"/>
      <c r="D332" s="331"/>
      <c r="E332" s="164"/>
      <c r="F332" s="140"/>
      <c r="G332" s="333"/>
      <c r="H332" s="12"/>
      <c r="I332" s="172"/>
      <c r="J332" s="180"/>
      <c r="K332" s="181"/>
      <c r="L332" s="108">
        <f>SUM(L333:L333)</f>
        <v>1660500</v>
      </c>
      <c r="M332" s="328">
        <f>L332</f>
        <v>1660500</v>
      </c>
    </row>
    <row r="333" spans="1:13" s="322" customFormat="1" ht="33.75" customHeight="1">
      <c r="A333" s="326"/>
      <c r="B333" s="330"/>
      <c r="C333" s="111" t="s">
        <v>309</v>
      </c>
      <c r="D333" s="331" t="s">
        <v>310</v>
      </c>
      <c r="E333" s="164">
        <v>405</v>
      </c>
      <c r="F333" s="140">
        <v>875</v>
      </c>
      <c r="G333" s="333">
        <v>1</v>
      </c>
      <c r="H333" s="12" t="s">
        <v>29</v>
      </c>
      <c r="I333" s="172">
        <f t="shared" si="21"/>
        <v>405</v>
      </c>
      <c r="J333" s="180">
        <f>VLOOKUP(C333,'[183]giá cây'!$B$3:$D$732,3,0)</f>
        <v>4100</v>
      </c>
      <c r="K333" s="181">
        <v>1</v>
      </c>
      <c r="L333" s="173">
        <f t="shared" si="22"/>
        <v>1660500</v>
      </c>
      <c r="M333" s="328"/>
    </row>
    <row r="334" spans="1:13" s="322" customFormat="1" ht="33.75" customHeight="1">
      <c r="A334" s="137">
        <v>25</v>
      </c>
      <c r="B334" s="163" t="s">
        <v>253</v>
      </c>
      <c r="C334" s="111"/>
      <c r="D334" s="331"/>
      <c r="E334" s="164"/>
      <c r="F334" s="140"/>
      <c r="G334" s="333"/>
      <c r="H334" s="12"/>
      <c r="I334" s="172"/>
      <c r="J334" s="180"/>
      <c r="K334" s="181"/>
      <c r="L334" s="108">
        <f>SUM(L335:L335)</f>
        <v>3476800</v>
      </c>
      <c r="M334" s="328">
        <f>L334</f>
        <v>3476800</v>
      </c>
    </row>
    <row r="335" spans="1:13" s="322" customFormat="1" ht="33.75" customHeight="1">
      <c r="A335" s="326"/>
      <c r="B335" s="330"/>
      <c r="C335" s="111" t="s">
        <v>309</v>
      </c>
      <c r="D335" s="331" t="s">
        <v>310</v>
      </c>
      <c r="E335" s="164">
        <v>848</v>
      </c>
      <c r="F335" s="140">
        <v>958</v>
      </c>
      <c r="G335" s="333">
        <v>1</v>
      </c>
      <c r="H335" s="12" t="s">
        <v>29</v>
      </c>
      <c r="I335" s="172">
        <f t="shared" si="21"/>
        <v>848</v>
      </c>
      <c r="J335" s="180">
        <f>VLOOKUP(C335,'[183]giá cây'!$B$3:$D$732,3,0)</f>
        <v>4100</v>
      </c>
      <c r="K335" s="181">
        <v>1</v>
      </c>
      <c r="L335" s="173">
        <f t="shared" si="22"/>
        <v>3476800</v>
      </c>
      <c r="M335" s="328"/>
    </row>
    <row r="336" spans="1:13" s="322" customFormat="1" ht="52.5" customHeight="1">
      <c r="A336" s="137">
        <v>26</v>
      </c>
      <c r="B336" s="163" t="s">
        <v>254</v>
      </c>
      <c r="C336" s="111"/>
      <c r="D336" s="331"/>
      <c r="E336" s="164"/>
      <c r="F336" s="140"/>
      <c r="G336" s="333"/>
      <c r="H336" s="12"/>
      <c r="I336" s="172"/>
      <c r="J336" s="180"/>
      <c r="K336" s="181"/>
      <c r="L336" s="108">
        <f>SUM(L337:L337)</f>
        <v>1271000</v>
      </c>
      <c r="M336" s="328">
        <f>L336</f>
        <v>1271000</v>
      </c>
    </row>
    <row r="337" spans="1:13" s="322" customFormat="1" ht="33.75" customHeight="1">
      <c r="A337" s="326"/>
      <c r="B337" s="330"/>
      <c r="C337" s="111" t="s">
        <v>309</v>
      </c>
      <c r="D337" s="331" t="s">
        <v>310</v>
      </c>
      <c r="E337" s="164">
        <v>310</v>
      </c>
      <c r="F337" s="140">
        <v>745</v>
      </c>
      <c r="G337" s="333">
        <v>1</v>
      </c>
      <c r="H337" s="12" t="s">
        <v>29</v>
      </c>
      <c r="I337" s="172">
        <f t="shared" si="21"/>
        <v>310</v>
      </c>
      <c r="J337" s="180">
        <f>VLOOKUP(C337,'[183]giá cây'!$B$3:$D$732,3,0)</f>
        <v>4100</v>
      </c>
      <c r="K337" s="181">
        <v>1</v>
      </c>
      <c r="L337" s="173">
        <f t="shared" si="22"/>
        <v>1271000</v>
      </c>
      <c r="M337" s="328"/>
    </row>
    <row r="338" spans="1:13" s="322" customFormat="1" ht="70.5" customHeight="1">
      <c r="A338" s="137">
        <v>27</v>
      </c>
      <c r="B338" s="163" t="str">
        <f>'Dat-Bieu10'!B201</f>
        <v>ông Võ Ngọc Trang, ông Võ Ngọc Sanh, ông Võ Ngọc Sau, bà Võ Thị Ấn, bà Võ Ngọc Ly đồng thừa kế của ông Võ Văn Hoán</v>
      </c>
      <c r="C338" s="111"/>
      <c r="D338" s="331"/>
      <c r="E338" s="164"/>
      <c r="F338" s="140"/>
      <c r="G338" s="333"/>
      <c r="H338" s="12"/>
      <c r="I338" s="172"/>
      <c r="J338" s="180"/>
      <c r="K338" s="181"/>
      <c r="L338" s="108">
        <f>SUM(L339:L339)</f>
        <v>4013900</v>
      </c>
      <c r="M338" s="328">
        <f>L338</f>
        <v>4013900</v>
      </c>
    </row>
    <row r="339" spans="1:13" s="322" customFormat="1" ht="33.75" customHeight="1">
      <c r="A339" s="326"/>
      <c r="B339" s="330"/>
      <c r="C339" s="111" t="s">
        <v>309</v>
      </c>
      <c r="D339" s="331" t="s">
        <v>310</v>
      </c>
      <c r="E339" s="164">
        <v>979</v>
      </c>
      <c r="F339" s="140">
        <v>385</v>
      </c>
      <c r="G339" s="333">
        <v>1</v>
      </c>
      <c r="H339" s="12" t="s">
        <v>29</v>
      </c>
      <c r="I339" s="172">
        <f t="shared" si="21"/>
        <v>979</v>
      </c>
      <c r="J339" s="180">
        <f>VLOOKUP(C339,'[183]giá cây'!$B$3:$D$732,3,0)</f>
        <v>4100</v>
      </c>
      <c r="K339" s="181">
        <v>1</v>
      </c>
      <c r="L339" s="173">
        <f t="shared" si="22"/>
        <v>4013900</v>
      </c>
      <c r="M339" s="328"/>
    </row>
    <row r="340" spans="1:13" s="322" customFormat="1" ht="33.75" customHeight="1">
      <c r="A340" s="137">
        <v>28</v>
      </c>
      <c r="B340" s="163" t="s">
        <v>255</v>
      </c>
      <c r="C340" s="111"/>
      <c r="D340" s="331"/>
      <c r="E340" s="164"/>
      <c r="F340" s="140"/>
      <c r="G340" s="333"/>
      <c r="H340" s="12"/>
      <c r="I340" s="172"/>
      <c r="J340" s="180"/>
      <c r="K340" s="181"/>
      <c r="L340" s="108">
        <f>SUM(L341:L342)</f>
        <v>3698200</v>
      </c>
      <c r="M340" s="328">
        <f>L340</f>
        <v>3698200</v>
      </c>
    </row>
    <row r="341" spans="1:13" s="322" customFormat="1" ht="33.75" customHeight="1">
      <c r="A341" s="326"/>
      <c r="B341" s="330"/>
      <c r="C341" s="111" t="s">
        <v>309</v>
      </c>
      <c r="D341" s="331" t="s">
        <v>310</v>
      </c>
      <c r="E341" s="164">
        <v>256</v>
      </c>
      <c r="F341" s="140">
        <v>373</v>
      </c>
      <c r="G341" s="333">
        <v>1</v>
      </c>
      <c r="H341" s="12" t="s">
        <v>29</v>
      </c>
      <c r="I341" s="172">
        <f t="shared" si="21"/>
        <v>256</v>
      </c>
      <c r="J341" s="180">
        <f>VLOOKUP(C341,'[183]giá cây'!$B$3:$D$732,3,0)</f>
        <v>4100</v>
      </c>
      <c r="K341" s="181">
        <v>1</v>
      </c>
      <c r="L341" s="173">
        <f t="shared" si="22"/>
        <v>1049600</v>
      </c>
      <c r="M341" s="328"/>
    </row>
    <row r="342" spans="1:13" s="322" customFormat="1" ht="33.75" customHeight="1">
      <c r="A342" s="326"/>
      <c r="B342" s="330"/>
      <c r="C342" s="111" t="s">
        <v>309</v>
      </c>
      <c r="D342" s="331" t="s">
        <v>310</v>
      </c>
      <c r="E342" s="164">
        <v>646</v>
      </c>
      <c r="F342" s="140">
        <v>935</v>
      </c>
      <c r="G342" s="333">
        <v>1</v>
      </c>
      <c r="H342" s="12" t="s">
        <v>29</v>
      </c>
      <c r="I342" s="172">
        <f t="shared" si="21"/>
        <v>646</v>
      </c>
      <c r="J342" s="180">
        <f>VLOOKUP(C342,'[183]giá cây'!$B$3:$D$732,3,0)</f>
        <v>4100</v>
      </c>
      <c r="K342" s="181">
        <v>1</v>
      </c>
      <c r="L342" s="173">
        <f t="shared" si="22"/>
        <v>2648600</v>
      </c>
      <c r="M342" s="328"/>
    </row>
    <row r="343" spans="1:13" s="322" customFormat="1" ht="47.25" customHeight="1">
      <c r="A343" s="137">
        <v>29</v>
      </c>
      <c r="B343" s="163" t="str">
        <f>'Dat-Bieu10'!B204</f>
        <v>ông Lê Văn Sinh, ông Lê Văn Chương đồng thừa kế của bà Ngô Thị Hồng</v>
      </c>
      <c r="C343" s="111"/>
      <c r="D343" s="331"/>
      <c r="E343" s="164"/>
      <c r="F343" s="140"/>
      <c r="G343" s="333"/>
      <c r="H343" s="12"/>
      <c r="I343" s="172"/>
      <c r="J343" s="180"/>
      <c r="K343" s="181"/>
      <c r="L343" s="108">
        <f>SUM(L344:L344)</f>
        <v>2320600</v>
      </c>
      <c r="M343" s="328">
        <f>L343</f>
        <v>2320600</v>
      </c>
    </row>
    <row r="344" spans="1:13" s="322" customFormat="1" ht="33.75" customHeight="1">
      <c r="A344" s="326"/>
      <c r="B344" s="330"/>
      <c r="C344" s="111" t="s">
        <v>309</v>
      </c>
      <c r="D344" s="331" t="s">
        <v>310</v>
      </c>
      <c r="E344" s="164">
        <v>566</v>
      </c>
      <c r="F344" s="140">
        <v>1306</v>
      </c>
      <c r="G344" s="333">
        <v>1</v>
      </c>
      <c r="H344" s="12" t="s">
        <v>29</v>
      </c>
      <c r="I344" s="172">
        <f t="shared" si="21"/>
        <v>566</v>
      </c>
      <c r="J344" s="180">
        <f>VLOOKUP(C344,'[183]giá cây'!$B$3:$D$732,3,0)</f>
        <v>4100</v>
      </c>
      <c r="K344" s="181">
        <v>1</v>
      </c>
      <c r="L344" s="173">
        <f t="shared" si="22"/>
        <v>2320600</v>
      </c>
      <c r="M344" s="328"/>
    </row>
    <row r="345" spans="1:13" s="322" customFormat="1" ht="33.75" customHeight="1">
      <c r="A345" s="137">
        <v>30</v>
      </c>
      <c r="B345" s="163" t="s">
        <v>256</v>
      </c>
      <c r="C345" s="111"/>
      <c r="D345" s="331"/>
      <c r="E345" s="164"/>
      <c r="F345" s="140"/>
      <c r="G345" s="333"/>
      <c r="H345" s="12"/>
      <c r="I345" s="172"/>
      <c r="J345" s="180"/>
      <c r="K345" s="181"/>
      <c r="L345" s="108">
        <f>SUM(L346:L346)</f>
        <v>4567400</v>
      </c>
      <c r="M345" s="328">
        <f>L345</f>
        <v>4567400</v>
      </c>
    </row>
    <row r="346" spans="1:13" s="322" customFormat="1" ht="33.75" customHeight="1">
      <c r="A346" s="326"/>
      <c r="B346" s="330"/>
      <c r="C346" s="111" t="s">
        <v>309</v>
      </c>
      <c r="D346" s="331" t="s">
        <v>310</v>
      </c>
      <c r="E346" s="164">
        <v>1114</v>
      </c>
      <c r="F346" s="140">
        <v>503</v>
      </c>
      <c r="G346" s="333">
        <v>1</v>
      </c>
      <c r="H346" s="12" t="s">
        <v>29</v>
      </c>
      <c r="I346" s="172">
        <f t="shared" si="21"/>
        <v>1114</v>
      </c>
      <c r="J346" s="180">
        <f>VLOOKUP(C346,'[183]giá cây'!$B$3:$D$732,3,0)</f>
        <v>4100</v>
      </c>
      <c r="K346" s="181">
        <v>1</v>
      </c>
      <c r="L346" s="173">
        <f t="shared" si="22"/>
        <v>4567400</v>
      </c>
      <c r="M346" s="328"/>
    </row>
    <row r="347" spans="1:13" s="322" customFormat="1" ht="72.75" customHeight="1">
      <c r="A347" s="137">
        <v>31</v>
      </c>
      <c r="B347" s="163" t="str">
        <f>'Dat-Bieu10'!B206</f>
        <v>bà Nguyễn Thị Sành, ông Nguyễn Công Minh, bà Nguyễn Thị Hợp, bà Nguyễn Thị Lộc đồng thừa kế của ông Nguyễn Hợi</v>
      </c>
      <c r="C347" s="111"/>
      <c r="D347" s="331"/>
      <c r="E347" s="164"/>
      <c r="F347" s="140"/>
      <c r="G347" s="333"/>
      <c r="H347" s="12"/>
      <c r="I347" s="172"/>
      <c r="J347" s="180"/>
      <c r="K347" s="181"/>
      <c r="L347" s="108">
        <f>SUM(L348:L349)</f>
        <v>6590340</v>
      </c>
      <c r="M347" s="328">
        <f>L347</f>
        <v>6590340</v>
      </c>
    </row>
    <row r="348" spans="1:13" s="322" customFormat="1" ht="33.75" customHeight="1">
      <c r="A348" s="326"/>
      <c r="B348" s="330"/>
      <c r="C348" s="111" t="s">
        <v>309</v>
      </c>
      <c r="D348" s="331" t="s">
        <v>310</v>
      </c>
      <c r="E348" s="164">
        <v>1188.4000000000001</v>
      </c>
      <c r="F348" s="140">
        <v>621</v>
      </c>
      <c r="G348" s="333">
        <v>1</v>
      </c>
      <c r="H348" s="12" t="s">
        <v>29</v>
      </c>
      <c r="I348" s="172">
        <f t="shared" si="21"/>
        <v>1188.4000000000001</v>
      </c>
      <c r="J348" s="180">
        <f>VLOOKUP(C348,'[183]giá cây'!$B$3:$D$732,3,0)</f>
        <v>4100</v>
      </c>
      <c r="K348" s="181">
        <v>1</v>
      </c>
      <c r="L348" s="173">
        <f t="shared" si="22"/>
        <v>4872440</v>
      </c>
      <c r="M348" s="328"/>
    </row>
    <row r="349" spans="1:13" s="322" customFormat="1" ht="33.75" customHeight="1">
      <c r="A349" s="326"/>
      <c r="B349" s="330"/>
      <c r="C349" s="111" t="s">
        <v>309</v>
      </c>
      <c r="D349" s="331" t="s">
        <v>310</v>
      </c>
      <c r="E349" s="164">
        <v>419</v>
      </c>
      <c r="F349" s="140">
        <v>741</v>
      </c>
      <c r="G349" s="333">
        <v>1</v>
      </c>
      <c r="H349" s="12" t="s">
        <v>29</v>
      </c>
      <c r="I349" s="172">
        <f t="shared" si="21"/>
        <v>419</v>
      </c>
      <c r="J349" s="180">
        <f>VLOOKUP(C349,'[183]giá cây'!$B$3:$D$732,3,0)</f>
        <v>4100</v>
      </c>
      <c r="K349" s="181">
        <v>1</v>
      </c>
      <c r="L349" s="173">
        <f t="shared" si="22"/>
        <v>1717900</v>
      </c>
      <c r="M349" s="328"/>
    </row>
    <row r="350" spans="1:13" s="322" customFormat="1" ht="33.75" customHeight="1">
      <c r="A350" s="137">
        <v>33</v>
      </c>
      <c r="B350" s="163" t="s">
        <v>257</v>
      </c>
      <c r="C350" s="111"/>
      <c r="D350" s="331"/>
      <c r="E350" s="164"/>
      <c r="F350" s="140"/>
      <c r="G350" s="333"/>
      <c r="H350" s="12"/>
      <c r="I350" s="172"/>
      <c r="J350" s="180"/>
      <c r="K350" s="181"/>
      <c r="L350" s="108">
        <f>SUM(L351:L354)</f>
        <v>4860550</v>
      </c>
      <c r="M350" s="328">
        <f>L350</f>
        <v>4860550</v>
      </c>
    </row>
    <row r="351" spans="1:13" s="322" customFormat="1" ht="33.75" customHeight="1">
      <c r="A351" s="326"/>
      <c r="B351" s="330"/>
      <c r="C351" s="111" t="s">
        <v>309</v>
      </c>
      <c r="D351" s="331" t="s">
        <v>310</v>
      </c>
      <c r="E351" s="164">
        <v>71</v>
      </c>
      <c r="F351" s="140">
        <v>302</v>
      </c>
      <c r="G351" s="333">
        <v>1</v>
      </c>
      <c r="H351" s="12" t="s">
        <v>29</v>
      </c>
      <c r="I351" s="172">
        <f t="shared" si="21"/>
        <v>71</v>
      </c>
      <c r="J351" s="180">
        <f>VLOOKUP(C351,'[183]giá cây'!$B$3:$D$732,3,0)</f>
        <v>4100</v>
      </c>
      <c r="K351" s="181">
        <v>1</v>
      </c>
      <c r="L351" s="173">
        <f t="shared" si="22"/>
        <v>291100</v>
      </c>
      <c r="M351" s="328"/>
    </row>
    <row r="352" spans="1:13" s="322" customFormat="1" ht="33.75" customHeight="1">
      <c r="A352" s="326"/>
      <c r="B352" s="330"/>
      <c r="C352" s="111" t="s">
        <v>309</v>
      </c>
      <c r="D352" s="331" t="s">
        <v>310</v>
      </c>
      <c r="E352" s="164">
        <v>381</v>
      </c>
      <c r="F352" s="140">
        <v>314</v>
      </c>
      <c r="G352" s="333">
        <v>1</v>
      </c>
      <c r="H352" s="12" t="s">
        <v>29</v>
      </c>
      <c r="I352" s="172">
        <f t="shared" si="21"/>
        <v>381</v>
      </c>
      <c r="J352" s="180">
        <f>VLOOKUP(C352,'[183]giá cây'!$B$3:$D$732,3,0)</f>
        <v>4100</v>
      </c>
      <c r="K352" s="181">
        <v>1</v>
      </c>
      <c r="L352" s="173">
        <f t="shared" si="22"/>
        <v>1562100</v>
      </c>
      <c r="M352" s="328"/>
    </row>
    <row r="353" spans="1:13" s="322" customFormat="1" ht="33.75" customHeight="1">
      <c r="A353" s="326"/>
      <c r="B353" s="330"/>
      <c r="C353" s="111" t="s">
        <v>309</v>
      </c>
      <c r="D353" s="331" t="s">
        <v>310</v>
      </c>
      <c r="E353" s="164">
        <v>486</v>
      </c>
      <c r="F353" s="140">
        <v>380</v>
      </c>
      <c r="G353" s="333">
        <v>1</v>
      </c>
      <c r="H353" s="12" t="s">
        <v>29</v>
      </c>
      <c r="I353" s="172">
        <f t="shared" si="21"/>
        <v>486</v>
      </c>
      <c r="J353" s="180">
        <f>VLOOKUP(C353,'[183]giá cây'!$B$3:$D$732,3,0)</f>
        <v>4100</v>
      </c>
      <c r="K353" s="181">
        <v>1</v>
      </c>
      <c r="L353" s="173">
        <f t="shared" si="22"/>
        <v>1992600</v>
      </c>
      <c r="M353" s="328"/>
    </row>
    <row r="354" spans="1:13" s="322" customFormat="1" ht="33.75" customHeight="1">
      <c r="A354" s="326"/>
      <c r="B354" s="330"/>
      <c r="C354" s="111" t="s">
        <v>309</v>
      </c>
      <c r="D354" s="331" t="s">
        <v>310</v>
      </c>
      <c r="E354" s="164">
        <v>247.5</v>
      </c>
      <c r="F354" s="140">
        <v>712</v>
      </c>
      <c r="G354" s="333">
        <v>1</v>
      </c>
      <c r="H354" s="12" t="s">
        <v>29</v>
      </c>
      <c r="I354" s="172">
        <f t="shared" si="21"/>
        <v>247.5</v>
      </c>
      <c r="J354" s="180">
        <f>VLOOKUP(C354,'[183]giá cây'!$B$3:$D$732,3,0)</f>
        <v>4100</v>
      </c>
      <c r="K354" s="181">
        <v>1</v>
      </c>
      <c r="L354" s="173">
        <f t="shared" si="22"/>
        <v>1014750</v>
      </c>
      <c r="M354" s="328"/>
    </row>
    <row r="355" spans="1:13" s="322" customFormat="1" ht="72" customHeight="1">
      <c r="A355" s="137">
        <v>35</v>
      </c>
      <c r="B355" s="163" t="str">
        <f>'Dat-Bieu10'!B212</f>
        <v>ông Trần Huỳnh, ông Trần Quang Thái, ông Trần Minh Hậu, bà Trận Thị Thanh đồng thừa kế của bà Lê Thị A</v>
      </c>
      <c r="C355" s="111"/>
      <c r="D355" s="331"/>
      <c r="E355" s="164"/>
      <c r="F355" s="140"/>
      <c r="G355" s="333"/>
      <c r="H355" s="12"/>
      <c r="I355" s="172"/>
      <c r="J355" s="180"/>
      <c r="K355" s="181"/>
      <c r="L355" s="108">
        <f>SUM(L356:L356)</f>
        <v>2045900</v>
      </c>
      <c r="M355" s="328">
        <f>L355</f>
        <v>2045900</v>
      </c>
    </row>
    <row r="356" spans="1:13" s="322" customFormat="1" ht="33.75" customHeight="1">
      <c r="A356" s="326"/>
      <c r="B356" s="330"/>
      <c r="C356" s="111" t="s">
        <v>309</v>
      </c>
      <c r="D356" s="331" t="s">
        <v>310</v>
      </c>
      <c r="E356" s="164">
        <v>499</v>
      </c>
      <c r="F356" s="140">
        <v>654</v>
      </c>
      <c r="G356" s="333">
        <v>1</v>
      </c>
      <c r="H356" s="12" t="s">
        <v>29</v>
      </c>
      <c r="I356" s="172">
        <f t="shared" si="21"/>
        <v>499</v>
      </c>
      <c r="J356" s="180">
        <f>VLOOKUP(C356,'[183]giá cây'!$B$3:$D$732,3,0)</f>
        <v>4100</v>
      </c>
      <c r="K356" s="181">
        <v>1</v>
      </c>
      <c r="L356" s="173">
        <f t="shared" si="22"/>
        <v>2045900</v>
      </c>
      <c r="M356" s="328"/>
    </row>
    <row r="357" spans="1:13" s="322" customFormat="1" ht="33.75" customHeight="1">
      <c r="A357" s="137">
        <v>36</v>
      </c>
      <c r="B357" s="163" t="s">
        <v>258</v>
      </c>
      <c r="C357" s="111"/>
      <c r="D357" s="331"/>
      <c r="E357" s="164"/>
      <c r="F357" s="140"/>
      <c r="G357" s="333"/>
      <c r="H357" s="12"/>
      <c r="I357" s="172"/>
      <c r="J357" s="180"/>
      <c r="K357" s="181"/>
      <c r="L357" s="108">
        <f>SUM(L358:L358)</f>
        <v>1914700</v>
      </c>
      <c r="M357" s="328">
        <f>L357</f>
        <v>1914700</v>
      </c>
    </row>
    <row r="358" spans="1:13" s="322" customFormat="1" ht="33.75" customHeight="1">
      <c r="A358" s="326"/>
      <c r="B358" s="330"/>
      <c r="C358" s="111" t="s">
        <v>309</v>
      </c>
      <c r="D358" s="331" t="s">
        <v>310</v>
      </c>
      <c r="E358" s="164">
        <v>467</v>
      </c>
      <c r="F358" s="140">
        <v>931</v>
      </c>
      <c r="G358" s="333">
        <v>1</v>
      </c>
      <c r="H358" s="12" t="s">
        <v>29</v>
      </c>
      <c r="I358" s="172">
        <f t="shared" si="21"/>
        <v>467</v>
      </c>
      <c r="J358" s="180">
        <f>VLOOKUP(C358,'[183]giá cây'!$B$3:$D$732,3,0)</f>
        <v>4100</v>
      </c>
      <c r="K358" s="181">
        <v>1</v>
      </c>
      <c r="L358" s="173">
        <f t="shared" si="22"/>
        <v>1914700</v>
      </c>
      <c r="M358" s="328"/>
    </row>
    <row r="359" spans="1:13" s="322" customFormat="1" ht="53.25" customHeight="1">
      <c r="A359" s="137">
        <v>37</v>
      </c>
      <c r="B359" s="163" t="str">
        <f>'Dat-Bieu10'!B214</f>
        <v>ông Ngô Lâm, bà Ngô Thị Hồng Châu đồng thừa kế của bà Nguyễn Thị Mỹ</v>
      </c>
      <c r="C359" s="111"/>
      <c r="D359" s="331"/>
      <c r="E359" s="164"/>
      <c r="F359" s="140"/>
      <c r="G359" s="333"/>
      <c r="H359" s="12"/>
      <c r="I359" s="172"/>
      <c r="J359" s="180"/>
      <c r="K359" s="181"/>
      <c r="L359" s="108">
        <f>SUM(L360:L360)</f>
        <v>6059800</v>
      </c>
      <c r="M359" s="328">
        <f>L359</f>
        <v>6059800</v>
      </c>
    </row>
    <row r="360" spans="1:13" s="322" customFormat="1" ht="33.75" customHeight="1">
      <c r="A360" s="326"/>
      <c r="B360" s="330"/>
      <c r="C360" s="111" t="s">
        <v>309</v>
      </c>
      <c r="D360" s="331" t="s">
        <v>310</v>
      </c>
      <c r="E360" s="164">
        <v>1478</v>
      </c>
      <c r="F360" s="140">
        <v>515</v>
      </c>
      <c r="G360" s="333">
        <v>1</v>
      </c>
      <c r="H360" s="12" t="s">
        <v>29</v>
      </c>
      <c r="I360" s="172">
        <f t="shared" si="21"/>
        <v>1478</v>
      </c>
      <c r="J360" s="180">
        <f>VLOOKUP(C360,'[183]giá cây'!$B$3:$D$732,3,0)</f>
        <v>4100</v>
      </c>
      <c r="K360" s="181">
        <v>1</v>
      </c>
      <c r="L360" s="173">
        <f t="shared" si="22"/>
        <v>6059800</v>
      </c>
      <c r="M360" s="328"/>
    </row>
    <row r="361" spans="1:13" s="322" customFormat="1" ht="33.75" customHeight="1">
      <c r="A361" s="137">
        <v>38</v>
      </c>
      <c r="B361" s="163" t="s">
        <v>259</v>
      </c>
      <c r="C361" s="111"/>
      <c r="D361" s="331"/>
      <c r="E361" s="164"/>
      <c r="F361" s="140"/>
      <c r="G361" s="333"/>
      <c r="H361" s="12"/>
      <c r="I361" s="172"/>
      <c r="J361" s="180"/>
      <c r="K361" s="181"/>
      <c r="L361" s="108">
        <f>SUM(L362:L363)</f>
        <v>7990900</v>
      </c>
      <c r="M361" s="328">
        <f>L361</f>
        <v>7990900</v>
      </c>
    </row>
    <row r="362" spans="1:13" s="322" customFormat="1" ht="33.75" customHeight="1">
      <c r="A362" s="326"/>
      <c r="B362" s="330"/>
      <c r="C362" s="111" t="s">
        <v>309</v>
      </c>
      <c r="D362" s="331" t="s">
        <v>310</v>
      </c>
      <c r="E362" s="164">
        <v>1455</v>
      </c>
      <c r="F362" s="140">
        <v>432</v>
      </c>
      <c r="G362" s="333">
        <v>1</v>
      </c>
      <c r="H362" s="12" t="s">
        <v>29</v>
      </c>
      <c r="I362" s="172">
        <f t="shared" si="21"/>
        <v>1455</v>
      </c>
      <c r="J362" s="180">
        <f>VLOOKUP(C362,'[183]giá cây'!$B$3:$D$732,3,0)</f>
        <v>4100</v>
      </c>
      <c r="K362" s="181">
        <v>1</v>
      </c>
      <c r="L362" s="173">
        <f t="shared" si="22"/>
        <v>5965500</v>
      </c>
      <c r="M362" s="328"/>
    </row>
    <row r="363" spans="1:13" s="322" customFormat="1" ht="33.75" customHeight="1">
      <c r="A363" s="326"/>
      <c r="B363" s="330"/>
      <c r="C363" s="111" t="s">
        <v>309</v>
      </c>
      <c r="D363" s="331" t="s">
        <v>310</v>
      </c>
      <c r="E363" s="164">
        <v>494</v>
      </c>
      <c r="F363" s="140">
        <v>936</v>
      </c>
      <c r="G363" s="333">
        <v>1</v>
      </c>
      <c r="H363" s="12" t="s">
        <v>29</v>
      </c>
      <c r="I363" s="172">
        <f t="shared" si="21"/>
        <v>494</v>
      </c>
      <c r="J363" s="180">
        <f>VLOOKUP(C363,'[183]giá cây'!$B$3:$D$732,3,0)</f>
        <v>4100</v>
      </c>
      <c r="K363" s="181">
        <v>1</v>
      </c>
      <c r="L363" s="173">
        <f t="shared" si="22"/>
        <v>2025400</v>
      </c>
      <c r="M363" s="328"/>
    </row>
    <row r="364" spans="1:13" s="322" customFormat="1" ht="33.75" customHeight="1">
      <c r="A364" s="137">
        <v>39</v>
      </c>
      <c r="B364" s="163" t="s">
        <v>260</v>
      </c>
      <c r="C364" s="111"/>
      <c r="D364" s="331"/>
      <c r="E364" s="164"/>
      <c r="F364" s="140"/>
      <c r="G364" s="333"/>
      <c r="H364" s="12"/>
      <c r="I364" s="172"/>
      <c r="J364" s="180"/>
      <c r="K364" s="181"/>
      <c r="L364" s="108">
        <f>SUM(L365:L365)</f>
        <v>1713800</v>
      </c>
      <c r="M364" s="328">
        <f>L364</f>
        <v>1713800</v>
      </c>
    </row>
    <row r="365" spans="1:13" s="322" customFormat="1" ht="33.75" customHeight="1">
      <c r="A365" s="326"/>
      <c r="B365" s="330"/>
      <c r="C365" s="111" t="s">
        <v>309</v>
      </c>
      <c r="D365" s="331" t="s">
        <v>310</v>
      </c>
      <c r="E365" s="164">
        <v>418</v>
      </c>
      <c r="F365" s="140">
        <v>555</v>
      </c>
      <c r="G365" s="333">
        <v>1</v>
      </c>
      <c r="H365" s="12" t="s">
        <v>29</v>
      </c>
      <c r="I365" s="172">
        <f t="shared" si="21"/>
        <v>418</v>
      </c>
      <c r="J365" s="180">
        <f>VLOOKUP(C365,'[183]giá cây'!$B$3:$D$732,3,0)</f>
        <v>4100</v>
      </c>
      <c r="K365" s="181">
        <v>1</v>
      </c>
      <c r="L365" s="173">
        <f t="shared" si="22"/>
        <v>1713800</v>
      </c>
      <c r="M365" s="328"/>
    </row>
    <row r="366" spans="1:13" s="322" customFormat="1" ht="33.75" customHeight="1">
      <c r="A366" s="137">
        <v>40</v>
      </c>
      <c r="B366" s="163" t="s">
        <v>76</v>
      </c>
      <c r="C366" s="111"/>
      <c r="D366" s="331"/>
      <c r="E366" s="164"/>
      <c r="F366" s="140"/>
      <c r="G366" s="333"/>
      <c r="H366" s="12"/>
      <c r="I366" s="172"/>
      <c r="J366" s="180"/>
      <c r="K366" s="181"/>
      <c r="L366" s="108">
        <f>SUM(L367:L367)</f>
        <v>1230000</v>
      </c>
      <c r="M366" s="328">
        <f>L366</f>
        <v>1230000</v>
      </c>
    </row>
    <row r="367" spans="1:13" s="322" customFormat="1" ht="33.75" customHeight="1">
      <c r="A367" s="326"/>
      <c r="B367" s="330"/>
      <c r="C367" s="111" t="s">
        <v>309</v>
      </c>
      <c r="D367" s="331" t="s">
        <v>310</v>
      </c>
      <c r="E367" s="164">
        <v>300</v>
      </c>
      <c r="F367" s="140">
        <v>1629</v>
      </c>
      <c r="G367" s="333">
        <v>1</v>
      </c>
      <c r="H367" s="12" t="s">
        <v>29</v>
      </c>
      <c r="I367" s="172">
        <f t="shared" si="21"/>
        <v>300</v>
      </c>
      <c r="J367" s="180">
        <f>VLOOKUP(C367,'[183]giá cây'!$B$3:$D$732,3,0)</f>
        <v>4100</v>
      </c>
      <c r="K367" s="181">
        <v>1</v>
      </c>
      <c r="L367" s="173">
        <f t="shared" si="22"/>
        <v>1230000</v>
      </c>
      <c r="M367" s="328"/>
    </row>
    <row r="368" spans="1:13" s="322" customFormat="1" ht="33.75" customHeight="1">
      <c r="A368" s="137">
        <v>41</v>
      </c>
      <c r="B368" s="163" t="s">
        <v>80</v>
      </c>
      <c r="C368" s="111"/>
      <c r="D368" s="331"/>
      <c r="E368" s="164"/>
      <c r="F368" s="140"/>
      <c r="G368" s="333"/>
      <c r="H368" s="12"/>
      <c r="I368" s="172"/>
      <c r="J368" s="180"/>
      <c r="K368" s="181"/>
      <c r="L368" s="108">
        <f>SUM(L369:L370)</f>
        <v>4604300</v>
      </c>
      <c r="M368" s="328">
        <f>L368</f>
        <v>4604300</v>
      </c>
    </row>
    <row r="369" spans="1:13" s="322" customFormat="1" ht="33.75" customHeight="1">
      <c r="A369" s="326"/>
      <c r="B369" s="330"/>
      <c r="C369" s="111" t="s">
        <v>309</v>
      </c>
      <c r="D369" s="331" t="s">
        <v>310</v>
      </c>
      <c r="E369" s="164">
        <v>759</v>
      </c>
      <c r="F369" s="140">
        <v>997</v>
      </c>
      <c r="G369" s="333">
        <v>1</v>
      </c>
      <c r="H369" s="12" t="s">
        <v>29</v>
      </c>
      <c r="I369" s="172">
        <f t="shared" si="21"/>
        <v>759</v>
      </c>
      <c r="J369" s="180">
        <f>VLOOKUP(C369,'[183]giá cây'!$B$3:$D$732,3,0)</f>
        <v>4100</v>
      </c>
      <c r="K369" s="181">
        <v>1</v>
      </c>
      <c r="L369" s="173">
        <f t="shared" si="22"/>
        <v>3111900</v>
      </c>
      <c r="M369" s="328"/>
    </row>
    <row r="370" spans="1:13" s="322" customFormat="1" ht="33.75" customHeight="1">
      <c r="A370" s="326"/>
      <c r="B370" s="330"/>
      <c r="C370" s="111" t="s">
        <v>309</v>
      </c>
      <c r="D370" s="331" t="s">
        <v>310</v>
      </c>
      <c r="E370" s="164">
        <v>364</v>
      </c>
      <c r="F370" s="140">
        <v>1633</v>
      </c>
      <c r="G370" s="333">
        <v>1</v>
      </c>
      <c r="H370" s="12" t="s">
        <v>29</v>
      </c>
      <c r="I370" s="172">
        <f t="shared" si="21"/>
        <v>364</v>
      </c>
      <c r="J370" s="180">
        <f>VLOOKUP(C370,'[183]giá cây'!$B$3:$D$732,3,0)</f>
        <v>4100</v>
      </c>
      <c r="K370" s="181">
        <v>1</v>
      </c>
      <c r="L370" s="173">
        <f t="shared" si="22"/>
        <v>1492400</v>
      </c>
      <c r="M370" s="328"/>
    </row>
    <row r="371" spans="1:13" s="322" customFormat="1" ht="49.5" customHeight="1">
      <c r="A371" s="137">
        <v>42</v>
      </c>
      <c r="B371" s="163" t="str">
        <f>'Dat-Bieu10'!B221</f>
        <v>ông Lê Đình Quy, ông Lê Đình Phúc, bà Lê Thị Trị đồng thừa kế của bà Nguyễn Thị Mươi</v>
      </c>
      <c r="C371" s="111"/>
      <c r="D371" s="331"/>
      <c r="E371" s="164"/>
      <c r="F371" s="140"/>
      <c r="G371" s="333"/>
      <c r="H371" s="12"/>
      <c r="I371" s="172"/>
      <c r="J371" s="180"/>
      <c r="K371" s="181"/>
      <c r="L371" s="108">
        <f>SUM(L372:L372)</f>
        <v>2086900</v>
      </c>
      <c r="M371" s="328">
        <f>L371</f>
        <v>2086900</v>
      </c>
    </row>
    <row r="372" spans="1:13" s="322" customFormat="1" ht="33.75" customHeight="1">
      <c r="A372" s="326"/>
      <c r="B372" s="330"/>
      <c r="C372" s="111" t="s">
        <v>309</v>
      </c>
      <c r="D372" s="331" t="s">
        <v>310</v>
      </c>
      <c r="E372" s="164">
        <v>509</v>
      </c>
      <c r="F372" s="140">
        <v>329</v>
      </c>
      <c r="G372" s="333">
        <v>1</v>
      </c>
      <c r="H372" s="12" t="s">
        <v>29</v>
      </c>
      <c r="I372" s="172">
        <f t="shared" si="19"/>
        <v>509</v>
      </c>
      <c r="J372" s="180">
        <f>VLOOKUP(C372,'[183]giá cây'!$B$3:$D$732,3,0)</f>
        <v>4100</v>
      </c>
      <c r="K372" s="181">
        <v>1</v>
      </c>
      <c r="L372" s="173">
        <f t="shared" si="20"/>
        <v>2086900</v>
      </c>
      <c r="M372" s="328"/>
    </row>
    <row r="373" spans="1:13" s="322" customFormat="1" ht="33.75" customHeight="1">
      <c r="A373" s="137">
        <v>43</v>
      </c>
      <c r="B373" s="163" t="s">
        <v>66</v>
      </c>
      <c r="C373" s="111"/>
      <c r="D373" s="331"/>
      <c r="E373" s="164"/>
      <c r="F373" s="140"/>
      <c r="G373" s="333"/>
      <c r="H373" s="12"/>
      <c r="I373" s="172"/>
      <c r="J373" s="180"/>
      <c r="K373" s="181"/>
      <c r="L373" s="108">
        <f>SUM(L374:L375)</f>
        <v>7628050</v>
      </c>
      <c r="M373" s="328">
        <f>L373</f>
        <v>7628050</v>
      </c>
    </row>
    <row r="374" spans="1:13" s="322" customFormat="1" ht="33.75" customHeight="1">
      <c r="A374" s="326"/>
      <c r="B374" s="330"/>
      <c r="C374" s="111" t="s">
        <v>309</v>
      </c>
      <c r="D374" s="331" t="s">
        <v>310</v>
      </c>
      <c r="E374" s="164">
        <v>261</v>
      </c>
      <c r="F374" s="140">
        <v>1608</v>
      </c>
      <c r="G374" s="333">
        <v>1</v>
      </c>
      <c r="H374" s="12" t="s">
        <v>29</v>
      </c>
      <c r="I374" s="172">
        <f t="shared" ref="I374:I375" si="23">E374</f>
        <v>261</v>
      </c>
      <c r="J374" s="180">
        <f>VLOOKUP(C374,'[183]giá cây'!$B$3:$D$732,3,0)</f>
        <v>4100</v>
      </c>
      <c r="K374" s="181">
        <v>1</v>
      </c>
      <c r="L374" s="173">
        <f t="shared" si="20"/>
        <v>1070100</v>
      </c>
      <c r="M374" s="328"/>
    </row>
    <row r="375" spans="1:13" s="322" customFormat="1" ht="33.75" customHeight="1">
      <c r="A375" s="326"/>
      <c r="B375" s="330"/>
      <c r="C375" s="111" t="s">
        <v>309</v>
      </c>
      <c r="D375" s="331" t="s">
        <v>310</v>
      </c>
      <c r="E375" s="164">
        <v>1599.5</v>
      </c>
      <c r="F375" s="140">
        <v>1609</v>
      </c>
      <c r="G375" s="333">
        <v>1</v>
      </c>
      <c r="H375" s="12" t="s">
        <v>29</v>
      </c>
      <c r="I375" s="172">
        <f t="shared" si="23"/>
        <v>1599.5</v>
      </c>
      <c r="J375" s="180">
        <f>VLOOKUP(C375,'[183]giá cây'!$B$3:$D$732,3,0)</f>
        <v>4100</v>
      </c>
      <c r="K375" s="181">
        <v>1</v>
      </c>
      <c r="L375" s="173">
        <f t="shared" ref="L375:L378" si="24">I375*J375*K375</f>
        <v>6557950</v>
      </c>
      <c r="M375" s="328"/>
    </row>
    <row r="376" spans="1:13" s="322" customFormat="1" ht="69.75" customHeight="1">
      <c r="A376" s="137">
        <v>44</v>
      </c>
      <c r="B376" s="163" t="str">
        <f>'Dat-Bieu10'!B224</f>
        <v>ông Nguyễn Sương, bà Phạm Thị Tuyết, ông Nguyễn Hùng, bà Nguyễn Thị Nữ đồng thừa kế của ông Nguyễn Mọc</v>
      </c>
      <c r="C376" s="111"/>
      <c r="D376" s="331"/>
      <c r="E376" s="164"/>
      <c r="F376" s="140"/>
      <c r="G376" s="333"/>
      <c r="H376" s="12"/>
      <c r="I376" s="172"/>
      <c r="J376" s="180"/>
      <c r="K376" s="181"/>
      <c r="L376" s="108">
        <f>SUM(L377:L378)</f>
        <v>2759300</v>
      </c>
      <c r="M376" s="328">
        <f>L376</f>
        <v>2759300</v>
      </c>
    </row>
    <row r="377" spans="1:13" s="322" customFormat="1" ht="33.75" customHeight="1">
      <c r="A377" s="326"/>
      <c r="B377" s="330"/>
      <c r="C377" s="111" t="s">
        <v>309</v>
      </c>
      <c r="D377" s="331" t="s">
        <v>310</v>
      </c>
      <c r="E377" s="164">
        <v>354</v>
      </c>
      <c r="F377" s="140">
        <v>345</v>
      </c>
      <c r="G377" s="333">
        <v>1</v>
      </c>
      <c r="H377" s="12" t="s">
        <v>29</v>
      </c>
      <c r="I377" s="172">
        <f t="shared" ref="I377:I378" si="25">E377</f>
        <v>354</v>
      </c>
      <c r="J377" s="180">
        <f>VLOOKUP(C377,'[183]giá cây'!$B$3:$D$732,3,0)</f>
        <v>4100</v>
      </c>
      <c r="K377" s="181">
        <v>1</v>
      </c>
      <c r="L377" s="173">
        <f t="shared" si="24"/>
        <v>1451400</v>
      </c>
      <c r="M377" s="328"/>
    </row>
    <row r="378" spans="1:13" s="322" customFormat="1" ht="33.75" customHeight="1">
      <c r="A378" s="326"/>
      <c r="B378" s="330"/>
      <c r="C378" s="111" t="s">
        <v>309</v>
      </c>
      <c r="D378" s="331" t="s">
        <v>310</v>
      </c>
      <c r="E378" s="164">
        <v>319</v>
      </c>
      <c r="F378" s="140">
        <v>372</v>
      </c>
      <c r="G378" s="333">
        <v>1</v>
      </c>
      <c r="H378" s="12" t="s">
        <v>29</v>
      </c>
      <c r="I378" s="172">
        <f t="shared" si="25"/>
        <v>319</v>
      </c>
      <c r="J378" s="180">
        <f>VLOOKUP(C378,'[183]giá cây'!$B$3:$D$732,3,0)</f>
        <v>4100</v>
      </c>
      <c r="K378" s="181">
        <v>1</v>
      </c>
      <c r="L378" s="173">
        <f t="shared" si="24"/>
        <v>1307900</v>
      </c>
      <c r="M378" s="328"/>
    </row>
    <row r="379" spans="1:13" s="322" customFormat="1" ht="33.75" customHeight="1">
      <c r="A379" s="137">
        <v>45</v>
      </c>
      <c r="B379" s="163" t="s">
        <v>261</v>
      </c>
      <c r="C379" s="111"/>
      <c r="D379" s="331"/>
      <c r="E379" s="164"/>
      <c r="F379" s="140"/>
      <c r="G379" s="333"/>
      <c r="H379" s="12"/>
      <c r="I379" s="172"/>
      <c r="J379" s="180"/>
      <c r="K379" s="181"/>
      <c r="L379" s="108">
        <f>SUM(L380:L380)</f>
        <v>2648600</v>
      </c>
      <c r="M379" s="328">
        <f>L379</f>
        <v>2648600</v>
      </c>
    </row>
    <row r="380" spans="1:13" s="322" customFormat="1" ht="33.75" customHeight="1">
      <c r="A380" s="326"/>
      <c r="B380" s="330"/>
      <c r="C380" s="111" t="s">
        <v>309</v>
      </c>
      <c r="D380" s="331" t="s">
        <v>310</v>
      </c>
      <c r="E380" s="164">
        <v>646</v>
      </c>
      <c r="F380" s="140">
        <v>462</v>
      </c>
      <c r="G380" s="333">
        <v>1</v>
      </c>
      <c r="H380" s="12" t="s">
        <v>29</v>
      </c>
      <c r="I380" s="172">
        <f t="shared" ref="I380" si="26">E380</f>
        <v>646</v>
      </c>
      <c r="J380" s="180">
        <f>VLOOKUP(C380,'[183]giá cây'!$B$3:$D$732,3,0)</f>
        <v>4100</v>
      </c>
      <c r="K380" s="181">
        <v>1</v>
      </c>
      <c r="L380" s="173">
        <f t="shared" ref="L380" si="27">I380*J380*K380</f>
        <v>2648600</v>
      </c>
      <c r="M380" s="328"/>
    </row>
    <row r="381" spans="1:13" s="322" customFormat="1" ht="33.75" customHeight="1">
      <c r="A381" s="137">
        <v>46</v>
      </c>
      <c r="B381" s="163" t="s">
        <v>262</v>
      </c>
      <c r="C381" s="111"/>
      <c r="D381" s="331"/>
      <c r="E381" s="164"/>
      <c r="F381" s="140"/>
      <c r="G381" s="333"/>
      <c r="H381" s="12"/>
      <c r="I381" s="172"/>
      <c r="J381" s="180"/>
      <c r="K381" s="181"/>
      <c r="L381" s="108">
        <f>SUM(L382:L382)</f>
        <v>2386200</v>
      </c>
      <c r="M381" s="328">
        <f>L381</f>
        <v>2386200</v>
      </c>
    </row>
    <row r="382" spans="1:13" s="322" customFormat="1" ht="33.75" customHeight="1">
      <c r="A382" s="326"/>
      <c r="B382" s="330"/>
      <c r="C382" s="111" t="s">
        <v>309</v>
      </c>
      <c r="D382" s="331" t="s">
        <v>310</v>
      </c>
      <c r="E382" s="164">
        <v>582</v>
      </c>
      <c r="F382" s="140">
        <v>598</v>
      </c>
      <c r="G382" s="333">
        <v>1</v>
      </c>
      <c r="H382" s="12" t="s">
        <v>29</v>
      </c>
      <c r="I382" s="172">
        <f t="shared" ref="I382" si="28">E382</f>
        <v>582</v>
      </c>
      <c r="J382" s="180">
        <f>VLOOKUP(C382,'[183]giá cây'!$B$3:$D$732,3,0)</f>
        <v>4100</v>
      </c>
      <c r="K382" s="181">
        <v>1</v>
      </c>
      <c r="L382" s="173">
        <f t="shared" ref="L382" si="29">I382*J382*K382</f>
        <v>2386200</v>
      </c>
      <c r="M382" s="328"/>
    </row>
    <row r="383" spans="1:13" s="322" customFormat="1" ht="75" customHeight="1">
      <c r="A383" s="137">
        <v>47</v>
      </c>
      <c r="B383" s="163" t="str">
        <f>'Dat-Bieu10'!B228</f>
        <v>bà Võ Thị Nghĩa, ông Phạm Chính, ông Phạm Hòa, ông Phạm Hộp, ông Phạm Dân, ông Phạm Đức đồng thừa kế của ông Phạm Minh</v>
      </c>
      <c r="C383" s="111"/>
      <c r="D383" s="331"/>
      <c r="E383" s="164"/>
      <c r="F383" s="140"/>
      <c r="G383" s="333"/>
      <c r="H383" s="12"/>
      <c r="I383" s="172"/>
      <c r="J383" s="180"/>
      <c r="K383" s="181"/>
      <c r="L383" s="108">
        <f>SUM(L384:L386)</f>
        <v>7703900</v>
      </c>
      <c r="M383" s="328">
        <f>L383</f>
        <v>7703900</v>
      </c>
    </row>
    <row r="384" spans="1:13" s="322" customFormat="1" ht="33.75" customHeight="1">
      <c r="A384" s="326"/>
      <c r="B384" s="330"/>
      <c r="C384" s="111" t="s">
        <v>309</v>
      </c>
      <c r="D384" s="331" t="s">
        <v>310</v>
      </c>
      <c r="E384" s="164">
        <v>720</v>
      </c>
      <c r="F384" s="140">
        <v>411</v>
      </c>
      <c r="G384" s="333">
        <v>1</v>
      </c>
      <c r="H384" s="12" t="s">
        <v>29</v>
      </c>
      <c r="I384" s="172">
        <f t="shared" ref="I384:I386" si="30">E384</f>
        <v>720</v>
      </c>
      <c r="J384" s="180">
        <f>VLOOKUP(C384,'[183]giá cây'!$B$3:$D$732,3,0)</f>
        <v>4100</v>
      </c>
      <c r="K384" s="181">
        <v>1</v>
      </c>
      <c r="L384" s="173">
        <f t="shared" ref="L384:L386" si="31">I384*J384*K384</f>
        <v>2952000</v>
      </c>
      <c r="M384" s="328"/>
    </row>
    <row r="385" spans="1:13" s="322" customFormat="1" ht="33.75" customHeight="1">
      <c r="A385" s="326"/>
      <c r="B385" s="330"/>
      <c r="C385" s="111" t="s">
        <v>309</v>
      </c>
      <c r="D385" s="331" t="s">
        <v>310</v>
      </c>
      <c r="E385" s="164">
        <v>553</v>
      </c>
      <c r="F385" s="140">
        <v>502</v>
      </c>
      <c r="G385" s="333">
        <v>1</v>
      </c>
      <c r="H385" s="12" t="s">
        <v>29</v>
      </c>
      <c r="I385" s="172">
        <f t="shared" si="30"/>
        <v>553</v>
      </c>
      <c r="J385" s="180">
        <f>VLOOKUP(C385,'[183]giá cây'!$B$3:$D$732,3,0)</f>
        <v>4100</v>
      </c>
      <c r="K385" s="181">
        <v>1</v>
      </c>
      <c r="L385" s="173">
        <f t="shared" si="31"/>
        <v>2267300</v>
      </c>
      <c r="M385" s="328"/>
    </row>
    <row r="386" spans="1:13" s="322" customFormat="1" ht="33.75" customHeight="1">
      <c r="A386" s="326"/>
      <c r="B386" s="330"/>
      <c r="C386" s="111" t="s">
        <v>309</v>
      </c>
      <c r="D386" s="331" t="s">
        <v>310</v>
      </c>
      <c r="E386" s="164">
        <v>606</v>
      </c>
      <c r="F386" s="140">
        <v>462</v>
      </c>
      <c r="G386" s="333">
        <v>1</v>
      </c>
      <c r="H386" s="12" t="s">
        <v>29</v>
      </c>
      <c r="I386" s="172">
        <f t="shared" si="30"/>
        <v>606</v>
      </c>
      <c r="J386" s="180">
        <f>VLOOKUP(C386,'[183]giá cây'!$B$3:$D$732,3,0)</f>
        <v>4100</v>
      </c>
      <c r="K386" s="181">
        <v>1</v>
      </c>
      <c r="L386" s="173">
        <f t="shared" si="31"/>
        <v>2484600</v>
      </c>
      <c r="M386" s="328"/>
    </row>
    <row r="387" spans="1:13" s="322" customFormat="1" ht="33.75" customHeight="1">
      <c r="A387" s="137">
        <v>48</v>
      </c>
      <c r="B387" s="163" t="s">
        <v>263</v>
      </c>
      <c r="C387" s="111"/>
      <c r="D387" s="331"/>
      <c r="E387" s="164"/>
      <c r="F387" s="140"/>
      <c r="G387" s="333"/>
      <c r="H387" s="12"/>
      <c r="I387" s="172"/>
      <c r="J387" s="180"/>
      <c r="K387" s="181"/>
      <c r="L387" s="108">
        <f>SUM(L388:L388)</f>
        <v>3640800</v>
      </c>
      <c r="M387" s="328">
        <f>L387</f>
        <v>3640800</v>
      </c>
    </row>
    <row r="388" spans="1:13" s="322" customFormat="1" ht="33.75" customHeight="1">
      <c r="A388" s="326"/>
      <c r="B388" s="330"/>
      <c r="C388" s="111" t="s">
        <v>309</v>
      </c>
      <c r="D388" s="331" t="s">
        <v>310</v>
      </c>
      <c r="E388" s="164">
        <v>888</v>
      </c>
      <c r="F388" s="140">
        <v>428</v>
      </c>
      <c r="G388" s="333">
        <v>1</v>
      </c>
      <c r="H388" s="12" t="s">
        <v>29</v>
      </c>
      <c r="I388" s="172">
        <f t="shared" ref="I388" si="32">E388</f>
        <v>888</v>
      </c>
      <c r="J388" s="180">
        <f>VLOOKUP(C388,'[183]giá cây'!$B$3:$D$732,3,0)</f>
        <v>4100</v>
      </c>
      <c r="K388" s="181">
        <v>1</v>
      </c>
      <c r="L388" s="173">
        <f t="shared" ref="L388" si="33">I388*J388*K388</f>
        <v>3640800</v>
      </c>
      <c r="M388" s="328"/>
    </row>
    <row r="389" spans="1:13" s="322" customFormat="1" ht="45.75" customHeight="1">
      <c r="A389" s="137">
        <v>49</v>
      </c>
      <c r="B389" s="163" t="s">
        <v>264</v>
      </c>
      <c r="C389" s="111"/>
      <c r="D389" s="331"/>
      <c r="E389" s="164"/>
      <c r="F389" s="140"/>
      <c r="G389" s="333"/>
      <c r="H389" s="12"/>
      <c r="I389" s="172"/>
      <c r="J389" s="180"/>
      <c r="K389" s="181"/>
      <c r="L389" s="108">
        <f>SUM(L390:L390)</f>
        <v>4690400</v>
      </c>
      <c r="M389" s="328">
        <f>L389</f>
        <v>4690400</v>
      </c>
    </row>
    <row r="390" spans="1:13" s="322" customFormat="1" ht="33.75" customHeight="1">
      <c r="A390" s="326"/>
      <c r="B390" s="330"/>
      <c r="C390" s="111" t="s">
        <v>309</v>
      </c>
      <c r="D390" s="331" t="s">
        <v>310</v>
      </c>
      <c r="E390" s="164">
        <v>1144</v>
      </c>
      <c r="F390" s="140">
        <v>1014</v>
      </c>
      <c r="G390" s="333">
        <v>1</v>
      </c>
      <c r="H390" s="12" t="s">
        <v>29</v>
      </c>
      <c r="I390" s="172">
        <f t="shared" ref="I390" si="34">E390</f>
        <v>1144</v>
      </c>
      <c r="J390" s="180">
        <f>VLOOKUP(C390,'[183]giá cây'!$B$3:$D$732,3,0)</f>
        <v>4100</v>
      </c>
      <c r="K390" s="181">
        <v>1</v>
      </c>
      <c r="L390" s="173">
        <f t="shared" ref="L390" si="35">I390*J390*K390</f>
        <v>4690400</v>
      </c>
      <c r="M390" s="328"/>
    </row>
    <row r="391" spans="1:13" s="322" customFormat="1" ht="33.75" customHeight="1">
      <c r="A391" s="137">
        <v>50</v>
      </c>
      <c r="B391" s="163" t="s">
        <v>265</v>
      </c>
      <c r="C391" s="111"/>
      <c r="D391" s="331"/>
      <c r="E391" s="164"/>
      <c r="F391" s="140"/>
      <c r="G391" s="333"/>
      <c r="H391" s="12"/>
      <c r="I391" s="172"/>
      <c r="J391" s="180"/>
      <c r="K391" s="181"/>
      <c r="L391" s="108">
        <f>SUM(L392:L392)</f>
        <v>2501000</v>
      </c>
      <c r="M391" s="328">
        <f>L391</f>
        <v>2501000</v>
      </c>
    </row>
    <row r="392" spans="1:13" s="322" customFormat="1" ht="33.75" customHeight="1">
      <c r="A392" s="326"/>
      <c r="B392" s="330"/>
      <c r="C392" s="111" t="s">
        <v>309</v>
      </c>
      <c r="D392" s="331" t="s">
        <v>310</v>
      </c>
      <c r="E392" s="164">
        <v>610</v>
      </c>
      <c r="F392" s="140">
        <v>493</v>
      </c>
      <c r="G392" s="333">
        <v>1</v>
      </c>
      <c r="H392" s="12" t="s">
        <v>29</v>
      </c>
      <c r="I392" s="172">
        <f t="shared" ref="I392" si="36">E392</f>
        <v>610</v>
      </c>
      <c r="J392" s="180">
        <f>VLOOKUP(C392,'[183]giá cây'!$B$3:$D$732,3,0)</f>
        <v>4100</v>
      </c>
      <c r="K392" s="181">
        <v>1</v>
      </c>
      <c r="L392" s="173">
        <f t="shared" ref="L392" si="37">I392*J392*K392</f>
        <v>2501000</v>
      </c>
      <c r="M392" s="328"/>
    </row>
    <row r="393" spans="1:13" s="322" customFormat="1" ht="33.75" customHeight="1">
      <c r="A393" s="137">
        <v>51</v>
      </c>
      <c r="B393" s="163" t="s">
        <v>266</v>
      </c>
      <c r="C393" s="111"/>
      <c r="D393" s="331"/>
      <c r="E393" s="164"/>
      <c r="F393" s="140"/>
      <c r="G393" s="333"/>
      <c r="H393" s="12"/>
      <c r="I393" s="172"/>
      <c r="J393" s="180"/>
      <c r="K393" s="181"/>
      <c r="L393" s="108">
        <f>SUM(L394:L394)</f>
        <v>2800300</v>
      </c>
      <c r="M393" s="328">
        <f>L393</f>
        <v>2800300</v>
      </c>
    </row>
    <row r="394" spans="1:13" s="322" customFormat="1" ht="33.75" customHeight="1">
      <c r="A394" s="326"/>
      <c r="B394" s="330"/>
      <c r="C394" s="111" t="s">
        <v>309</v>
      </c>
      <c r="D394" s="331" t="s">
        <v>310</v>
      </c>
      <c r="E394" s="164">
        <v>683</v>
      </c>
      <c r="F394" s="140">
        <v>933</v>
      </c>
      <c r="G394" s="333">
        <v>1</v>
      </c>
      <c r="H394" s="12" t="s">
        <v>29</v>
      </c>
      <c r="I394" s="172">
        <f t="shared" ref="I394" si="38">E394</f>
        <v>683</v>
      </c>
      <c r="J394" s="180">
        <f>VLOOKUP(C394,'[183]giá cây'!$B$3:$D$732,3,0)</f>
        <v>4100</v>
      </c>
      <c r="K394" s="181">
        <v>1</v>
      </c>
      <c r="L394" s="173">
        <f t="shared" ref="L394" si="39">I394*J394*K394</f>
        <v>2800300</v>
      </c>
      <c r="M394" s="328"/>
    </row>
    <row r="395" spans="1:13" s="322" customFormat="1" ht="33.75" customHeight="1">
      <c r="A395" s="137">
        <v>53</v>
      </c>
      <c r="B395" s="163" t="s">
        <v>268</v>
      </c>
      <c r="C395" s="111"/>
      <c r="D395" s="331"/>
      <c r="E395" s="164"/>
      <c r="F395" s="140"/>
      <c r="G395" s="333"/>
      <c r="H395" s="12"/>
      <c r="I395" s="172"/>
      <c r="J395" s="180"/>
      <c r="K395" s="181"/>
      <c r="L395" s="108">
        <f>SUM(L396:L396)</f>
        <v>2123800</v>
      </c>
      <c r="M395" s="328">
        <f>L395</f>
        <v>2123800</v>
      </c>
    </row>
    <row r="396" spans="1:13" s="322" customFormat="1" ht="33.75" customHeight="1">
      <c r="A396" s="326"/>
      <c r="B396" s="330"/>
      <c r="C396" s="111" t="s">
        <v>309</v>
      </c>
      <c r="D396" s="331" t="s">
        <v>310</v>
      </c>
      <c r="E396" s="164">
        <v>518</v>
      </c>
      <c r="F396" s="140">
        <v>1253</v>
      </c>
      <c r="G396" s="333">
        <v>1</v>
      </c>
      <c r="H396" s="12" t="s">
        <v>29</v>
      </c>
      <c r="I396" s="172">
        <f t="shared" ref="I396" si="40">E396</f>
        <v>518</v>
      </c>
      <c r="J396" s="180">
        <f>VLOOKUP(C396,'[183]giá cây'!$B$3:$D$732,3,0)</f>
        <v>4100</v>
      </c>
      <c r="K396" s="181">
        <v>1</v>
      </c>
      <c r="L396" s="173">
        <f t="shared" ref="L396" si="41">I396*J396*K396</f>
        <v>2123800</v>
      </c>
      <c r="M396" s="328"/>
    </row>
    <row r="397" spans="1:13" s="322" customFormat="1" ht="33.75" customHeight="1">
      <c r="A397" s="137">
        <v>54</v>
      </c>
      <c r="B397" s="163" t="s">
        <v>269</v>
      </c>
      <c r="C397" s="111"/>
      <c r="D397" s="331"/>
      <c r="E397" s="164"/>
      <c r="F397" s="140"/>
      <c r="G397" s="333"/>
      <c r="H397" s="12"/>
      <c r="I397" s="172"/>
      <c r="J397" s="180"/>
      <c r="K397" s="181"/>
      <c r="L397" s="108">
        <f>SUM(L398:L400)</f>
        <v>5822000</v>
      </c>
      <c r="M397" s="328">
        <f>L397</f>
        <v>5822000</v>
      </c>
    </row>
    <row r="398" spans="1:13" s="322" customFormat="1" ht="33.75" customHeight="1">
      <c r="A398" s="326"/>
      <c r="B398" s="330"/>
      <c r="C398" s="111" t="s">
        <v>309</v>
      </c>
      <c r="D398" s="331" t="s">
        <v>310</v>
      </c>
      <c r="E398" s="164">
        <v>521</v>
      </c>
      <c r="F398" s="140">
        <v>370</v>
      </c>
      <c r="G398" s="333">
        <v>1</v>
      </c>
      <c r="H398" s="12" t="s">
        <v>29</v>
      </c>
      <c r="I398" s="172">
        <f t="shared" ref="I398:I400" si="42">E398</f>
        <v>521</v>
      </c>
      <c r="J398" s="180">
        <f>VLOOKUP(C398,'[183]giá cây'!$B$3:$D$732,3,0)</f>
        <v>4100</v>
      </c>
      <c r="K398" s="181">
        <v>1</v>
      </c>
      <c r="L398" s="173">
        <f t="shared" ref="L398:L400" si="43">I398*J398*K398</f>
        <v>2136100</v>
      </c>
      <c r="M398" s="328"/>
    </row>
    <row r="399" spans="1:13" s="322" customFormat="1" ht="33.75" customHeight="1">
      <c r="A399" s="326"/>
      <c r="B399" s="330"/>
      <c r="C399" s="111" t="s">
        <v>309</v>
      </c>
      <c r="D399" s="331" t="s">
        <v>310</v>
      </c>
      <c r="E399" s="164">
        <v>646</v>
      </c>
      <c r="F399" s="140">
        <v>393</v>
      </c>
      <c r="G399" s="333">
        <v>1</v>
      </c>
      <c r="H399" s="12" t="s">
        <v>29</v>
      </c>
      <c r="I399" s="172">
        <f t="shared" si="42"/>
        <v>646</v>
      </c>
      <c r="J399" s="180">
        <f>VLOOKUP(C399,'[183]giá cây'!$B$3:$D$732,3,0)</f>
        <v>4100</v>
      </c>
      <c r="K399" s="181">
        <v>1</v>
      </c>
      <c r="L399" s="173">
        <f t="shared" si="43"/>
        <v>2648600</v>
      </c>
      <c r="M399" s="328"/>
    </row>
    <row r="400" spans="1:13" s="322" customFormat="1" ht="33.75" customHeight="1">
      <c r="A400" s="326"/>
      <c r="B400" s="330"/>
      <c r="C400" s="111" t="s">
        <v>309</v>
      </c>
      <c r="D400" s="331" t="s">
        <v>310</v>
      </c>
      <c r="E400" s="164">
        <v>253</v>
      </c>
      <c r="F400" s="140">
        <v>934</v>
      </c>
      <c r="G400" s="333">
        <v>1</v>
      </c>
      <c r="H400" s="12" t="s">
        <v>29</v>
      </c>
      <c r="I400" s="172">
        <f t="shared" si="42"/>
        <v>253</v>
      </c>
      <c r="J400" s="180">
        <f>VLOOKUP(C400,'[183]giá cây'!$B$3:$D$732,3,0)</f>
        <v>4100</v>
      </c>
      <c r="K400" s="181">
        <v>1</v>
      </c>
      <c r="L400" s="173">
        <f t="shared" si="43"/>
        <v>1037300</v>
      </c>
      <c r="M400" s="328"/>
    </row>
    <row r="401" spans="1:13" s="322" customFormat="1" ht="101.25" customHeight="1">
      <c r="A401" s="137">
        <v>55</v>
      </c>
      <c r="B401" s="163" t="str">
        <f>'Dat-Bieu10'!B240</f>
        <v>bà Võ Thị Xuân Hương, ông Võ Tấn Dân, bà Võ Thị Xuân Phước, bà Võ Thị Xuân Thọ, bà Võ Thị Xuân Hạnh, ông Võ Tấn Tuấn, bà Võ Thị Nhạn đồng thừa kế của hộ ông Võ Tấn Quất và bà Nguyễn Thị Trà</v>
      </c>
      <c r="C401" s="111"/>
      <c r="D401" s="331"/>
      <c r="E401" s="164"/>
      <c r="F401" s="140"/>
      <c r="G401" s="333"/>
      <c r="H401" s="12"/>
      <c r="I401" s="172"/>
      <c r="J401" s="180"/>
      <c r="K401" s="181"/>
      <c r="L401" s="108">
        <f>SUM(L402:L402)</f>
        <v>7675200</v>
      </c>
      <c r="M401" s="328">
        <f>L401</f>
        <v>7675200</v>
      </c>
    </row>
    <row r="402" spans="1:13" s="322" customFormat="1" ht="33.75" customHeight="1">
      <c r="A402" s="326"/>
      <c r="B402" s="330"/>
      <c r="C402" s="111" t="s">
        <v>309</v>
      </c>
      <c r="D402" s="331" t="s">
        <v>310</v>
      </c>
      <c r="E402" s="164">
        <v>1872</v>
      </c>
      <c r="F402" s="140">
        <v>410</v>
      </c>
      <c r="G402" s="333">
        <v>1</v>
      </c>
      <c r="H402" s="12" t="s">
        <v>29</v>
      </c>
      <c r="I402" s="172">
        <f t="shared" ref="I402" si="44">E402</f>
        <v>1872</v>
      </c>
      <c r="J402" s="180">
        <f>VLOOKUP(C402,'[183]giá cây'!$B$3:$D$732,3,0)</f>
        <v>4100</v>
      </c>
      <c r="K402" s="181">
        <v>1</v>
      </c>
      <c r="L402" s="173">
        <f t="shared" ref="L402" si="45">I402*J402*K402</f>
        <v>7675200</v>
      </c>
      <c r="M402" s="328"/>
    </row>
    <row r="403" spans="1:13" s="322" customFormat="1" ht="97.5" customHeight="1">
      <c r="A403" s="137">
        <v>56</v>
      </c>
      <c r="B403" s="163" t="str">
        <f>'Dat-Bieu10'!B241</f>
        <v>ông Lê Văn Sỹ, ông Lê Thanh Dũng, ông Lê Văn Quang, ông Lê Thanh Đạt, ông Lê Thanh Mỹ, bà Lê Thị Gái, bà Lê Mỹ Phượng, bà Lê Mỹ Liên đồng thừa kế của bà Nguyễn Thị Nhược</v>
      </c>
      <c r="C403" s="111"/>
      <c r="D403" s="331"/>
      <c r="E403" s="164"/>
      <c r="F403" s="140"/>
      <c r="G403" s="333"/>
      <c r="H403" s="12"/>
      <c r="I403" s="172"/>
      <c r="J403" s="180"/>
      <c r="K403" s="181"/>
      <c r="L403" s="108">
        <f>SUM(L404:L404)</f>
        <v>5507120</v>
      </c>
      <c r="M403" s="328">
        <f>L403</f>
        <v>5507120</v>
      </c>
    </row>
    <row r="404" spans="1:13" s="322" customFormat="1" ht="33.75" customHeight="1">
      <c r="A404" s="326"/>
      <c r="B404" s="330"/>
      <c r="C404" s="111" t="s">
        <v>309</v>
      </c>
      <c r="D404" s="331" t="s">
        <v>310</v>
      </c>
      <c r="E404" s="164">
        <v>1343.2</v>
      </c>
      <c r="F404" s="140">
        <v>719</v>
      </c>
      <c r="G404" s="333">
        <v>1</v>
      </c>
      <c r="H404" s="12" t="s">
        <v>29</v>
      </c>
      <c r="I404" s="172">
        <f t="shared" ref="I404" si="46">E404</f>
        <v>1343.2</v>
      </c>
      <c r="J404" s="180">
        <f>VLOOKUP(C404,'[183]giá cây'!$B$3:$D$732,3,0)</f>
        <v>4100</v>
      </c>
      <c r="K404" s="181">
        <v>1</v>
      </c>
      <c r="L404" s="173">
        <f t="shared" ref="L404" si="47">I404*J404*K404</f>
        <v>5507120</v>
      </c>
      <c r="M404" s="328"/>
    </row>
    <row r="405" spans="1:13" s="322" customFormat="1" ht="33.75" customHeight="1">
      <c r="A405" s="137">
        <v>57</v>
      </c>
      <c r="B405" s="163" t="s">
        <v>270</v>
      </c>
      <c r="C405" s="111"/>
      <c r="D405" s="331"/>
      <c r="E405" s="164"/>
      <c r="F405" s="140"/>
      <c r="G405" s="333"/>
      <c r="H405" s="12"/>
      <c r="I405" s="172"/>
      <c r="J405" s="180"/>
      <c r="K405" s="181"/>
      <c r="L405" s="108">
        <f>SUM(L406:L406)</f>
        <v>5190600</v>
      </c>
      <c r="M405" s="328">
        <f>L405</f>
        <v>5190600</v>
      </c>
    </row>
    <row r="406" spans="1:13" s="322" customFormat="1" ht="33.75" customHeight="1">
      <c r="A406" s="326"/>
      <c r="B406" s="330"/>
      <c r="C406" s="111" t="s">
        <v>309</v>
      </c>
      <c r="D406" s="331" t="s">
        <v>310</v>
      </c>
      <c r="E406" s="164">
        <v>1266</v>
      </c>
      <c r="F406" s="140">
        <v>897</v>
      </c>
      <c r="G406" s="333">
        <v>1</v>
      </c>
      <c r="H406" s="12" t="s">
        <v>29</v>
      </c>
      <c r="I406" s="172">
        <f>E406</f>
        <v>1266</v>
      </c>
      <c r="J406" s="180">
        <f>VLOOKUP(C406,'[183]giá cây'!$B$3:$D$732,3,0)</f>
        <v>4100</v>
      </c>
      <c r="K406" s="181">
        <v>1</v>
      </c>
      <c r="L406" s="173">
        <f>I406*J406*K406</f>
        <v>5190600</v>
      </c>
      <c r="M406" s="328"/>
    </row>
    <row r="407" spans="1:13" s="322" customFormat="1" ht="33.75" customHeight="1">
      <c r="A407" s="137">
        <v>58</v>
      </c>
      <c r="B407" s="163" t="s">
        <v>271</v>
      </c>
      <c r="C407" s="111"/>
      <c r="D407" s="331"/>
      <c r="E407" s="164"/>
      <c r="F407" s="140"/>
      <c r="G407" s="333"/>
      <c r="H407" s="12"/>
      <c r="I407" s="172"/>
      <c r="J407" s="180"/>
      <c r="K407" s="181"/>
      <c r="L407" s="108">
        <f>SUM(L408:L408)</f>
        <v>1984400</v>
      </c>
      <c r="M407" s="328">
        <f>L407</f>
        <v>1984400</v>
      </c>
    </row>
    <row r="408" spans="1:13" s="322" customFormat="1" ht="33.75" customHeight="1">
      <c r="A408" s="326"/>
      <c r="B408" s="330"/>
      <c r="C408" s="111" t="s">
        <v>309</v>
      </c>
      <c r="D408" s="331" t="s">
        <v>310</v>
      </c>
      <c r="E408" s="164">
        <v>484</v>
      </c>
      <c r="F408" s="140">
        <v>351</v>
      </c>
      <c r="G408" s="333">
        <v>1</v>
      </c>
      <c r="H408" s="12" t="s">
        <v>29</v>
      </c>
      <c r="I408" s="172">
        <f>E408</f>
        <v>484</v>
      </c>
      <c r="J408" s="180">
        <f>VLOOKUP(C408,'[183]giá cây'!$B$3:$D$732,3,0)</f>
        <v>4100</v>
      </c>
      <c r="K408" s="181">
        <v>1</v>
      </c>
      <c r="L408" s="173">
        <f>I408*J408*K408</f>
        <v>1984400</v>
      </c>
      <c r="M408" s="328"/>
    </row>
    <row r="409" spans="1:13" s="322" customFormat="1" ht="33.75" customHeight="1">
      <c r="A409" s="137">
        <v>59</v>
      </c>
      <c r="B409" s="163" t="s">
        <v>87</v>
      </c>
      <c r="C409" s="111"/>
      <c r="D409" s="331"/>
      <c r="E409" s="164"/>
      <c r="F409" s="140"/>
      <c r="G409" s="333"/>
      <c r="H409" s="12"/>
      <c r="I409" s="172"/>
      <c r="J409" s="180"/>
      <c r="K409" s="181"/>
      <c r="L409" s="108">
        <f>SUM(L410:L410)</f>
        <v>4206600</v>
      </c>
      <c r="M409" s="328">
        <f>L409</f>
        <v>4206600</v>
      </c>
    </row>
    <row r="410" spans="1:13" s="322" customFormat="1" ht="33.75" customHeight="1">
      <c r="A410" s="326"/>
      <c r="B410" s="330"/>
      <c r="C410" s="111" t="s">
        <v>309</v>
      </c>
      <c r="D410" s="331" t="s">
        <v>310</v>
      </c>
      <c r="E410" s="164">
        <v>1026</v>
      </c>
      <c r="F410" s="140">
        <v>490</v>
      </c>
      <c r="G410" s="333">
        <v>1</v>
      </c>
      <c r="H410" s="12" t="s">
        <v>29</v>
      </c>
      <c r="I410" s="172">
        <f>E410</f>
        <v>1026</v>
      </c>
      <c r="J410" s="180">
        <f>VLOOKUP(C410,'[183]giá cây'!$B$3:$D$732,3,0)</f>
        <v>4100</v>
      </c>
      <c r="K410" s="181">
        <v>1</v>
      </c>
      <c r="L410" s="173">
        <f>I410*J410*K410</f>
        <v>4206600</v>
      </c>
      <c r="M410" s="328"/>
    </row>
    <row r="411" spans="1:13" s="322" customFormat="1" ht="33.75" customHeight="1">
      <c r="A411" s="137">
        <v>61</v>
      </c>
      <c r="B411" s="163" t="s">
        <v>85</v>
      </c>
      <c r="C411" s="111"/>
      <c r="D411" s="331"/>
      <c r="E411" s="164"/>
      <c r="F411" s="140"/>
      <c r="G411" s="333"/>
      <c r="H411" s="12"/>
      <c r="I411" s="172"/>
      <c r="J411" s="180"/>
      <c r="K411" s="181"/>
      <c r="L411" s="108">
        <f>SUM(L412:L413)</f>
        <v>5309500</v>
      </c>
      <c r="M411" s="328">
        <f>L411</f>
        <v>5309500</v>
      </c>
    </row>
    <row r="412" spans="1:13" s="322" customFormat="1" ht="33.75" customHeight="1">
      <c r="A412" s="326"/>
      <c r="B412" s="330"/>
      <c r="C412" s="111" t="s">
        <v>309</v>
      </c>
      <c r="D412" s="331" t="s">
        <v>310</v>
      </c>
      <c r="E412" s="164">
        <v>420</v>
      </c>
      <c r="F412" s="140">
        <v>913</v>
      </c>
      <c r="G412" s="333">
        <v>1</v>
      </c>
      <c r="H412" s="12" t="s">
        <v>29</v>
      </c>
      <c r="I412" s="172">
        <f t="shared" ref="I412:I413" si="48">E412</f>
        <v>420</v>
      </c>
      <c r="J412" s="180">
        <f>VLOOKUP(C412,'[183]giá cây'!$B$3:$D$732,3,0)</f>
        <v>4100</v>
      </c>
      <c r="K412" s="181">
        <v>1</v>
      </c>
      <c r="L412" s="173">
        <f t="shared" ref="L412:L413" si="49">I412*J412*K412</f>
        <v>1722000</v>
      </c>
      <c r="M412" s="328"/>
    </row>
    <row r="413" spans="1:13" s="322" customFormat="1" ht="33.75" customHeight="1">
      <c r="A413" s="326"/>
      <c r="B413" s="330"/>
      <c r="C413" s="111" t="s">
        <v>309</v>
      </c>
      <c r="D413" s="331" t="s">
        <v>310</v>
      </c>
      <c r="E413" s="164">
        <v>875</v>
      </c>
      <c r="F413" s="140">
        <v>390</v>
      </c>
      <c r="G413" s="333">
        <v>1</v>
      </c>
      <c r="H413" s="12" t="s">
        <v>29</v>
      </c>
      <c r="I413" s="172">
        <f t="shared" si="48"/>
        <v>875</v>
      </c>
      <c r="J413" s="180">
        <f>VLOOKUP(C413,'[183]giá cây'!$B$3:$D$732,3,0)</f>
        <v>4100</v>
      </c>
      <c r="K413" s="181">
        <v>1</v>
      </c>
      <c r="L413" s="173">
        <f t="shared" si="49"/>
        <v>3587500</v>
      </c>
      <c r="M413" s="328"/>
    </row>
    <row r="414" spans="1:13" s="322" customFormat="1" ht="33.75" customHeight="1">
      <c r="A414" s="137">
        <v>63</v>
      </c>
      <c r="B414" s="163" t="s">
        <v>272</v>
      </c>
      <c r="C414" s="111"/>
      <c r="D414" s="331"/>
      <c r="E414" s="164"/>
      <c r="F414" s="140"/>
      <c r="G414" s="333"/>
      <c r="H414" s="12"/>
      <c r="I414" s="172"/>
      <c r="J414" s="180"/>
      <c r="K414" s="181"/>
      <c r="L414" s="108">
        <f>SUM(L415:L415)</f>
        <v>3407100</v>
      </c>
      <c r="M414" s="328">
        <f>L414</f>
        <v>3407100</v>
      </c>
    </row>
    <row r="415" spans="1:13" s="322" customFormat="1" ht="33.75" customHeight="1">
      <c r="A415" s="326"/>
      <c r="B415" s="330"/>
      <c r="C415" s="111" t="s">
        <v>309</v>
      </c>
      <c r="D415" s="331" t="s">
        <v>310</v>
      </c>
      <c r="E415" s="164">
        <v>831</v>
      </c>
      <c r="F415" s="140">
        <v>388</v>
      </c>
      <c r="G415" s="333">
        <v>1</v>
      </c>
      <c r="H415" s="12" t="s">
        <v>29</v>
      </c>
      <c r="I415" s="172">
        <f t="shared" ref="I415" si="50">E415</f>
        <v>831</v>
      </c>
      <c r="J415" s="180">
        <f>VLOOKUP(C415,'[183]giá cây'!$B$3:$D$732,3,0)</f>
        <v>4100</v>
      </c>
      <c r="K415" s="181">
        <v>1</v>
      </c>
      <c r="L415" s="173">
        <f t="shared" ref="L415" si="51">I415*J415*K415</f>
        <v>3407100</v>
      </c>
      <c r="M415" s="328"/>
    </row>
    <row r="416" spans="1:13" s="322" customFormat="1" ht="33.75" customHeight="1">
      <c r="A416" s="137">
        <v>64</v>
      </c>
      <c r="B416" s="163" t="s">
        <v>273</v>
      </c>
      <c r="C416" s="111"/>
      <c r="D416" s="331"/>
      <c r="E416" s="164"/>
      <c r="F416" s="140"/>
      <c r="G416" s="333"/>
      <c r="H416" s="12"/>
      <c r="I416" s="172"/>
      <c r="J416" s="180"/>
      <c r="K416" s="181"/>
      <c r="L416" s="108">
        <f>SUM(L417:L418)</f>
        <v>7068400</v>
      </c>
      <c r="M416" s="328">
        <f>L416</f>
        <v>7068400</v>
      </c>
    </row>
    <row r="417" spans="1:13" s="322" customFormat="1" ht="33.75" customHeight="1">
      <c r="A417" s="326"/>
      <c r="B417" s="330"/>
      <c r="C417" s="111" t="s">
        <v>309</v>
      </c>
      <c r="D417" s="331" t="s">
        <v>310</v>
      </c>
      <c r="E417" s="164">
        <v>775</v>
      </c>
      <c r="F417" s="140">
        <v>381</v>
      </c>
      <c r="G417" s="333">
        <v>1</v>
      </c>
      <c r="H417" s="12" t="s">
        <v>29</v>
      </c>
      <c r="I417" s="172">
        <f t="shared" ref="I417:I418" si="52">E417</f>
        <v>775</v>
      </c>
      <c r="J417" s="180">
        <f>VLOOKUP(C417,'[183]giá cây'!$B$3:$D$732,3,0)</f>
        <v>4100</v>
      </c>
      <c r="K417" s="181">
        <v>1</v>
      </c>
      <c r="L417" s="173">
        <f t="shared" ref="L417:L418" si="53">I417*J417*K417</f>
        <v>3177500</v>
      </c>
      <c r="M417" s="328"/>
    </row>
    <row r="418" spans="1:13" s="322" customFormat="1" ht="33.75" customHeight="1">
      <c r="A418" s="326"/>
      <c r="B418" s="330"/>
      <c r="C418" s="111" t="s">
        <v>309</v>
      </c>
      <c r="D418" s="331" t="s">
        <v>310</v>
      </c>
      <c r="E418" s="164">
        <v>949</v>
      </c>
      <c r="F418" s="140">
        <v>416</v>
      </c>
      <c r="G418" s="333">
        <v>1</v>
      </c>
      <c r="H418" s="12" t="s">
        <v>29</v>
      </c>
      <c r="I418" s="172">
        <f t="shared" si="52"/>
        <v>949</v>
      </c>
      <c r="J418" s="180">
        <f>VLOOKUP(C418,'[183]giá cây'!$B$3:$D$732,3,0)</f>
        <v>4100</v>
      </c>
      <c r="K418" s="181">
        <v>1</v>
      </c>
      <c r="L418" s="173">
        <f t="shared" si="53"/>
        <v>3890900</v>
      </c>
      <c r="M418" s="328"/>
    </row>
    <row r="419" spans="1:13" s="322" customFormat="1" ht="70.5" customHeight="1">
      <c r="A419" s="137">
        <v>65</v>
      </c>
      <c r="B419" s="163" t="str">
        <f>'Dat-Bieu10'!B250</f>
        <v>bà Hồ Thị Bích Thủy, ông Nguyễn Ngọc Phố, Nguyễn Ngọc Thành đồng thừa kế của ông Nguyễn Hoàn Công</v>
      </c>
      <c r="C419" s="111"/>
      <c r="D419" s="331"/>
      <c r="E419" s="164"/>
      <c r="F419" s="140"/>
      <c r="G419" s="333"/>
      <c r="H419" s="12"/>
      <c r="I419" s="172"/>
      <c r="J419" s="180"/>
      <c r="K419" s="181"/>
      <c r="L419" s="108">
        <f>SUM(L420:L420)</f>
        <v>1627700</v>
      </c>
      <c r="M419" s="328">
        <f>L419</f>
        <v>1627700</v>
      </c>
    </row>
    <row r="420" spans="1:13" s="322" customFormat="1" ht="33.75" customHeight="1">
      <c r="A420" s="326"/>
      <c r="B420" s="330"/>
      <c r="C420" s="111" t="s">
        <v>309</v>
      </c>
      <c r="D420" s="331" t="s">
        <v>310</v>
      </c>
      <c r="E420" s="164">
        <v>397</v>
      </c>
      <c r="F420" s="140">
        <v>1254</v>
      </c>
      <c r="G420" s="333">
        <v>1</v>
      </c>
      <c r="H420" s="12" t="s">
        <v>29</v>
      </c>
      <c r="I420" s="172">
        <f t="shared" ref="I420" si="54">E420</f>
        <v>397</v>
      </c>
      <c r="J420" s="180">
        <f>VLOOKUP(C420,'[183]giá cây'!$B$3:$D$732,3,0)</f>
        <v>4100</v>
      </c>
      <c r="K420" s="181">
        <v>1</v>
      </c>
      <c r="L420" s="173">
        <f t="shared" ref="L420" si="55">I420*J420*K420</f>
        <v>1627700</v>
      </c>
      <c r="M420" s="328"/>
    </row>
    <row r="421" spans="1:13" s="322" customFormat="1" ht="113.25" customHeight="1">
      <c r="A421" s="137">
        <v>66</v>
      </c>
      <c r="B421" s="163" t="str">
        <f>'Dat-Bieu10'!B251</f>
        <v>ông Nguyễn Tấn Cường, bà Nguyễn Thị Nga, ông Nguyễn Tấn Anh, ông Nguyễn Tấn Quốc, bà Nguyễn Thị Thúy Chi, ông Nguyễn Tấn Ân, ông Nguyễn Tấn Tân đồng thừa kế của ông Nguyễn Tấn Đức và bà Nguyễn Thị Tuyết</v>
      </c>
      <c r="C421" s="111"/>
      <c r="D421" s="331"/>
      <c r="E421" s="164"/>
      <c r="F421" s="140"/>
      <c r="G421" s="333"/>
      <c r="H421" s="12"/>
      <c r="I421" s="172"/>
      <c r="J421" s="180"/>
      <c r="K421" s="181"/>
      <c r="L421" s="173">
        <f>SUM(L422:L424)</f>
        <v>11373400</v>
      </c>
      <c r="M421" s="328">
        <f>L421</f>
        <v>11373400</v>
      </c>
    </row>
    <row r="422" spans="1:13" s="322" customFormat="1" ht="33.75" customHeight="1">
      <c r="A422" s="326"/>
      <c r="B422" s="330"/>
      <c r="C422" s="111" t="s">
        <v>309</v>
      </c>
      <c r="D422" s="331" t="s">
        <v>310</v>
      </c>
      <c r="E422" s="164">
        <v>1901</v>
      </c>
      <c r="F422" s="140">
        <v>978</v>
      </c>
      <c r="G422" s="333">
        <v>1</v>
      </c>
      <c r="H422" s="12" t="s">
        <v>29</v>
      </c>
      <c r="I422" s="172">
        <f t="shared" ref="I422:I424" si="56">E422</f>
        <v>1901</v>
      </c>
      <c r="J422" s="180">
        <f>VLOOKUP(C422,'[183]giá cây'!$B$3:$D$732,3,0)</f>
        <v>4100</v>
      </c>
      <c r="K422" s="181">
        <v>1</v>
      </c>
      <c r="L422" s="173">
        <f t="shared" ref="L422:L424" si="57">I422*J422*K422</f>
        <v>7794100</v>
      </c>
      <c r="M422" s="328"/>
    </row>
    <row r="423" spans="1:13" s="322" customFormat="1" ht="33.75" customHeight="1">
      <c r="A423" s="326"/>
      <c r="B423" s="330"/>
      <c r="C423" s="111" t="s">
        <v>309</v>
      </c>
      <c r="D423" s="331" t="s">
        <v>310</v>
      </c>
      <c r="E423" s="164">
        <v>328</v>
      </c>
      <c r="F423" s="140">
        <v>371</v>
      </c>
      <c r="G423" s="333">
        <v>1</v>
      </c>
      <c r="H423" s="12" t="s">
        <v>29</v>
      </c>
      <c r="I423" s="172">
        <f t="shared" si="56"/>
        <v>328</v>
      </c>
      <c r="J423" s="180">
        <f>VLOOKUP(C423,'[183]giá cây'!$B$3:$D$732,3,0)</f>
        <v>4100</v>
      </c>
      <c r="K423" s="181">
        <v>1</v>
      </c>
      <c r="L423" s="173">
        <f t="shared" si="57"/>
        <v>1344800</v>
      </c>
      <c r="M423" s="328"/>
    </row>
    <row r="424" spans="1:13" s="322" customFormat="1" ht="33.75" customHeight="1">
      <c r="A424" s="326"/>
      <c r="B424" s="330"/>
      <c r="C424" s="111" t="s">
        <v>309</v>
      </c>
      <c r="D424" s="331" t="s">
        <v>310</v>
      </c>
      <c r="E424" s="164">
        <v>545</v>
      </c>
      <c r="F424" s="140">
        <v>392</v>
      </c>
      <c r="G424" s="333">
        <v>1</v>
      </c>
      <c r="H424" s="12" t="s">
        <v>29</v>
      </c>
      <c r="I424" s="172">
        <f t="shared" si="56"/>
        <v>545</v>
      </c>
      <c r="J424" s="180">
        <f>VLOOKUP(C424,'[183]giá cây'!$B$3:$D$732,3,0)</f>
        <v>4100</v>
      </c>
      <c r="K424" s="181">
        <v>1</v>
      </c>
      <c r="L424" s="173">
        <f t="shared" si="57"/>
        <v>2234500</v>
      </c>
      <c r="M424" s="328"/>
    </row>
    <row r="425" spans="1:13" s="322" customFormat="1" ht="33.75" customHeight="1">
      <c r="A425" s="137">
        <v>68</v>
      </c>
      <c r="B425" s="163" t="s">
        <v>275</v>
      </c>
      <c r="C425" s="111"/>
      <c r="D425" s="331"/>
      <c r="E425" s="164"/>
      <c r="F425" s="140"/>
      <c r="G425" s="333"/>
      <c r="H425" s="12"/>
      <c r="I425" s="172"/>
      <c r="J425" s="180"/>
      <c r="K425" s="181"/>
      <c r="L425" s="108">
        <f>SUM(L426:L426)</f>
        <v>5182400</v>
      </c>
      <c r="M425" s="328">
        <f>L425</f>
        <v>5182400</v>
      </c>
    </row>
    <row r="426" spans="1:13" s="322" customFormat="1" ht="33.75" customHeight="1">
      <c r="A426" s="326"/>
      <c r="B426" s="330"/>
      <c r="C426" s="111" t="s">
        <v>309</v>
      </c>
      <c r="D426" s="331" t="s">
        <v>310</v>
      </c>
      <c r="E426" s="164">
        <v>1264</v>
      </c>
      <c r="F426" s="140">
        <v>68</v>
      </c>
      <c r="G426" s="333">
        <v>1</v>
      </c>
      <c r="H426" s="12" t="s">
        <v>29</v>
      </c>
      <c r="I426" s="172">
        <f t="shared" ref="I426" si="58">E426</f>
        <v>1264</v>
      </c>
      <c r="J426" s="180">
        <f>VLOOKUP(C426,'[183]giá cây'!$B$3:$D$732,3,0)</f>
        <v>4100</v>
      </c>
      <c r="K426" s="181">
        <v>1</v>
      </c>
      <c r="L426" s="173">
        <f t="shared" ref="L426" si="59">I426*J426*K426</f>
        <v>5182400</v>
      </c>
      <c r="M426" s="328"/>
    </row>
    <row r="427" spans="1:13" s="322" customFormat="1" ht="33.75" customHeight="1">
      <c r="A427" s="137">
        <v>69</v>
      </c>
      <c r="B427" s="163" t="s">
        <v>276</v>
      </c>
      <c r="C427" s="111"/>
      <c r="D427" s="331"/>
      <c r="E427" s="164"/>
      <c r="F427" s="140"/>
      <c r="G427" s="333"/>
      <c r="H427" s="12"/>
      <c r="I427" s="172"/>
      <c r="J427" s="180"/>
      <c r="K427" s="181"/>
      <c r="L427" s="108">
        <f>SUM(L428:L428)</f>
        <v>4444400</v>
      </c>
      <c r="M427" s="328">
        <f>L427</f>
        <v>4444400</v>
      </c>
    </row>
    <row r="428" spans="1:13" s="322" customFormat="1" ht="33.75" customHeight="1">
      <c r="A428" s="326"/>
      <c r="B428" s="330"/>
      <c r="C428" s="111" t="s">
        <v>309</v>
      </c>
      <c r="D428" s="331" t="s">
        <v>310</v>
      </c>
      <c r="E428" s="164">
        <v>1084</v>
      </c>
      <c r="F428" s="140">
        <v>995</v>
      </c>
      <c r="G428" s="333">
        <v>1</v>
      </c>
      <c r="H428" s="12" t="s">
        <v>29</v>
      </c>
      <c r="I428" s="172">
        <f t="shared" ref="I428" si="60">E428</f>
        <v>1084</v>
      </c>
      <c r="J428" s="180">
        <f>VLOOKUP(C428,'[183]giá cây'!$B$3:$D$732,3,0)</f>
        <v>4100</v>
      </c>
      <c r="K428" s="181">
        <v>1</v>
      </c>
      <c r="L428" s="173">
        <f t="shared" ref="L428" si="61">I428*J428*K428</f>
        <v>4444400</v>
      </c>
      <c r="M428" s="328"/>
    </row>
    <row r="429" spans="1:13" s="322" customFormat="1" ht="33.75" customHeight="1">
      <c r="A429" s="137">
        <v>70</v>
      </c>
      <c r="B429" s="163" t="s">
        <v>277</v>
      </c>
      <c r="C429" s="111"/>
      <c r="D429" s="331"/>
      <c r="E429" s="164"/>
      <c r="F429" s="140"/>
      <c r="G429" s="333"/>
      <c r="H429" s="12"/>
      <c r="I429" s="172"/>
      <c r="J429" s="180"/>
      <c r="K429" s="181"/>
      <c r="L429" s="108">
        <f>SUM(L430:L431)</f>
        <v>3400540</v>
      </c>
      <c r="M429" s="328">
        <f>L429</f>
        <v>3400540</v>
      </c>
    </row>
    <row r="430" spans="1:13" s="322" customFormat="1" ht="33.75" customHeight="1">
      <c r="A430" s="326"/>
      <c r="B430" s="330"/>
      <c r="C430" s="111" t="s">
        <v>309</v>
      </c>
      <c r="D430" s="331" t="s">
        <v>310</v>
      </c>
      <c r="E430" s="164">
        <v>743</v>
      </c>
      <c r="F430" s="140">
        <v>491</v>
      </c>
      <c r="G430" s="333">
        <v>1</v>
      </c>
      <c r="H430" s="12" t="s">
        <v>29</v>
      </c>
      <c r="I430" s="172">
        <f t="shared" ref="I430:I431" si="62">E430</f>
        <v>743</v>
      </c>
      <c r="J430" s="180">
        <f>VLOOKUP(C430,'[183]giá cây'!$B$3:$D$732,3,0)</f>
        <v>4100</v>
      </c>
      <c r="K430" s="181">
        <v>1</v>
      </c>
      <c r="L430" s="173">
        <f t="shared" ref="L430:L431" si="63">I430*J430*K430</f>
        <v>3046300</v>
      </c>
      <c r="M430" s="328"/>
    </row>
    <row r="431" spans="1:13" s="322" customFormat="1" ht="33.75" customHeight="1">
      <c r="A431" s="326"/>
      <c r="B431" s="330"/>
      <c r="C431" s="111" t="s">
        <v>309</v>
      </c>
      <c r="D431" s="331" t="s">
        <v>310</v>
      </c>
      <c r="E431" s="164">
        <v>86.4</v>
      </c>
      <c r="F431" s="140">
        <v>573</v>
      </c>
      <c r="G431" s="333">
        <v>1</v>
      </c>
      <c r="H431" s="12" t="s">
        <v>29</v>
      </c>
      <c r="I431" s="172">
        <f t="shared" si="62"/>
        <v>86.4</v>
      </c>
      <c r="J431" s="180">
        <f>VLOOKUP(C431,'[183]giá cây'!$B$3:$D$732,3,0)</f>
        <v>4100</v>
      </c>
      <c r="K431" s="181">
        <v>1</v>
      </c>
      <c r="L431" s="173">
        <f t="shared" si="63"/>
        <v>354240</v>
      </c>
      <c r="M431" s="328"/>
    </row>
    <row r="432" spans="1:13" s="322" customFormat="1" ht="104.25" customHeight="1">
      <c r="A432" s="137">
        <v>71</v>
      </c>
      <c r="B432" s="163" t="str">
        <f>'Dat-Bieu10'!B259</f>
        <v>ông Phan Xu, ông Phan Văn Ánh, ông Phan Thanh Hiện, bà, Phan Thị Tâm, ông Phan Văn Lý, bà Phan Thị Nguyệt, ông Phan Văn Thục, ông Phan Thanh Tại đồng thừa kế của bà Võ Thị Tạo</v>
      </c>
      <c r="C432" s="111"/>
      <c r="D432" s="331"/>
      <c r="E432" s="164"/>
      <c r="F432" s="140"/>
      <c r="G432" s="333"/>
      <c r="H432" s="12"/>
      <c r="I432" s="172"/>
      <c r="J432" s="180"/>
      <c r="K432" s="181"/>
      <c r="L432" s="108">
        <f>SUM(L433:L433)</f>
        <v>1668700</v>
      </c>
      <c r="M432" s="328">
        <f>L432</f>
        <v>1668700</v>
      </c>
    </row>
    <row r="433" spans="1:13" s="322" customFormat="1" ht="33.75" customHeight="1">
      <c r="A433" s="326"/>
      <c r="B433" s="330"/>
      <c r="C433" s="111" t="s">
        <v>309</v>
      </c>
      <c r="D433" s="331" t="s">
        <v>310</v>
      </c>
      <c r="E433" s="164">
        <v>407</v>
      </c>
      <c r="F433" s="140">
        <v>742</v>
      </c>
      <c r="G433" s="333">
        <v>1</v>
      </c>
      <c r="H433" s="12" t="s">
        <v>29</v>
      </c>
      <c r="I433" s="172">
        <f t="shared" ref="I433" si="64">E433</f>
        <v>407</v>
      </c>
      <c r="J433" s="180">
        <f>VLOOKUP(C433,'[183]giá cây'!$B$3:$D$732,3,0)</f>
        <v>4100</v>
      </c>
      <c r="K433" s="181">
        <v>1</v>
      </c>
      <c r="L433" s="173">
        <f t="shared" ref="L433" si="65">I433*J433*K433</f>
        <v>1668700</v>
      </c>
      <c r="M433" s="328"/>
    </row>
    <row r="434" spans="1:13" s="322" customFormat="1" ht="33.75" customHeight="1">
      <c r="A434" s="137">
        <v>72</v>
      </c>
      <c r="B434" s="163" t="s">
        <v>278</v>
      </c>
      <c r="C434" s="111"/>
      <c r="D434" s="331"/>
      <c r="E434" s="164"/>
      <c r="F434" s="140"/>
      <c r="G434" s="333"/>
      <c r="H434" s="12"/>
      <c r="I434" s="172"/>
      <c r="J434" s="180"/>
      <c r="K434" s="181"/>
      <c r="L434" s="108">
        <f>SUM(L435:L435)</f>
        <v>3407100</v>
      </c>
      <c r="M434" s="328">
        <f>L434</f>
        <v>3407100</v>
      </c>
    </row>
    <row r="435" spans="1:13" s="322" customFormat="1" ht="33.75" customHeight="1">
      <c r="A435" s="326"/>
      <c r="B435" s="330"/>
      <c r="C435" s="111" t="s">
        <v>309</v>
      </c>
      <c r="D435" s="331" t="s">
        <v>310</v>
      </c>
      <c r="E435" s="164">
        <v>831</v>
      </c>
      <c r="F435" s="140">
        <v>408</v>
      </c>
      <c r="G435" s="333">
        <v>1</v>
      </c>
      <c r="H435" s="12" t="s">
        <v>29</v>
      </c>
      <c r="I435" s="172">
        <f t="shared" ref="I435" si="66">E435</f>
        <v>831</v>
      </c>
      <c r="J435" s="180">
        <f>VLOOKUP(C435,'[183]giá cây'!$B$3:$D$732,3,0)</f>
        <v>4100</v>
      </c>
      <c r="K435" s="181">
        <v>1</v>
      </c>
      <c r="L435" s="173">
        <f t="shared" ref="L435" si="67">I435*J435*K435</f>
        <v>3407100</v>
      </c>
      <c r="M435" s="328"/>
    </row>
    <row r="436" spans="1:13" s="322" customFormat="1" ht="33.75" customHeight="1">
      <c r="A436" s="137">
        <v>73</v>
      </c>
      <c r="B436" s="163" t="s">
        <v>77</v>
      </c>
      <c r="C436" s="111"/>
      <c r="D436" s="331"/>
      <c r="E436" s="164"/>
      <c r="F436" s="140"/>
      <c r="G436" s="333"/>
      <c r="H436" s="12"/>
      <c r="I436" s="172"/>
      <c r="J436" s="180"/>
      <c r="K436" s="181"/>
      <c r="L436" s="108">
        <f>SUM(L437:L437)</f>
        <v>1209500</v>
      </c>
      <c r="M436" s="328">
        <f>L436</f>
        <v>1209500</v>
      </c>
    </row>
    <row r="437" spans="1:13" s="322" customFormat="1" ht="33.75" customHeight="1">
      <c r="A437" s="326"/>
      <c r="B437" s="330"/>
      <c r="C437" s="111" t="s">
        <v>309</v>
      </c>
      <c r="D437" s="331" t="s">
        <v>310</v>
      </c>
      <c r="E437" s="164">
        <v>295</v>
      </c>
      <c r="F437" s="140">
        <v>1631</v>
      </c>
      <c r="G437" s="333">
        <v>1</v>
      </c>
      <c r="H437" s="12" t="s">
        <v>29</v>
      </c>
      <c r="I437" s="172">
        <f t="shared" ref="I437" si="68">E437</f>
        <v>295</v>
      </c>
      <c r="J437" s="180">
        <f>VLOOKUP(C437,'[183]giá cây'!$B$3:$D$732,3,0)</f>
        <v>4100</v>
      </c>
      <c r="K437" s="181">
        <v>1</v>
      </c>
      <c r="L437" s="173">
        <f t="shared" ref="L437" si="69">I437*J437*K437</f>
        <v>1209500</v>
      </c>
      <c r="M437" s="328"/>
    </row>
    <row r="438" spans="1:13" s="322" customFormat="1" ht="33.75" customHeight="1">
      <c r="A438" s="168" t="s">
        <v>114</v>
      </c>
      <c r="B438" s="169" t="s">
        <v>279</v>
      </c>
      <c r="C438" s="111"/>
      <c r="D438" s="331"/>
      <c r="E438" s="164"/>
      <c r="F438" s="140"/>
      <c r="G438" s="333"/>
      <c r="H438" s="12"/>
      <c r="I438" s="172"/>
      <c r="J438" s="180"/>
      <c r="K438" s="181"/>
      <c r="L438" s="173"/>
      <c r="M438" s="328"/>
    </row>
    <row r="439" spans="1:13" s="322" customFormat="1" ht="33.75" customHeight="1">
      <c r="A439" s="137">
        <v>2</v>
      </c>
      <c r="B439" s="163" t="s">
        <v>280</v>
      </c>
      <c r="C439" s="111"/>
      <c r="D439" s="331"/>
      <c r="E439" s="164"/>
      <c r="F439" s="140"/>
      <c r="G439" s="333"/>
      <c r="H439" s="12"/>
      <c r="I439" s="172"/>
      <c r="J439" s="180"/>
      <c r="K439" s="181"/>
      <c r="L439" s="108">
        <f>SUM(L440:L440)</f>
        <v>3083200</v>
      </c>
      <c r="M439" s="328">
        <f>L439</f>
        <v>3083200</v>
      </c>
    </row>
    <row r="440" spans="1:13" s="322" customFormat="1" ht="33.75" customHeight="1">
      <c r="A440" s="326"/>
      <c r="B440" s="330"/>
      <c r="C440" s="111" t="s">
        <v>309</v>
      </c>
      <c r="D440" s="331" t="s">
        <v>310</v>
      </c>
      <c r="E440" s="164">
        <v>752</v>
      </c>
      <c r="F440" s="140">
        <v>467</v>
      </c>
      <c r="G440" s="333">
        <v>1</v>
      </c>
      <c r="H440" s="12" t="s">
        <v>29</v>
      </c>
      <c r="I440" s="172">
        <f t="shared" ref="I440" si="70">E440</f>
        <v>752</v>
      </c>
      <c r="J440" s="180">
        <f>VLOOKUP(C440,'[183]giá cây'!$B$3:$D$732,3,0)</f>
        <v>4100</v>
      </c>
      <c r="K440" s="181">
        <v>1</v>
      </c>
      <c r="L440" s="173">
        <f t="shared" ref="L440" si="71">I440*J440*K440</f>
        <v>3083200</v>
      </c>
      <c r="M440" s="328"/>
    </row>
    <row r="441" spans="1:13" s="322" customFormat="1" ht="72" customHeight="1">
      <c r="A441" s="137">
        <v>3</v>
      </c>
      <c r="B441" s="163" t="str">
        <f>'Dat-Bieu10'!B264</f>
        <v>bà Ngô Thị Bá, ông Võ Hòa, bà Võ Thị Lập, bà Võ Thị Thuận, ông Võ Nga, bà Võ Thị Nhị, bà Võ Thị Sinh đồng thừa kế của ông Võ Chợ</v>
      </c>
      <c r="C441" s="111"/>
      <c r="D441" s="331"/>
      <c r="E441" s="164"/>
      <c r="F441" s="140"/>
      <c r="G441" s="333"/>
      <c r="H441" s="12"/>
      <c r="I441" s="172"/>
      <c r="J441" s="180"/>
      <c r="K441" s="181"/>
      <c r="L441" s="108">
        <f>SUM(L442:L444)</f>
        <v>7412800</v>
      </c>
      <c r="M441" s="328">
        <f>L441</f>
        <v>7412800</v>
      </c>
    </row>
    <row r="442" spans="1:13" s="322" customFormat="1" ht="33.75" customHeight="1">
      <c r="A442" s="326"/>
      <c r="B442" s="330"/>
      <c r="C442" s="111" t="s">
        <v>309</v>
      </c>
      <c r="D442" s="331" t="s">
        <v>310</v>
      </c>
      <c r="E442" s="164">
        <v>664</v>
      </c>
      <c r="F442" s="140">
        <v>341</v>
      </c>
      <c r="G442" s="333">
        <v>1</v>
      </c>
      <c r="H442" s="12" t="s">
        <v>29</v>
      </c>
      <c r="I442" s="172">
        <f t="shared" ref="I442:I444" si="72">E442</f>
        <v>664</v>
      </c>
      <c r="J442" s="180">
        <f>VLOOKUP(C442,'[183]giá cây'!$B$3:$D$732,3,0)</f>
        <v>4100</v>
      </c>
      <c r="K442" s="181">
        <v>1</v>
      </c>
      <c r="L442" s="173">
        <f t="shared" ref="L442:L444" si="73">I442*J442*K442</f>
        <v>2722400</v>
      </c>
      <c r="M442" s="328"/>
    </row>
    <row r="443" spans="1:13" s="322" customFormat="1" ht="33.75" customHeight="1">
      <c r="A443" s="326"/>
      <c r="B443" s="330"/>
      <c r="C443" s="111" t="s">
        <v>309</v>
      </c>
      <c r="D443" s="331" t="s">
        <v>310</v>
      </c>
      <c r="E443" s="164">
        <v>102</v>
      </c>
      <c r="F443" s="140">
        <v>482</v>
      </c>
      <c r="G443" s="333">
        <v>1</v>
      </c>
      <c r="H443" s="12" t="s">
        <v>29</v>
      </c>
      <c r="I443" s="172">
        <f t="shared" si="72"/>
        <v>102</v>
      </c>
      <c r="J443" s="180">
        <f>VLOOKUP(C443,'[183]giá cây'!$B$3:$D$732,3,0)</f>
        <v>4100</v>
      </c>
      <c r="K443" s="181">
        <v>1</v>
      </c>
      <c r="L443" s="173">
        <f t="shared" si="73"/>
        <v>418200</v>
      </c>
      <c r="M443" s="328"/>
    </row>
    <row r="444" spans="1:13" s="322" customFormat="1" ht="33.75" customHeight="1">
      <c r="A444" s="326"/>
      <c r="B444" s="330"/>
      <c r="C444" s="111" t="s">
        <v>309</v>
      </c>
      <c r="D444" s="331" t="s">
        <v>310</v>
      </c>
      <c r="E444" s="164">
        <v>1042</v>
      </c>
      <c r="F444" s="140">
        <v>484</v>
      </c>
      <c r="G444" s="333">
        <v>1</v>
      </c>
      <c r="H444" s="12" t="s">
        <v>29</v>
      </c>
      <c r="I444" s="172">
        <f t="shared" si="72"/>
        <v>1042</v>
      </c>
      <c r="J444" s="180">
        <f>VLOOKUP(C444,'[183]giá cây'!$B$3:$D$732,3,0)</f>
        <v>4100</v>
      </c>
      <c r="K444" s="181">
        <v>1</v>
      </c>
      <c r="L444" s="173">
        <f t="shared" si="73"/>
        <v>4272200</v>
      </c>
      <c r="M444" s="328"/>
    </row>
    <row r="445" spans="1:13" s="322" customFormat="1" ht="95.25" customHeight="1">
      <c r="A445" s="137">
        <v>4</v>
      </c>
      <c r="B445" s="163" t="str">
        <f>'Dat-Bieu10'!B267</f>
        <v>bà Ngô Thị Ba, ông Ngô Văn Công, bà Ngô Thị Sương, bà Ngô Thị Tho, bà Ngô Thị Thủy, bà Ngô Thị Lũy đồng thừa kế của ông Ngô Báu và bà Nguyễn Thị Nầy</v>
      </c>
      <c r="C445" s="111"/>
      <c r="D445" s="331"/>
      <c r="E445" s="164"/>
      <c r="F445" s="140"/>
      <c r="G445" s="333"/>
      <c r="H445" s="12"/>
      <c r="I445" s="172"/>
      <c r="J445" s="180"/>
      <c r="K445" s="181"/>
      <c r="L445" s="108">
        <f>SUM(L446:L446)</f>
        <v>1316100</v>
      </c>
      <c r="M445" s="328">
        <f>L445</f>
        <v>1316100</v>
      </c>
    </row>
    <row r="446" spans="1:13" s="322" customFormat="1" ht="33.75" customHeight="1">
      <c r="A446" s="326"/>
      <c r="B446" s="330"/>
      <c r="C446" s="111" t="s">
        <v>309</v>
      </c>
      <c r="D446" s="331" t="s">
        <v>310</v>
      </c>
      <c r="E446" s="164">
        <v>321</v>
      </c>
      <c r="F446" s="140">
        <v>551</v>
      </c>
      <c r="G446" s="333">
        <v>1</v>
      </c>
      <c r="H446" s="12" t="s">
        <v>29</v>
      </c>
      <c r="I446" s="172">
        <f t="shared" ref="I446" si="74">E446</f>
        <v>321</v>
      </c>
      <c r="J446" s="180">
        <f>VLOOKUP(C446,'[183]giá cây'!$B$3:$D$732,3,0)</f>
        <v>4100</v>
      </c>
      <c r="K446" s="181">
        <v>1</v>
      </c>
      <c r="L446" s="173">
        <f t="shared" ref="L446" si="75">I446*J446*K446</f>
        <v>1316100</v>
      </c>
      <c r="M446" s="328"/>
    </row>
    <row r="447" spans="1:13" s="322" customFormat="1" ht="45.75" customHeight="1">
      <c r="A447" s="137">
        <v>5</v>
      </c>
      <c r="B447" s="163" t="s">
        <v>281</v>
      </c>
      <c r="C447" s="111"/>
      <c r="D447" s="331"/>
      <c r="E447" s="164"/>
      <c r="F447" s="140"/>
      <c r="G447" s="333"/>
      <c r="H447" s="12"/>
      <c r="I447" s="172"/>
      <c r="J447" s="180"/>
      <c r="K447" s="181"/>
      <c r="L447" s="108">
        <f>SUM(L448:L448)</f>
        <v>3103700</v>
      </c>
      <c r="M447" s="328">
        <f>L447</f>
        <v>3103700</v>
      </c>
    </row>
    <row r="448" spans="1:13" s="322" customFormat="1" ht="33.75" customHeight="1">
      <c r="A448" s="326"/>
      <c r="B448" s="330"/>
      <c r="C448" s="111" t="s">
        <v>309</v>
      </c>
      <c r="D448" s="331" t="s">
        <v>310</v>
      </c>
      <c r="E448" s="164">
        <v>757</v>
      </c>
      <c r="F448" s="140">
        <v>343</v>
      </c>
      <c r="G448" s="333">
        <v>1</v>
      </c>
      <c r="H448" s="12" t="s">
        <v>29</v>
      </c>
      <c r="I448" s="172">
        <f t="shared" ref="I448" si="76">E448</f>
        <v>757</v>
      </c>
      <c r="J448" s="180">
        <f>VLOOKUP(C448,'[183]giá cây'!$B$3:$D$732,3,0)</f>
        <v>4100</v>
      </c>
      <c r="K448" s="181">
        <v>1</v>
      </c>
      <c r="L448" s="173">
        <f t="shared" ref="L448" si="77">I448*J448*K448</f>
        <v>3103700</v>
      </c>
      <c r="M448" s="328"/>
    </row>
    <row r="449" spans="1:13" s="322" customFormat="1" ht="33.75" customHeight="1">
      <c r="A449" s="137">
        <v>6</v>
      </c>
      <c r="B449" s="163" t="s">
        <v>282</v>
      </c>
      <c r="C449" s="111"/>
      <c r="D449" s="331"/>
      <c r="E449" s="164"/>
      <c r="F449" s="140"/>
      <c r="G449" s="333"/>
      <c r="H449" s="12"/>
      <c r="I449" s="172"/>
      <c r="J449" s="180"/>
      <c r="K449" s="181"/>
      <c r="L449" s="108">
        <f>SUM(L450:L450)</f>
        <v>4280400</v>
      </c>
      <c r="M449" s="328">
        <f>L449</f>
        <v>4280400</v>
      </c>
    </row>
    <row r="450" spans="1:13" s="322" customFormat="1" ht="33.75" customHeight="1">
      <c r="A450" s="326"/>
      <c r="B450" s="330"/>
      <c r="C450" s="111" t="s">
        <v>309</v>
      </c>
      <c r="D450" s="331" t="s">
        <v>310</v>
      </c>
      <c r="E450" s="164">
        <v>1044</v>
      </c>
      <c r="F450" s="140">
        <v>1641</v>
      </c>
      <c r="G450" s="333">
        <v>1</v>
      </c>
      <c r="H450" s="12" t="s">
        <v>29</v>
      </c>
      <c r="I450" s="172">
        <f t="shared" ref="I450" si="78">E450</f>
        <v>1044</v>
      </c>
      <c r="J450" s="180">
        <f>VLOOKUP(C450,'[183]giá cây'!$B$3:$D$732,3,0)</f>
        <v>4100</v>
      </c>
      <c r="K450" s="181">
        <v>1</v>
      </c>
      <c r="L450" s="173">
        <f t="shared" ref="L450" si="79">I450*J450*K450</f>
        <v>4280400</v>
      </c>
      <c r="M450" s="328"/>
    </row>
    <row r="451" spans="1:13" s="322" customFormat="1" ht="54.75" customHeight="1">
      <c r="A451" s="137">
        <v>8</v>
      </c>
      <c r="B451" s="163" t="s">
        <v>283</v>
      </c>
      <c r="C451" s="111"/>
      <c r="D451" s="331"/>
      <c r="E451" s="164"/>
      <c r="F451" s="140"/>
      <c r="G451" s="333"/>
      <c r="H451" s="12"/>
      <c r="I451" s="172"/>
      <c r="J451" s="180"/>
      <c r="K451" s="181"/>
      <c r="L451" s="108">
        <f>SUM(L452:L452)</f>
        <v>4489500</v>
      </c>
      <c r="M451" s="328">
        <f>L451</f>
        <v>4489500</v>
      </c>
    </row>
    <row r="452" spans="1:13" s="322" customFormat="1" ht="33.75" customHeight="1">
      <c r="A452" s="326"/>
      <c r="B452" s="330"/>
      <c r="C452" s="111" t="s">
        <v>309</v>
      </c>
      <c r="D452" s="331" t="s">
        <v>310</v>
      </c>
      <c r="E452" s="164">
        <v>1095</v>
      </c>
      <c r="F452" s="140">
        <v>465</v>
      </c>
      <c r="G452" s="333">
        <v>1</v>
      </c>
      <c r="H452" s="12" t="s">
        <v>29</v>
      </c>
      <c r="I452" s="172">
        <f t="shared" ref="I452" si="80">E452</f>
        <v>1095</v>
      </c>
      <c r="J452" s="180">
        <f>VLOOKUP(C452,'[183]giá cây'!$B$3:$D$732,3,0)</f>
        <v>4100</v>
      </c>
      <c r="K452" s="181">
        <v>1</v>
      </c>
      <c r="L452" s="173">
        <f t="shared" ref="L452" si="81">I452*J452*K452</f>
        <v>4489500</v>
      </c>
      <c r="M452" s="328"/>
    </row>
    <row r="453" spans="1:13" s="322" customFormat="1" ht="33.75" customHeight="1">
      <c r="A453" s="137">
        <v>9</v>
      </c>
      <c r="B453" s="163" t="s">
        <v>284</v>
      </c>
      <c r="C453" s="111"/>
      <c r="D453" s="331"/>
      <c r="E453" s="164"/>
      <c r="F453" s="140"/>
      <c r="G453" s="333"/>
      <c r="H453" s="12"/>
      <c r="I453" s="172"/>
      <c r="J453" s="180"/>
      <c r="K453" s="181"/>
      <c r="L453" s="108">
        <f>SUM(L454:L454)</f>
        <v>2669100</v>
      </c>
      <c r="M453" s="328">
        <f>L453</f>
        <v>2669100</v>
      </c>
    </row>
    <row r="454" spans="1:13" s="322" customFormat="1" ht="33.75" customHeight="1">
      <c r="A454" s="326"/>
      <c r="B454" s="330"/>
      <c r="C454" s="111" t="s">
        <v>309</v>
      </c>
      <c r="D454" s="331" t="s">
        <v>310</v>
      </c>
      <c r="E454" s="164">
        <v>651</v>
      </c>
      <c r="F454" s="140">
        <v>409</v>
      </c>
      <c r="G454" s="333">
        <v>1</v>
      </c>
      <c r="H454" s="12" t="s">
        <v>29</v>
      </c>
      <c r="I454" s="172">
        <f t="shared" ref="I454" si="82">E454</f>
        <v>651</v>
      </c>
      <c r="J454" s="180">
        <f>VLOOKUP(C454,'[183]giá cây'!$B$3:$D$732,3,0)</f>
        <v>4100</v>
      </c>
      <c r="K454" s="181">
        <v>1</v>
      </c>
      <c r="L454" s="173">
        <f t="shared" ref="L454" si="83">I454*J454*K454</f>
        <v>2669100</v>
      </c>
      <c r="M454" s="328"/>
    </row>
    <row r="455" spans="1:13" s="322" customFormat="1" ht="33.75" customHeight="1">
      <c r="A455" s="137">
        <v>10</v>
      </c>
      <c r="B455" s="163" t="s">
        <v>285</v>
      </c>
      <c r="C455" s="111"/>
      <c r="D455" s="331"/>
      <c r="E455" s="164"/>
      <c r="F455" s="140"/>
      <c r="G455" s="333"/>
      <c r="H455" s="12"/>
      <c r="I455" s="172"/>
      <c r="J455" s="180"/>
      <c r="K455" s="181"/>
      <c r="L455" s="108">
        <f>SUM(L456:L456)</f>
        <v>4985600</v>
      </c>
      <c r="M455" s="328">
        <f>L455</f>
        <v>4985600</v>
      </c>
    </row>
    <row r="456" spans="1:13" s="322" customFormat="1" ht="33.75" customHeight="1">
      <c r="A456" s="326"/>
      <c r="B456" s="330"/>
      <c r="C456" s="111" t="s">
        <v>309</v>
      </c>
      <c r="D456" s="331" t="s">
        <v>310</v>
      </c>
      <c r="E456" s="164">
        <v>1216</v>
      </c>
      <c r="F456" s="140">
        <v>695</v>
      </c>
      <c r="G456" s="333">
        <v>1</v>
      </c>
      <c r="H456" s="12" t="s">
        <v>29</v>
      </c>
      <c r="I456" s="172">
        <f t="shared" ref="I456" si="84">E456</f>
        <v>1216</v>
      </c>
      <c r="J456" s="180">
        <f>VLOOKUP(C456,'[183]giá cây'!$B$3:$D$732,3,0)</f>
        <v>4100</v>
      </c>
      <c r="K456" s="181">
        <v>1</v>
      </c>
      <c r="L456" s="173">
        <f t="shared" ref="L456" si="85">I456*J456*K456</f>
        <v>4985600</v>
      </c>
      <c r="M456" s="328"/>
    </row>
    <row r="457" spans="1:13" s="322" customFormat="1" ht="33.75" customHeight="1">
      <c r="A457" s="137">
        <v>11</v>
      </c>
      <c r="B457" s="163" t="s">
        <v>286</v>
      </c>
      <c r="C457" s="111"/>
      <c r="D457" s="331"/>
      <c r="E457" s="164"/>
      <c r="F457" s="140"/>
      <c r="G457" s="333"/>
      <c r="H457" s="12"/>
      <c r="I457" s="172"/>
      <c r="J457" s="180"/>
      <c r="K457" s="181"/>
      <c r="L457" s="108">
        <f>SUM(L458:L458)</f>
        <v>5652260</v>
      </c>
      <c r="M457" s="328">
        <f>L457</f>
        <v>5652260</v>
      </c>
    </row>
    <row r="458" spans="1:13" s="322" customFormat="1" ht="33.75" customHeight="1">
      <c r="A458" s="326"/>
      <c r="B458" s="330"/>
      <c r="C458" s="111" t="s">
        <v>309</v>
      </c>
      <c r="D458" s="331" t="s">
        <v>310</v>
      </c>
      <c r="E458" s="164">
        <v>1378.6</v>
      </c>
      <c r="F458" s="140">
        <v>714</v>
      </c>
      <c r="G458" s="333">
        <v>1</v>
      </c>
      <c r="H458" s="12" t="s">
        <v>29</v>
      </c>
      <c r="I458" s="172">
        <f t="shared" ref="I458" si="86">E458</f>
        <v>1378.6</v>
      </c>
      <c r="J458" s="180">
        <f>VLOOKUP(C458,'[183]giá cây'!$B$3:$D$732,3,0)</f>
        <v>4100</v>
      </c>
      <c r="K458" s="181">
        <v>1</v>
      </c>
      <c r="L458" s="173">
        <f t="shared" ref="L458" si="87">I458*J458*K458</f>
        <v>5652260</v>
      </c>
      <c r="M458" s="328"/>
    </row>
    <row r="459" spans="1:13" s="322" customFormat="1" ht="33.75" customHeight="1">
      <c r="A459" s="137">
        <v>13</v>
      </c>
      <c r="B459" s="163" t="s">
        <v>82</v>
      </c>
      <c r="C459" s="111"/>
      <c r="D459" s="331"/>
      <c r="E459" s="164"/>
      <c r="F459" s="140"/>
      <c r="G459" s="333"/>
      <c r="H459" s="12"/>
      <c r="I459" s="172"/>
      <c r="J459" s="180"/>
      <c r="K459" s="181"/>
      <c r="L459" s="108">
        <f>SUM(L460:L460)</f>
        <v>4071300</v>
      </c>
      <c r="M459" s="328">
        <f>L459</f>
        <v>4071300</v>
      </c>
    </row>
    <row r="460" spans="1:13" s="322" customFormat="1" ht="33.75" customHeight="1">
      <c r="A460" s="326"/>
      <c r="B460" s="330"/>
      <c r="C460" s="111" t="s">
        <v>309</v>
      </c>
      <c r="D460" s="331" t="s">
        <v>310</v>
      </c>
      <c r="E460" s="164">
        <v>993</v>
      </c>
      <c r="F460" s="140">
        <v>1639</v>
      </c>
      <c r="G460" s="333">
        <v>1</v>
      </c>
      <c r="H460" s="12" t="s">
        <v>29</v>
      </c>
      <c r="I460" s="172">
        <f t="shared" ref="I460" si="88">E460</f>
        <v>993</v>
      </c>
      <c r="J460" s="180">
        <f>VLOOKUP(C460,'[183]giá cây'!$B$3:$D$732,3,0)</f>
        <v>4100</v>
      </c>
      <c r="K460" s="181">
        <v>1</v>
      </c>
      <c r="L460" s="173">
        <f t="shared" ref="L460" si="89">I460*J460*K460</f>
        <v>4071300</v>
      </c>
      <c r="M460" s="328"/>
    </row>
    <row r="461" spans="1:13" s="322" customFormat="1" ht="84.75" customHeight="1">
      <c r="A461" s="137">
        <v>14</v>
      </c>
      <c r="B461" s="163" t="str">
        <f>'Dat-Bieu10'!B275</f>
        <v>bà Nguyễn Thị Lan, ông Nguyễn Hoài Nam, bà Nguyễn Thị Phương, bà Nguyễn Thị Thủy, bà Nguyễn Thị Chung, bà Nguyễn Thị Vi đồng thừa kế của ông Nguyễn Hải</v>
      </c>
      <c r="C461" s="111"/>
      <c r="D461" s="331"/>
      <c r="E461" s="164"/>
      <c r="F461" s="140"/>
      <c r="G461" s="333"/>
      <c r="H461" s="12"/>
      <c r="I461" s="172"/>
      <c r="J461" s="180"/>
      <c r="K461" s="181"/>
      <c r="L461" s="108">
        <f>SUM(L462:L462)</f>
        <v>3997500</v>
      </c>
      <c r="M461" s="328">
        <f>L461</f>
        <v>3997500</v>
      </c>
    </row>
    <row r="462" spans="1:13" s="322" customFormat="1" ht="33.75" customHeight="1">
      <c r="A462" s="326"/>
      <c r="B462" s="330"/>
      <c r="C462" s="111" t="s">
        <v>309</v>
      </c>
      <c r="D462" s="331" t="s">
        <v>310</v>
      </c>
      <c r="E462" s="164">
        <v>975</v>
      </c>
      <c r="F462" s="140">
        <v>545</v>
      </c>
      <c r="G462" s="333">
        <v>1</v>
      </c>
      <c r="H462" s="12" t="s">
        <v>29</v>
      </c>
      <c r="I462" s="172">
        <f t="shared" ref="I462" si="90">E462</f>
        <v>975</v>
      </c>
      <c r="J462" s="180">
        <f>VLOOKUP(C462,'[183]giá cây'!$B$3:$D$732,3,0)</f>
        <v>4100</v>
      </c>
      <c r="K462" s="181">
        <v>1</v>
      </c>
      <c r="L462" s="173">
        <f t="shared" ref="L462" si="91">I462*J462*K462</f>
        <v>3997500</v>
      </c>
      <c r="M462" s="328"/>
    </row>
    <row r="463" spans="1:13" s="322" customFormat="1" ht="33.75" customHeight="1">
      <c r="A463" s="137">
        <v>15</v>
      </c>
      <c r="B463" s="163" t="s">
        <v>287</v>
      </c>
      <c r="C463" s="111"/>
      <c r="D463" s="331"/>
      <c r="E463" s="164"/>
      <c r="F463" s="140"/>
      <c r="G463" s="333"/>
      <c r="H463" s="12"/>
      <c r="I463" s="172"/>
      <c r="J463" s="180"/>
      <c r="K463" s="181"/>
      <c r="L463" s="108">
        <f>SUM(L464:L464)</f>
        <v>2595300</v>
      </c>
      <c r="M463" s="328">
        <f>L463</f>
        <v>2595300</v>
      </c>
    </row>
    <row r="464" spans="1:13" s="322" customFormat="1" ht="33.75" customHeight="1">
      <c r="A464" s="326"/>
      <c r="B464" s="330"/>
      <c r="C464" s="111" t="s">
        <v>309</v>
      </c>
      <c r="D464" s="331" t="s">
        <v>310</v>
      </c>
      <c r="E464" s="164">
        <v>633</v>
      </c>
      <c r="F464" s="140">
        <v>411</v>
      </c>
      <c r="G464" s="333">
        <v>1</v>
      </c>
      <c r="H464" s="12" t="s">
        <v>29</v>
      </c>
      <c r="I464" s="172">
        <f t="shared" ref="I464" si="92">E464</f>
        <v>633</v>
      </c>
      <c r="J464" s="180">
        <f>VLOOKUP(C464,'[183]giá cây'!$B$3:$D$732,3,0)</f>
        <v>4100</v>
      </c>
      <c r="K464" s="181">
        <v>1</v>
      </c>
      <c r="L464" s="173">
        <f t="shared" ref="L464" si="93">I464*J464*K464</f>
        <v>2595300</v>
      </c>
      <c r="M464" s="328"/>
    </row>
    <row r="465" spans="1:13" s="322" customFormat="1" ht="33.75" customHeight="1">
      <c r="A465" s="137">
        <v>17</v>
      </c>
      <c r="B465" s="163" t="s">
        <v>288</v>
      </c>
      <c r="C465" s="111"/>
      <c r="D465" s="331"/>
      <c r="E465" s="164"/>
      <c r="F465" s="140"/>
      <c r="G465" s="333"/>
      <c r="H465" s="12"/>
      <c r="I465" s="172"/>
      <c r="J465" s="180"/>
      <c r="K465" s="181"/>
      <c r="L465" s="108">
        <f>SUM(L466:L467)</f>
        <v>3907300</v>
      </c>
      <c r="M465" s="328">
        <f>L465</f>
        <v>3907300</v>
      </c>
    </row>
    <row r="466" spans="1:13" s="322" customFormat="1" ht="33.75" customHeight="1">
      <c r="A466" s="326"/>
      <c r="B466" s="330"/>
      <c r="C466" s="111" t="s">
        <v>309</v>
      </c>
      <c r="D466" s="331" t="s">
        <v>310</v>
      </c>
      <c r="E466" s="164">
        <v>171.5</v>
      </c>
      <c r="F466" s="140">
        <v>1587</v>
      </c>
      <c r="G466" s="333">
        <v>1</v>
      </c>
      <c r="H466" s="12" t="s">
        <v>29</v>
      </c>
      <c r="I466" s="172">
        <f t="shared" ref="I466:I467" si="94">E466</f>
        <v>171.5</v>
      </c>
      <c r="J466" s="180">
        <f>VLOOKUP(C466,'[183]giá cây'!$B$3:$D$732,3,0)</f>
        <v>4100</v>
      </c>
      <c r="K466" s="181">
        <v>1</v>
      </c>
      <c r="L466" s="173">
        <f t="shared" ref="L466:L467" si="95">I466*J466*K466</f>
        <v>703150</v>
      </c>
      <c r="M466" s="328"/>
    </row>
    <row r="467" spans="1:13" s="322" customFormat="1" ht="33.75" customHeight="1">
      <c r="A467" s="326"/>
      <c r="B467" s="330"/>
      <c r="C467" s="111" t="s">
        <v>309</v>
      </c>
      <c r="D467" s="331" t="s">
        <v>310</v>
      </c>
      <c r="E467" s="164">
        <v>781.5</v>
      </c>
      <c r="F467" s="140">
        <v>1588</v>
      </c>
      <c r="G467" s="333">
        <v>1</v>
      </c>
      <c r="H467" s="12" t="s">
        <v>29</v>
      </c>
      <c r="I467" s="172">
        <f t="shared" si="94"/>
        <v>781.5</v>
      </c>
      <c r="J467" s="180">
        <f>VLOOKUP(C467,'[183]giá cây'!$B$3:$D$732,3,0)</f>
        <v>4100</v>
      </c>
      <c r="K467" s="181">
        <v>1</v>
      </c>
      <c r="L467" s="173">
        <f t="shared" si="95"/>
        <v>3204150</v>
      </c>
      <c r="M467" s="328"/>
    </row>
    <row r="468" spans="1:13" s="322" customFormat="1" ht="81.75" customHeight="1">
      <c r="A468" s="137">
        <v>18</v>
      </c>
      <c r="B468" s="163" t="s">
        <v>289</v>
      </c>
      <c r="C468" s="111"/>
      <c r="D468" s="331"/>
      <c r="E468" s="164"/>
      <c r="F468" s="140"/>
      <c r="G468" s="333"/>
      <c r="H468" s="12"/>
      <c r="I468" s="172"/>
      <c r="J468" s="180"/>
      <c r="K468" s="181"/>
      <c r="L468" s="108">
        <f>SUM(L469:L469)</f>
        <v>3833500</v>
      </c>
      <c r="M468" s="328">
        <f>L468</f>
        <v>3833500</v>
      </c>
    </row>
    <row r="469" spans="1:13" s="322" customFormat="1" ht="33.75" customHeight="1">
      <c r="A469" s="326"/>
      <c r="B469" s="330"/>
      <c r="C469" s="111" t="s">
        <v>309</v>
      </c>
      <c r="D469" s="331" t="s">
        <v>310</v>
      </c>
      <c r="E469" s="164">
        <v>935</v>
      </c>
      <c r="F469" s="140">
        <v>447</v>
      </c>
      <c r="G469" s="333">
        <v>1</v>
      </c>
      <c r="H469" s="12" t="s">
        <v>29</v>
      </c>
      <c r="I469" s="172">
        <f t="shared" ref="I469" si="96">E469</f>
        <v>935</v>
      </c>
      <c r="J469" s="180">
        <f>VLOOKUP(C469,'[183]giá cây'!$B$3:$D$732,3,0)</f>
        <v>4100</v>
      </c>
      <c r="K469" s="181">
        <v>1</v>
      </c>
      <c r="L469" s="173">
        <f t="shared" ref="L469" si="97">I469*J469*K469</f>
        <v>3833500</v>
      </c>
      <c r="M469" s="328"/>
    </row>
    <row r="470" spans="1:13" s="322" customFormat="1" ht="50.25" customHeight="1">
      <c r="A470" s="137">
        <v>21</v>
      </c>
      <c r="B470" s="163" t="str">
        <f>'Dat-Bieu10'!B280</f>
        <v xml:space="preserve">bà Trần Thị Nghĩa, bà Trần Thị Sang đồng thừa kế của ông Trần Văn Tình </v>
      </c>
      <c r="C470" s="111"/>
      <c r="D470" s="331"/>
      <c r="E470" s="164"/>
      <c r="F470" s="140"/>
      <c r="G470" s="333"/>
      <c r="H470" s="12"/>
      <c r="I470" s="172"/>
      <c r="J470" s="180"/>
      <c r="K470" s="181"/>
      <c r="L470" s="108">
        <f>SUM(L471:L471)</f>
        <v>3017600</v>
      </c>
      <c r="M470" s="328">
        <f>L470</f>
        <v>3017600</v>
      </c>
    </row>
    <row r="471" spans="1:13" s="322" customFormat="1" ht="33.75" customHeight="1">
      <c r="A471" s="326"/>
      <c r="B471" s="330"/>
      <c r="C471" s="111" t="s">
        <v>309</v>
      </c>
      <c r="D471" s="331" t="s">
        <v>310</v>
      </c>
      <c r="E471" s="164">
        <v>736</v>
      </c>
      <c r="F471" s="140">
        <v>342</v>
      </c>
      <c r="G471" s="333">
        <v>1</v>
      </c>
      <c r="H471" s="12" t="s">
        <v>29</v>
      </c>
      <c r="I471" s="172">
        <f t="shared" ref="I471" si="98">E471</f>
        <v>736</v>
      </c>
      <c r="J471" s="180">
        <f>VLOOKUP(C471,'[183]giá cây'!$B$3:$D$732,3,0)</f>
        <v>4100</v>
      </c>
      <c r="K471" s="181">
        <v>1</v>
      </c>
      <c r="L471" s="173">
        <f t="shared" ref="L471" si="99">I471*J471*K471</f>
        <v>3017600</v>
      </c>
      <c r="M471" s="328"/>
    </row>
    <row r="472" spans="1:13" s="322" customFormat="1" ht="33.75" customHeight="1">
      <c r="A472" s="137">
        <v>22</v>
      </c>
      <c r="B472" s="163" t="s">
        <v>290</v>
      </c>
      <c r="C472" s="111"/>
      <c r="D472" s="331"/>
      <c r="E472" s="164"/>
      <c r="F472" s="140"/>
      <c r="G472" s="333"/>
      <c r="H472" s="12"/>
      <c r="I472" s="172"/>
      <c r="J472" s="180"/>
      <c r="K472" s="181"/>
      <c r="L472" s="108">
        <f>SUM(L473:L473)</f>
        <v>3931900</v>
      </c>
      <c r="M472" s="328">
        <f>L472</f>
        <v>3931900</v>
      </c>
    </row>
    <row r="473" spans="1:13" s="322" customFormat="1" ht="33.75" customHeight="1">
      <c r="A473" s="326"/>
      <c r="B473" s="330"/>
      <c r="C473" s="111" t="s">
        <v>309</v>
      </c>
      <c r="D473" s="331" t="s">
        <v>310</v>
      </c>
      <c r="E473" s="164">
        <v>959</v>
      </c>
      <c r="F473" s="140">
        <v>391</v>
      </c>
      <c r="G473" s="333">
        <v>1</v>
      </c>
      <c r="H473" s="12" t="s">
        <v>29</v>
      </c>
      <c r="I473" s="172">
        <f t="shared" ref="I473" si="100">E473</f>
        <v>959</v>
      </c>
      <c r="J473" s="180">
        <f>VLOOKUP(C473,'[183]giá cây'!$B$3:$D$732,3,0)</f>
        <v>4100</v>
      </c>
      <c r="K473" s="181">
        <v>1</v>
      </c>
      <c r="L473" s="173">
        <f t="shared" ref="L473" si="101">I473*J473*K473</f>
        <v>3931900</v>
      </c>
      <c r="M473" s="328"/>
    </row>
    <row r="474" spans="1:13" s="322" customFormat="1" ht="33.75" customHeight="1">
      <c r="A474" s="137">
        <v>24</v>
      </c>
      <c r="B474" s="163" t="s">
        <v>291</v>
      </c>
      <c r="C474" s="111"/>
      <c r="D474" s="331"/>
      <c r="E474" s="164"/>
      <c r="F474" s="140"/>
      <c r="G474" s="333"/>
      <c r="H474" s="12"/>
      <c r="I474" s="172"/>
      <c r="J474" s="180"/>
      <c r="K474" s="181"/>
      <c r="L474" s="108">
        <f>SUM(L475:L475)</f>
        <v>2533800</v>
      </c>
      <c r="M474" s="328">
        <f>L474</f>
        <v>2533800</v>
      </c>
    </row>
    <row r="475" spans="1:13" s="322" customFormat="1" ht="33.75" customHeight="1">
      <c r="A475" s="326"/>
      <c r="B475" s="330"/>
      <c r="C475" s="111" t="s">
        <v>309</v>
      </c>
      <c r="D475" s="331" t="s">
        <v>310</v>
      </c>
      <c r="E475" s="164">
        <v>618</v>
      </c>
      <c r="F475" s="140">
        <v>1422</v>
      </c>
      <c r="G475" s="333">
        <v>1</v>
      </c>
      <c r="H475" s="12" t="s">
        <v>29</v>
      </c>
      <c r="I475" s="172">
        <f t="shared" ref="I475" si="102">E475</f>
        <v>618</v>
      </c>
      <c r="J475" s="180">
        <f>VLOOKUP(C475,'[183]giá cây'!$B$3:$D$732,3,0)</f>
        <v>4100</v>
      </c>
      <c r="K475" s="181">
        <v>1</v>
      </c>
      <c r="L475" s="173">
        <f t="shared" ref="L475" si="103">I475*J475*K475</f>
        <v>2533800</v>
      </c>
      <c r="M475" s="328"/>
    </row>
    <row r="476" spans="1:13" s="322" customFormat="1" ht="33.75" customHeight="1">
      <c r="A476" s="137">
        <v>25</v>
      </c>
      <c r="B476" s="163" t="s">
        <v>292</v>
      </c>
      <c r="C476" s="111"/>
      <c r="D476" s="331"/>
      <c r="E476" s="164"/>
      <c r="F476" s="140"/>
      <c r="G476" s="333"/>
      <c r="H476" s="12"/>
      <c r="I476" s="172"/>
      <c r="J476" s="180"/>
      <c r="K476" s="181"/>
      <c r="L476" s="108">
        <f>SUM(L477:L478)</f>
        <v>8671500</v>
      </c>
      <c r="M476" s="328">
        <f>L476</f>
        <v>8671500</v>
      </c>
    </row>
    <row r="477" spans="1:13" s="322" customFormat="1" ht="33.75" customHeight="1">
      <c r="A477" s="326"/>
      <c r="B477" s="330"/>
      <c r="C477" s="111" t="s">
        <v>309</v>
      </c>
      <c r="D477" s="331" t="s">
        <v>310</v>
      </c>
      <c r="E477" s="164">
        <v>450</v>
      </c>
      <c r="F477" s="140">
        <v>456</v>
      </c>
      <c r="G477" s="333">
        <v>1</v>
      </c>
      <c r="H477" s="12" t="s">
        <v>29</v>
      </c>
      <c r="I477" s="172">
        <f t="shared" ref="I477:I478" si="104">E477</f>
        <v>450</v>
      </c>
      <c r="J477" s="180">
        <f>VLOOKUP(C477,'[183]giá cây'!$B$3:$D$732,3,0)</f>
        <v>4100</v>
      </c>
      <c r="K477" s="181">
        <v>1</v>
      </c>
      <c r="L477" s="173">
        <f t="shared" ref="L477:L478" si="105">I477*J477*K477</f>
        <v>1845000</v>
      </c>
      <c r="M477" s="328"/>
    </row>
    <row r="478" spans="1:13" s="322" customFormat="1" ht="33.75" customHeight="1">
      <c r="A478" s="326"/>
      <c r="B478" s="330"/>
      <c r="C478" s="111" t="s">
        <v>309</v>
      </c>
      <c r="D478" s="331" t="s">
        <v>310</v>
      </c>
      <c r="E478" s="164">
        <v>1665</v>
      </c>
      <c r="F478" s="140">
        <v>489</v>
      </c>
      <c r="G478" s="333">
        <v>1</v>
      </c>
      <c r="H478" s="12" t="s">
        <v>29</v>
      </c>
      <c r="I478" s="172">
        <f t="shared" si="104"/>
        <v>1665</v>
      </c>
      <c r="J478" s="180">
        <f>VLOOKUP(C478,'[183]giá cây'!$B$3:$D$732,3,0)</f>
        <v>4100</v>
      </c>
      <c r="K478" s="181">
        <v>1</v>
      </c>
      <c r="L478" s="173">
        <f t="shared" si="105"/>
        <v>6826500</v>
      </c>
      <c r="M478" s="328"/>
    </row>
    <row r="479" spans="1:13" s="322" customFormat="1" ht="33.75" customHeight="1">
      <c r="A479" s="137">
        <v>27</v>
      </c>
      <c r="B479" s="163" t="s">
        <v>293</v>
      </c>
      <c r="C479" s="111"/>
      <c r="D479" s="331"/>
      <c r="E479" s="164"/>
      <c r="F479" s="140"/>
      <c r="G479" s="333"/>
      <c r="H479" s="12"/>
      <c r="I479" s="172"/>
      <c r="J479" s="180"/>
      <c r="K479" s="181"/>
      <c r="L479" s="108">
        <f>SUM(L480:L480)</f>
        <v>2984800</v>
      </c>
      <c r="M479" s="328">
        <f>L479</f>
        <v>2984800</v>
      </c>
    </row>
    <row r="480" spans="1:13" s="322" customFormat="1" ht="33.75" customHeight="1">
      <c r="A480" s="326"/>
      <c r="B480" s="330"/>
      <c r="C480" s="111" t="s">
        <v>309</v>
      </c>
      <c r="D480" s="331" t="s">
        <v>310</v>
      </c>
      <c r="E480" s="164">
        <v>728</v>
      </c>
      <c r="F480" s="140">
        <v>517</v>
      </c>
      <c r="G480" s="333">
        <v>1</v>
      </c>
      <c r="H480" s="12" t="s">
        <v>29</v>
      </c>
      <c r="I480" s="172">
        <f t="shared" ref="I480" si="106">E480</f>
        <v>728</v>
      </c>
      <c r="J480" s="180">
        <f>VLOOKUP(C480,'[183]giá cây'!$B$3:$D$732,3,0)</f>
        <v>4100</v>
      </c>
      <c r="K480" s="181">
        <v>1</v>
      </c>
      <c r="L480" s="173">
        <f t="shared" ref="L480" si="107">I480*J480*K480</f>
        <v>2984800</v>
      </c>
      <c r="M480" s="328"/>
    </row>
    <row r="481" spans="1:15" s="322" customFormat="1" ht="33.75" customHeight="1">
      <c r="A481" s="137">
        <v>33</v>
      </c>
      <c r="B481" s="163" t="s">
        <v>294</v>
      </c>
      <c r="C481" s="111"/>
      <c r="D481" s="331"/>
      <c r="E481" s="164"/>
      <c r="F481" s="140"/>
      <c r="G481" s="333"/>
      <c r="H481" s="12"/>
      <c r="I481" s="172"/>
      <c r="J481" s="180"/>
      <c r="K481" s="181"/>
      <c r="L481" s="108">
        <f>SUM(L482:L482)</f>
        <v>2242700</v>
      </c>
      <c r="M481" s="328">
        <f>L481</f>
        <v>2242700</v>
      </c>
    </row>
    <row r="482" spans="1:15" s="322" customFormat="1" ht="33.75" customHeight="1">
      <c r="A482" s="326"/>
      <c r="B482" s="330"/>
      <c r="C482" s="111" t="s">
        <v>309</v>
      </c>
      <c r="D482" s="331" t="s">
        <v>310</v>
      </c>
      <c r="E482" s="164">
        <v>547</v>
      </c>
      <c r="F482" s="140">
        <v>1421</v>
      </c>
      <c r="G482" s="333">
        <v>1</v>
      </c>
      <c r="H482" s="12" t="s">
        <v>29</v>
      </c>
      <c r="I482" s="172">
        <f t="shared" ref="I482" si="108">E482</f>
        <v>547</v>
      </c>
      <c r="J482" s="180">
        <f>VLOOKUP(C482,'[183]giá cây'!$B$3:$D$732,3,0)</f>
        <v>4100</v>
      </c>
      <c r="K482" s="181">
        <v>1</v>
      </c>
      <c r="L482" s="173">
        <f t="shared" ref="L482" si="109">I482*J482*K482</f>
        <v>2242700</v>
      </c>
      <c r="M482" s="328"/>
    </row>
    <row r="483" spans="1:15" s="322" customFormat="1" ht="63.75" customHeight="1">
      <c r="A483" s="137">
        <v>34</v>
      </c>
      <c r="B483" s="163" t="str">
        <f>'Dat-Bieu10'!B287</f>
        <v>ông Mai Nga, ông Mai Văn Du, bà Mai Thị Gái, ông Mai Sô, bà Mai Thị Tàu đồng thừa kế của  bà Ngô Thị Tư</v>
      </c>
      <c r="C483" s="111"/>
      <c r="D483" s="331"/>
      <c r="E483" s="164"/>
      <c r="F483" s="140"/>
      <c r="G483" s="333"/>
      <c r="H483" s="12"/>
      <c r="I483" s="172"/>
      <c r="J483" s="180"/>
      <c r="K483" s="181"/>
      <c r="L483" s="108">
        <f>SUM(L484:L484)</f>
        <v>4202500</v>
      </c>
      <c r="M483" s="328">
        <f>L483</f>
        <v>4202500</v>
      </c>
    </row>
    <row r="484" spans="1:15" s="322" customFormat="1" ht="33.75" customHeight="1">
      <c r="A484" s="329"/>
      <c r="B484" s="354"/>
      <c r="C484" s="111" t="s">
        <v>309</v>
      </c>
      <c r="D484" s="355" t="s">
        <v>316</v>
      </c>
      <c r="E484" s="164">
        <v>1025</v>
      </c>
      <c r="F484" s="140">
        <v>427</v>
      </c>
      <c r="G484" s="331">
        <v>1</v>
      </c>
      <c r="H484" s="331" t="s">
        <v>29</v>
      </c>
      <c r="I484" s="114">
        <f>E484</f>
        <v>1025</v>
      </c>
      <c r="J484" s="180">
        <f>VLOOKUP(C484,'[183]giá cây'!$B$3:$D$732,3,0)</f>
        <v>4100</v>
      </c>
      <c r="K484" s="181">
        <v>1</v>
      </c>
      <c r="L484" s="116">
        <f>I484*J484*K484</f>
        <v>4202500</v>
      </c>
      <c r="M484" s="328"/>
    </row>
    <row r="485" spans="1:15" s="322" customFormat="1" ht="91.5" customHeight="1">
      <c r="A485" s="137">
        <v>35</v>
      </c>
      <c r="B485" s="163" t="str">
        <f>'Dat-Bieu10'!B288</f>
        <v>ông Võ Tạo, ông Võ Đến, ông Võ Thẻ, ông Võ Phục, bà Võ Thị Lập, ông Võ Thị Bé, bà Võ Thị Thủy, bà Võ Thị Gái, bà Võ Thị Hồi đồng thừa kế ông Võ Thỏi và bà Trần Thị Nhánh</v>
      </c>
      <c r="C485" s="111"/>
      <c r="D485" s="355"/>
      <c r="E485" s="112"/>
      <c r="F485" s="331"/>
      <c r="G485" s="331"/>
      <c r="H485" s="331"/>
      <c r="I485" s="114"/>
      <c r="J485" s="180"/>
      <c r="K485" s="181"/>
      <c r="L485" s="108">
        <f>SUM(L486:L487)</f>
        <v>10209000</v>
      </c>
      <c r="M485" s="328">
        <f>L485</f>
        <v>10209000</v>
      </c>
    </row>
    <row r="486" spans="1:15" s="322" customFormat="1" ht="33.75" customHeight="1">
      <c r="A486" s="329"/>
      <c r="B486" s="354"/>
      <c r="C486" s="111" t="s">
        <v>309</v>
      </c>
      <c r="D486" s="331" t="s">
        <v>310</v>
      </c>
      <c r="E486" s="164">
        <v>1200</v>
      </c>
      <c r="F486" s="140">
        <v>746</v>
      </c>
      <c r="G486" s="331">
        <v>1</v>
      </c>
      <c r="H486" s="331" t="s">
        <v>29</v>
      </c>
      <c r="I486" s="114">
        <f t="shared" ref="I486:I487" si="110">E486</f>
        <v>1200</v>
      </c>
      <c r="J486" s="180">
        <f>VLOOKUP(C486,'[183]giá cây'!$B$3:$D$732,3,0)</f>
        <v>4100</v>
      </c>
      <c r="K486" s="181">
        <v>1</v>
      </c>
      <c r="L486" s="116">
        <f t="shared" ref="L486:L487" si="111">I486*J486*K486</f>
        <v>4920000</v>
      </c>
      <c r="M486" s="328"/>
    </row>
    <row r="487" spans="1:15" s="322" customFormat="1" ht="37.5" customHeight="1">
      <c r="A487" s="329"/>
      <c r="B487" s="356"/>
      <c r="C487" s="111" t="s">
        <v>309</v>
      </c>
      <c r="D487" s="331" t="s">
        <v>310</v>
      </c>
      <c r="E487" s="164">
        <v>1290</v>
      </c>
      <c r="F487" s="140">
        <v>439</v>
      </c>
      <c r="G487" s="331">
        <v>1</v>
      </c>
      <c r="H487" s="331" t="s">
        <v>29</v>
      </c>
      <c r="I487" s="114">
        <f t="shared" si="110"/>
        <v>1290</v>
      </c>
      <c r="J487" s="180">
        <f>VLOOKUP(C487,'[183]giá cây'!$B$3:$D$732,3,0)</f>
        <v>4100</v>
      </c>
      <c r="K487" s="181">
        <v>1</v>
      </c>
      <c r="L487" s="116">
        <f t="shared" si="111"/>
        <v>5289000</v>
      </c>
      <c r="M487" s="334"/>
    </row>
    <row r="488" spans="1:15" ht="24" customHeight="1">
      <c r="A488" s="357"/>
      <c r="B488" s="358" t="s">
        <v>98</v>
      </c>
      <c r="C488" s="117"/>
      <c r="D488" s="118"/>
      <c r="E488" s="108"/>
      <c r="F488" s="119"/>
      <c r="G488" s="120"/>
      <c r="H488" s="118"/>
      <c r="I488" s="121"/>
      <c r="J488" s="122"/>
      <c r="K488" s="122"/>
      <c r="L488" s="123">
        <f>SUM(L7:L487)/2</f>
        <v>853801520</v>
      </c>
      <c r="M488" s="123">
        <f>SUM(M7:M487)</f>
        <v>853801520</v>
      </c>
      <c r="O488" s="359">
        <f>'[185]cây cối'!$M$552-M488</f>
        <v>86337900</v>
      </c>
    </row>
    <row r="489" spans="1:15" ht="22.5" customHeight="1">
      <c r="A489" s="450" t="s">
        <v>446</v>
      </c>
      <c r="B489" s="450"/>
      <c r="C489" s="450"/>
      <c r="D489" s="450"/>
      <c r="E489" s="450"/>
      <c r="F489" s="450"/>
      <c r="G489" s="450"/>
      <c r="H489" s="450"/>
      <c r="I489" s="450"/>
      <c r="J489" s="450"/>
      <c r="K489" s="450"/>
      <c r="L489" s="450"/>
      <c r="M489" s="450"/>
    </row>
    <row r="490" spans="1:15" s="9" customFormat="1" ht="24" customHeight="1">
      <c r="A490" s="360"/>
      <c r="B490" s="451"/>
      <c r="C490" s="451"/>
      <c r="D490" s="451"/>
      <c r="E490" s="67"/>
      <c r="F490" s="361"/>
      <c r="G490" s="362"/>
      <c r="H490" s="363"/>
      <c r="I490" s="452" t="s">
        <v>317</v>
      </c>
      <c r="J490" s="452"/>
      <c r="K490" s="452"/>
      <c r="L490" s="452"/>
      <c r="M490" s="452"/>
    </row>
    <row r="491" spans="1:15" s="10" customFormat="1">
      <c r="A491" s="107"/>
      <c r="B491" s="448" t="s">
        <v>100</v>
      </c>
      <c r="C491" s="448"/>
      <c r="D491" s="449" t="s">
        <v>101</v>
      </c>
      <c r="E491" s="449"/>
      <c r="F491" s="449"/>
      <c r="G491" s="449"/>
      <c r="H491" s="449"/>
      <c r="I491" s="447" t="s">
        <v>2</v>
      </c>
      <c r="J491" s="447"/>
      <c r="K491" s="447"/>
      <c r="L491" s="447"/>
      <c r="M491" s="447"/>
    </row>
    <row r="492" spans="1:15">
      <c r="I492" s="447" t="s">
        <v>102</v>
      </c>
      <c r="J492" s="447"/>
      <c r="K492" s="447"/>
      <c r="L492" s="447"/>
      <c r="M492" s="447"/>
    </row>
    <row r="493" spans="1:15">
      <c r="M493" s="359"/>
    </row>
    <row r="498" spans="2:13">
      <c r="B498" s="448"/>
      <c r="C498" s="448"/>
      <c r="D498" s="449"/>
      <c r="E498" s="449"/>
      <c r="F498" s="449"/>
      <c r="G498" s="449"/>
      <c r="H498" s="449"/>
      <c r="I498" s="447" t="s">
        <v>108</v>
      </c>
      <c r="J498" s="447"/>
      <c r="K498" s="447" t="s">
        <v>108</v>
      </c>
      <c r="L498" s="447"/>
      <c r="M498" s="447"/>
    </row>
  </sheetData>
  <autoFilter ref="A5:M492"/>
  <mergeCells count="27">
    <mergeCell ref="L1:M1"/>
    <mergeCell ref="A2:M2"/>
    <mergeCell ref="A3:A5"/>
    <mergeCell ref="B3:B5"/>
    <mergeCell ref="C3:H3"/>
    <mergeCell ref="I3:L3"/>
    <mergeCell ref="C4:C5"/>
    <mergeCell ref="D4:D5"/>
    <mergeCell ref="E4:E5"/>
    <mergeCell ref="F4:F5"/>
    <mergeCell ref="G4:G5"/>
    <mergeCell ref="H4:H5"/>
    <mergeCell ref="M3:M5"/>
    <mergeCell ref="I4:I5"/>
    <mergeCell ref="J4:J5"/>
    <mergeCell ref="I492:M492"/>
    <mergeCell ref="B498:C498"/>
    <mergeCell ref="D498:H498"/>
    <mergeCell ref="I498:M498"/>
    <mergeCell ref="A489:M489"/>
    <mergeCell ref="B490:D490"/>
    <mergeCell ref="I490:M490"/>
    <mergeCell ref="B491:C491"/>
    <mergeCell ref="D491:H491"/>
    <mergeCell ref="I491:M491"/>
    <mergeCell ref="K4:K5"/>
    <mergeCell ref="L4:L5"/>
  </mergeCells>
  <pageMargins left="0.36" right="0.19685039370078741" top="0.70866141732283472" bottom="0.51181102362204722" header="0.74803149606299213" footer="0.19685039370078741"/>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97"/>
  <sheetViews>
    <sheetView topLeftCell="A285" zoomScaleNormal="100" workbookViewId="0">
      <selection activeCell="M296" sqref="M296"/>
    </sheetView>
  </sheetViews>
  <sheetFormatPr defaultRowHeight="12.75"/>
  <cols>
    <col min="1" max="1" width="4.5703125" customWidth="1"/>
    <col min="2" max="2" width="38.140625" customWidth="1"/>
    <col min="3" max="3" width="18.28515625" customWidth="1"/>
    <col min="4" max="5" width="9.42578125" customWidth="1"/>
    <col min="6" max="6" width="7.140625" customWidth="1"/>
    <col min="7" max="7" width="6.28515625" customWidth="1"/>
    <col min="8" max="8" width="9.28515625" customWidth="1"/>
    <col min="9" max="9" width="13" customWidth="1"/>
    <col min="10" max="10" width="10" customWidth="1"/>
    <col min="11" max="11" width="7.42578125" customWidth="1"/>
    <col min="12" max="12" width="10" customWidth="1"/>
    <col min="13" max="13" width="16.28515625" customWidth="1"/>
    <col min="14" max="14" width="18.5703125" customWidth="1"/>
    <col min="16" max="16" width="28.5703125" customWidth="1"/>
  </cols>
  <sheetData>
    <row r="1" spans="1:43" s="258" customFormat="1" ht="18" customHeight="1">
      <c r="N1" s="259" t="s">
        <v>110</v>
      </c>
    </row>
    <row r="2" spans="1:43" s="260" customFormat="1" ht="51" customHeight="1">
      <c r="A2" s="469" t="s">
        <v>295</v>
      </c>
      <c r="B2" s="469"/>
      <c r="C2" s="469"/>
      <c r="D2" s="469"/>
      <c r="E2" s="469"/>
      <c r="F2" s="469"/>
      <c r="G2" s="469"/>
      <c r="H2" s="469"/>
      <c r="I2" s="469"/>
      <c r="J2" s="469"/>
      <c r="K2" s="469"/>
      <c r="L2" s="469"/>
      <c r="M2" s="469"/>
      <c r="N2" s="469"/>
      <c r="P2" s="261"/>
      <c r="U2" s="262"/>
    </row>
    <row r="3" spans="1:43" s="9" customFormat="1" ht="18.75" customHeight="1">
      <c r="A3" s="257"/>
      <c r="B3" s="257"/>
      <c r="C3" s="257"/>
      <c r="D3" s="257"/>
      <c r="E3" s="257"/>
      <c r="F3" s="257"/>
      <c r="G3" s="263"/>
      <c r="H3" s="257"/>
      <c r="I3" s="257"/>
      <c r="J3" s="257"/>
      <c r="K3" s="257"/>
      <c r="L3" s="257"/>
      <c r="M3" s="257"/>
      <c r="N3" s="257" t="s">
        <v>55</v>
      </c>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row>
    <row r="4" spans="1:43" s="266" customFormat="1" ht="33.75" customHeight="1">
      <c r="A4" s="470" t="s">
        <v>22</v>
      </c>
      <c r="B4" s="470" t="s">
        <v>23</v>
      </c>
      <c r="C4" s="472" t="s">
        <v>112</v>
      </c>
      <c r="D4" s="473"/>
      <c r="E4" s="473"/>
      <c r="F4" s="473"/>
      <c r="G4" s="473"/>
      <c r="H4" s="473"/>
      <c r="I4" s="473"/>
      <c r="J4" s="474" t="s">
        <v>17</v>
      </c>
      <c r="K4" s="475"/>
      <c r="L4" s="475"/>
      <c r="M4" s="476"/>
      <c r="N4" s="470" t="s">
        <v>98</v>
      </c>
      <c r="P4" s="267"/>
      <c r="U4" s="268"/>
    </row>
    <row r="5" spans="1:43" s="266" customFormat="1" ht="84" customHeight="1">
      <c r="A5" s="471"/>
      <c r="B5" s="471"/>
      <c r="C5" s="265" t="s">
        <v>318</v>
      </c>
      <c r="D5" s="265" t="s">
        <v>319</v>
      </c>
      <c r="E5" s="265" t="s">
        <v>118</v>
      </c>
      <c r="F5" s="265" t="s">
        <v>121</v>
      </c>
      <c r="G5" s="269" t="s">
        <v>119</v>
      </c>
      <c r="H5" s="269" t="s">
        <v>120</v>
      </c>
      <c r="I5" s="269" t="s">
        <v>97</v>
      </c>
      <c r="J5" s="265" t="s">
        <v>122</v>
      </c>
      <c r="K5" s="265" t="s">
        <v>27</v>
      </c>
      <c r="L5" s="136" t="s">
        <v>123</v>
      </c>
      <c r="M5" s="136" t="s">
        <v>97</v>
      </c>
      <c r="N5" s="471"/>
      <c r="P5" s="267"/>
      <c r="U5" s="268"/>
    </row>
    <row r="6" spans="1:43" s="266" customFormat="1" ht="45.75" customHeight="1">
      <c r="A6" s="426">
        <v>1</v>
      </c>
      <c r="B6" s="479" t="str">
        <f>'Dat-Bieu10'!B7</f>
        <v>bà Nguyễn Thị Ai, bà Ngô Thị Ánh, ông Ngô Văn Bình, ông Ngô Văn Minh, bà Ngô Thị Diệu, bà Ngô Thị Hòa, bà Ngô Thị Lan, ông Ngô Văn Sang đồng thừa kế của ông Ngô Đức Tâm</v>
      </c>
      <c r="C6" s="465"/>
      <c r="D6" s="477"/>
      <c r="E6" s="477"/>
      <c r="F6" s="481"/>
      <c r="G6" s="270"/>
      <c r="H6" s="271"/>
      <c r="I6" s="133">
        <f>G6*F6*H6</f>
        <v>0</v>
      </c>
      <c r="J6" s="170">
        <f>'Dat-Bieu10'!I7</f>
        <v>746</v>
      </c>
      <c r="K6" s="149" t="str">
        <f>'Dat-Bieu10'!H7</f>
        <v>LUC</v>
      </c>
      <c r="L6" s="150">
        <f>'Dat-Bieu10'!K7*5</f>
        <v>340000</v>
      </c>
      <c r="M6" s="143">
        <f>L6*J6</f>
        <v>253640000</v>
      </c>
      <c r="N6" s="272">
        <f>I6+M6</f>
        <v>253640000</v>
      </c>
      <c r="P6" s="267"/>
      <c r="U6" s="268"/>
    </row>
    <row r="7" spans="1:43" s="266" customFormat="1" ht="48" customHeight="1">
      <c r="A7" s="421"/>
      <c r="B7" s="480"/>
      <c r="C7" s="466"/>
      <c r="D7" s="478"/>
      <c r="E7" s="478"/>
      <c r="F7" s="482"/>
      <c r="G7" s="270"/>
      <c r="H7" s="133"/>
      <c r="I7" s="133">
        <f t="shared" ref="I7:I58" si="0">G7*F7*H7</f>
        <v>0</v>
      </c>
      <c r="J7" s="170">
        <f>'Dat-Bieu10'!I8</f>
        <v>1240</v>
      </c>
      <c r="K7" s="149" t="str">
        <f>'Dat-Bieu10'!H8</f>
        <v>LUC</v>
      </c>
      <c r="L7" s="150">
        <f>'Dat-Bieu10'!K8*5</f>
        <v>340000</v>
      </c>
      <c r="M7" s="143">
        <f t="shared" ref="M7:M58" si="1">L7*J7</f>
        <v>421600000</v>
      </c>
      <c r="N7" s="272">
        <f t="shared" ref="N7:N58" si="2">I7+M7</f>
        <v>421600000</v>
      </c>
      <c r="P7" s="267"/>
      <c r="U7" s="268"/>
    </row>
    <row r="8" spans="1:43" s="266" customFormat="1" ht="42.75" customHeight="1">
      <c r="A8" s="204">
        <f>MAX(A$6:$B7)+1</f>
        <v>2</v>
      </c>
      <c r="B8" s="275" t="str">
        <f>'Dat-Bieu10'!B9</f>
        <v>Hộ bà Trần Thị Bế</v>
      </c>
      <c r="C8" s="273">
        <v>476</v>
      </c>
      <c r="D8" s="273">
        <v>476</v>
      </c>
      <c r="E8" s="276">
        <f>D8/C8*100</f>
        <v>100</v>
      </c>
      <c r="F8" s="51">
        <v>4</v>
      </c>
      <c r="G8" s="270">
        <v>12</v>
      </c>
      <c r="H8" s="133">
        <f>30*16333</f>
        <v>489990</v>
      </c>
      <c r="I8" s="133">
        <f t="shared" si="0"/>
        <v>23519520</v>
      </c>
      <c r="J8" s="170">
        <f>'Dat-Bieu10'!I9</f>
        <v>476</v>
      </c>
      <c r="K8" s="149" t="str">
        <f>'Dat-Bieu10'!H9</f>
        <v>LUC</v>
      </c>
      <c r="L8" s="150">
        <f>'Dat-Bieu10'!K9*5</f>
        <v>340000</v>
      </c>
      <c r="M8" s="143">
        <f t="shared" si="1"/>
        <v>161840000</v>
      </c>
      <c r="N8" s="272">
        <f t="shared" si="2"/>
        <v>185359520</v>
      </c>
      <c r="P8" s="267"/>
      <c r="U8" s="268"/>
    </row>
    <row r="9" spans="1:43" s="266" customFormat="1" ht="42.75" customHeight="1">
      <c r="A9" s="204">
        <f>MAX(A$6:$B8)+1</f>
        <v>3</v>
      </c>
      <c r="B9" s="275" t="str">
        <f>'Dat-Bieu10'!B10</f>
        <v>Hộ bà Phạm Thị Bông</v>
      </c>
      <c r="C9" s="273">
        <v>551</v>
      </c>
      <c r="D9" s="273">
        <v>551</v>
      </c>
      <c r="E9" s="276">
        <f t="shared" ref="E9:E12" si="3">D9/C9*100</f>
        <v>100</v>
      </c>
      <c r="F9" s="51">
        <v>5</v>
      </c>
      <c r="G9" s="270">
        <v>12</v>
      </c>
      <c r="H9" s="133">
        <f>30*16333</f>
        <v>489990</v>
      </c>
      <c r="I9" s="133">
        <f t="shared" si="0"/>
        <v>29399400</v>
      </c>
      <c r="J9" s="170">
        <f>'Dat-Bieu10'!I10</f>
        <v>551</v>
      </c>
      <c r="K9" s="149" t="str">
        <f>'Dat-Bieu10'!H10</f>
        <v>LUC</v>
      </c>
      <c r="L9" s="150">
        <f>'Dat-Bieu10'!K10*5</f>
        <v>340000</v>
      </c>
      <c r="M9" s="143">
        <f t="shared" si="1"/>
        <v>187340000</v>
      </c>
      <c r="N9" s="272">
        <f t="shared" si="2"/>
        <v>216739400</v>
      </c>
      <c r="P9" s="267"/>
      <c r="U9" s="268"/>
    </row>
    <row r="10" spans="1:43" s="266" customFormat="1" ht="42.75" customHeight="1">
      <c r="A10" s="204">
        <f>MAX(A$6:$B9)+1</f>
        <v>4</v>
      </c>
      <c r="B10" s="275" t="str">
        <f>'Dat-Bieu10'!B11</f>
        <v>Hộ bà Ngô Thị Bình</v>
      </c>
      <c r="C10" s="273">
        <v>2207.8710000000001</v>
      </c>
      <c r="D10" s="273">
        <v>350</v>
      </c>
      <c r="E10" s="274">
        <f t="shared" si="3"/>
        <v>15.852375433166157</v>
      </c>
      <c r="F10" s="51">
        <v>5</v>
      </c>
      <c r="G10" s="270">
        <v>2</v>
      </c>
      <c r="H10" s="133">
        <f t="shared" ref="H10:H13" si="4">30*16333</f>
        <v>489990</v>
      </c>
      <c r="I10" s="133">
        <f t="shared" si="0"/>
        <v>4899900</v>
      </c>
      <c r="J10" s="170">
        <f>'Dat-Bieu10'!I11</f>
        <v>350</v>
      </c>
      <c r="K10" s="149" t="str">
        <f>'Dat-Bieu10'!H11</f>
        <v>LUC</v>
      </c>
      <c r="L10" s="150">
        <f>'Dat-Bieu10'!K11*5</f>
        <v>340000</v>
      </c>
      <c r="M10" s="143">
        <f>L10*J10</f>
        <v>119000000</v>
      </c>
      <c r="N10" s="272">
        <f t="shared" si="2"/>
        <v>123899900</v>
      </c>
      <c r="P10" s="267"/>
      <c r="U10" s="268"/>
    </row>
    <row r="11" spans="1:43" s="266" customFormat="1" ht="42.75" customHeight="1">
      <c r="A11" s="204">
        <f>MAX(A$6:$B10)+1</f>
        <v>5</v>
      </c>
      <c r="B11" s="275" t="str">
        <f>'Dat-Bieu10'!B12</f>
        <v>Hộ ông Ngô Văn Bình và bà Nguyễn Thị Tho</v>
      </c>
      <c r="C11" s="273">
        <v>4357.4326999999994</v>
      </c>
      <c r="D11" s="273">
        <v>252</v>
      </c>
      <c r="E11" s="274">
        <f t="shared" si="3"/>
        <v>5.7832218498750425</v>
      </c>
      <c r="F11" s="51">
        <v>5</v>
      </c>
      <c r="G11" s="270">
        <v>1</v>
      </c>
      <c r="H11" s="133">
        <f t="shared" si="4"/>
        <v>489990</v>
      </c>
      <c r="I11" s="133">
        <f t="shared" si="0"/>
        <v>2449950</v>
      </c>
      <c r="J11" s="170">
        <f>'Dat-Bieu10'!I12</f>
        <v>252</v>
      </c>
      <c r="K11" s="149" t="str">
        <f>'Dat-Bieu10'!H12</f>
        <v>LUC</v>
      </c>
      <c r="L11" s="150">
        <f>'Dat-Bieu10'!K12*5</f>
        <v>340000</v>
      </c>
      <c r="M11" s="143">
        <f t="shared" si="1"/>
        <v>85680000</v>
      </c>
      <c r="N11" s="272">
        <f t="shared" si="2"/>
        <v>88129950</v>
      </c>
      <c r="P11" s="267"/>
      <c r="U11" s="268"/>
    </row>
    <row r="12" spans="1:43" s="266" customFormat="1" ht="42.75" customHeight="1">
      <c r="A12" s="204">
        <f>MAX(A$6:$B11)+1</f>
        <v>6</v>
      </c>
      <c r="B12" s="275" t="str">
        <f>'Dat-Bieu10'!B13</f>
        <v>hộ bà Phùng Thị Bình</v>
      </c>
      <c r="C12" s="273">
        <v>4931.5205000000005</v>
      </c>
      <c r="D12" s="273">
        <v>1003</v>
      </c>
      <c r="E12" s="274">
        <f t="shared" si="3"/>
        <v>20.338554812861467</v>
      </c>
      <c r="F12" s="51">
        <v>1</v>
      </c>
      <c r="G12" s="270">
        <v>3</v>
      </c>
      <c r="H12" s="133">
        <f t="shared" si="4"/>
        <v>489990</v>
      </c>
      <c r="I12" s="133">
        <f t="shared" si="0"/>
        <v>1469970</v>
      </c>
      <c r="J12" s="170">
        <f>'Dat-Bieu10'!I13</f>
        <v>1003</v>
      </c>
      <c r="K12" s="149" t="str">
        <f>'Dat-Bieu10'!H13</f>
        <v>LUC</v>
      </c>
      <c r="L12" s="150">
        <f>'Dat-Bieu10'!K13*5</f>
        <v>340000</v>
      </c>
      <c r="M12" s="143">
        <f t="shared" si="1"/>
        <v>341020000</v>
      </c>
      <c r="N12" s="272">
        <f t="shared" si="2"/>
        <v>342489970</v>
      </c>
      <c r="P12" s="267"/>
      <c r="U12" s="268"/>
    </row>
    <row r="13" spans="1:43" s="266" customFormat="1" ht="42.75" customHeight="1">
      <c r="A13" s="419">
        <f>MAX(A$6:$B12)+1</f>
        <v>7</v>
      </c>
      <c r="B13" s="479" t="str">
        <f>'Dat-Bieu10'!B14</f>
        <v>ông Trần Văn Bình và bà Trương Thị Hồng Hoa</v>
      </c>
      <c r="C13" s="465">
        <v>3088</v>
      </c>
      <c r="D13" s="465">
        <v>1215</v>
      </c>
      <c r="E13" s="467">
        <f>D13/C13*100</f>
        <v>39.345854922279791</v>
      </c>
      <c r="F13" s="51">
        <v>5</v>
      </c>
      <c r="G13" s="270">
        <v>6</v>
      </c>
      <c r="H13" s="133">
        <f t="shared" si="4"/>
        <v>489990</v>
      </c>
      <c r="I13" s="133">
        <f>G13*F13*H13</f>
        <v>14699700</v>
      </c>
      <c r="J13" s="170">
        <f>'Dat-Bieu10'!I14</f>
        <v>106</v>
      </c>
      <c r="K13" s="149" t="str">
        <f>'Dat-Bieu10'!H14</f>
        <v>HNK</v>
      </c>
      <c r="L13" s="150">
        <f>'Dat-Bieu10'!K14*5</f>
        <v>340000</v>
      </c>
      <c r="M13" s="143">
        <f t="shared" si="1"/>
        <v>36040000</v>
      </c>
      <c r="N13" s="272">
        <f t="shared" si="2"/>
        <v>50739700</v>
      </c>
      <c r="P13" s="267"/>
      <c r="U13" s="268"/>
    </row>
    <row r="14" spans="1:43" s="266" customFormat="1" ht="42.75" customHeight="1">
      <c r="A14" s="421"/>
      <c r="B14" s="480"/>
      <c r="C14" s="466"/>
      <c r="D14" s="466"/>
      <c r="E14" s="468"/>
      <c r="F14" s="51">
        <v>5</v>
      </c>
      <c r="G14" s="270"/>
      <c r="H14" s="133"/>
      <c r="I14" s="133">
        <f t="shared" si="0"/>
        <v>0</v>
      </c>
      <c r="J14" s="170">
        <f>'Dat-Bieu10'!I15</f>
        <v>1100</v>
      </c>
      <c r="K14" s="149" t="str">
        <f>'Dat-Bieu10'!H15</f>
        <v>LUC</v>
      </c>
      <c r="L14" s="150">
        <f>'Dat-Bieu10'!K15*5</f>
        <v>340000</v>
      </c>
      <c r="M14" s="143">
        <f t="shared" si="1"/>
        <v>374000000</v>
      </c>
      <c r="N14" s="272">
        <f t="shared" si="2"/>
        <v>374000000</v>
      </c>
      <c r="P14" s="267"/>
      <c r="U14" s="268"/>
    </row>
    <row r="15" spans="1:43" s="266" customFormat="1" ht="56.25" customHeight="1">
      <c r="A15" s="419">
        <f>MAX(A$6:$B14)+1</f>
        <v>8</v>
      </c>
      <c r="B15" s="479" t="str">
        <f>'Dat-Bieu10'!B16</f>
        <v>bà Võ Thị Kim Oanh, ông Nguyễn Trọng Chương, ông Nguyễn Trọng Vương, ông Nguyễn Trọng Linh, ông Nguyễn Trọng Thủ, ông Nguyễn Trọng Lộc, bà Nguyễn Thị Bích Hậu đồng thừa kế của ông Nguyễn Anh Bản</v>
      </c>
      <c r="C15" s="465"/>
      <c r="D15" s="465"/>
      <c r="E15" s="477"/>
      <c r="F15" s="51"/>
      <c r="G15" s="270"/>
      <c r="H15" s="133"/>
      <c r="I15" s="133">
        <f t="shared" si="0"/>
        <v>0</v>
      </c>
      <c r="J15" s="170">
        <f>'Dat-Bieu10'!I16</f>
        <v>540</v>
      </c>
      <c r="K15" s="149" t="str">
        <f>'Dat-Bieu10'!H16</f>
        <v>LUC</v>
      </c>
      <c r="L15" s="150">
        <f>'Dat-Bieu10'!K16*5</f>
        <v>340000</v>
      </c>
      <c r="M15" s="143">
        <f t="shared" si="1"/>
        <v>183600000</v>
      </c>
      <c r="N15" s="272">
        <f t="shared" si="2"/>
        <v>183600000</v>
      </c>
      <c r="P15" s="267"/>
      <c r="U15" s="268"/>
    </row>
    <row r="16" spans="1:43" s="266" customFormat="1" ht="48.75" customHeight="1">
      <c r="A16" s="421"/>
      <c r="B16" s="480"/>
      <c r="C16" s="466"/>
      <c r="D16" s="466"/>
      <c r="E16" s="478"/>
      <c r="F16" s="51"/>
      <c r="G16" s="270"/>
      <c r="H16" s="133"/>
      <c r="I16" s="133">
        <f t="shared" si="0"/>
        <v>0</v>
      </c>
      <c r="J16" s="170">
        <f>'Dat-Bieu10'!I17</f>
        <v>730</v>
      </c>
      <c r="K16" s="149" t="str">
        <f>'Dat-Bieu10'!H17</f>
        <v>LUC</v>
      </c>
      <c r="L16" s="150">
        <f>'Dat-Bieu10'!K17*5</f>
        <v>340000</v>
      </c>
      <c r="M16" s="143">
        <f t="shared" si="1"/>
        <v>248200000</v>
      </c>
      <c r="N16" s="272">
        <f t="shared" si="2"/>
        <v>248200000</v>
      </c>
      <c r="P16" s="267"/>
      <c r="U16" s="268"/>
    </row>
    <row r="17" spans="1:21" s="266" customFormat="1" ht="42.75" customHeight="1">
      <c r="A17" s="204">
        <f>MAX(A$6:$B16)+1</f>
        <v>9</v>
      </c>
      <c r="B17" s="275" t="str">
        <f>'Dat-Bieu10'!B18</f>
        <v>Hộ ông Ngô Văn Chinh và bà Lê Thị Tâm</v>
      </c>
      <c r="C17" s="273">
        <v>2647</v>
      </c>
      <c r="D17" s="273">
        <v>423</v>
      </c>
      <c r="E17" s="274">
        <f t="shared" ref="E17" si="5">D17/C17*100</f>
        <v>15.980355119002645</v>
      </c>
      <c r="F17" s="51">
        <v>5</v>
      </c>
      <c r="G17" s="270">
        <v>2</v>
      </c>
      <c r="H17" s="133">
        <f t="shared" ref="H17:H18" si="6">30*16333</f>
        <v>489990</v>
      </c>
      <c r="I17" s="133">
        <f t="shared" si="0"/>
        <v>4899900</v>
      </c>
      <c r="J17" s="170">
        <f>'Dat-Bieu10'!I18</f>
        <v>423</v>
      </c>
      <c r="K17" s="149" t="str">
        <f>'Dat-Bieu10'!H18</f>
        <v>LUC</v>
      </c>
      <c r="L17" s="150">
        <f>'Dat-Bieu10'!K18*5</f>
        <v>340000</v>
      </c>
      <c r="M17" s="143">
        <f t="shared" si="1"/>
        <v>143820000</v>
      </c>
      <c r="N17" s="272">
        <f t="shared" si="2"/>
        <v>148719900</v>
      </c>
      <c r="P17" s="267"/>
      <c r="U17" s="268"/>
    </row>
    <row r="18" spans="1:21" s="266" customFormat="1" ht="42.75" customHeight="1">
      <c r="A18" s="204">
        <f>MAX(A$6:$B17)+1</f>
        <v>10</v>
      </c>
      <c r="B18" s="275" t="str">
        <f>'Dat-Bieu10'!B19</f>
        <v>ông Lê Thành Công và bà Lê Thị Trịnh</v>
      </c>
      <c r="C18" s="465">
        <v>7277.9949999999999</v>
      </c>
      <c r="D18" s="465">
        <v>684.2</v>
      </c>
      <c r="E18" s="477">
        <f>D18/C18*100</f>
        <v>9.4009407810805037</v>
      </c>
      <c r="F18" s="51">
        <v>5</v>
      </c>
      <c r="G18" s="486">
        <v>1</v>
      </c>
      <c r="H18" s="133">
        <f t="shared" si="6"/>
        <v>489990</v>
      </c>
      <c r="I18" s="133">
        <f t="shared" si="0"/>
        <v>2449950</v>
      </c>
      <c r="J18" s="170">
        <f>'Dat-Bieu10'!I19</f>
        <v>202.2</v>
      </c>
      <c r="K18" s="149" t="str">
        <f>'Dat-Bieu10'!H19</f>
        <v>HNK</v>
      </c>
      <c r="L18" s="150">
        <f>'Dat-Bieu10'!K19*5</f>
        <v>355000</v>
      </c>
      <c r="M18" s="143">
        <f t="shared" si="1"/>
        <v>71781000</v>
      </c>
      <c r="N18" s="272">
        <f t="shared" si="2"/>
        <v>74230950</v>
      </c>
      <c r="P18" s="267"/>
      <c r="U18" s="268"/>
    </row>
    <row r="19" spans="1:21" s="266" customFormat="1" ht="42.75" customHeight="1">
      <c r="A19" s="204">
        <f>MAX(A$6:$B18)+1</f>
        <v>11</v>
      </c>
      <c r="B19" s="275" t="str">
        <f>'Dat-Bieu10'!B20</f>
        <v>Hộ ông Lê Thành Công và bà Lê Thị Trịnh</v>
      </c>
      <c r="C19" s="466"/>
      <c r="D19" s="466"/>
      <c r="E19" s="478"/>
      <c r="F19" s="51"/>
      <c r="G19" s="488"/>
      <c r="H19" s="133"/>
      <c r="I19" s="133">
        <f t="shared" si="0"/>
        <v>0</v>
      </c>
      <c r="J19" s="170">
        <f>'Dat-Bieu10'!I20</f>
        <v>482</v>
      </c>
      <c r="K19" s="149" t="str">
        <f>'Dat-Bieu10'!H20</f>
        <v>LUC</v>
      </c>
      <c r="L19" s="150">
        <f>'Dat-Bieu10'!K20*5</f>
        <v>340000</v>
      </c>
      <c r="M19" s="143">
        <f t="shared" si="1"/>
        <v>163880000</v>
      </c>
      <c r="N19" s="272">
        <f t="shared" si="2"/>
        <v>163880000</v>
      </c>
      <c r="P19" s="267"/>
      <c r="U19" s="268"/>
    </row>
    <row r="20" spans="1:21" s="266" customFormat="1" ht="42.75" customHeight="1">
      <c r="A20" s="419">
        <f>MAX(A$6:$B19)+1</f>
        <v>12</v>
      </c>
      <c r="B20" s="479" t="str">
        <f>'Dat-Bieu10'!B21</f>
        <v>ông Phùng Đình Vân, ông Phùng Đình Trung, ông Phùng Đình Tâm, ông Phùng Đình Bảo, ông Phùng Đình Toàn, ông Phùng Đình Khanh, ông Phùng Thanh Hiếu đồng thừa kế của ông Phùng Đình Chánh và bà Trần Thị Tự</v>
      </c>
      <c r="C20" s="465"/>
      <c r="D20" s="465"/>
      <c r="E20" s="477"/>
      <c r="F20" s="51"/>
      <c r="G20" s="270"/>
      <c r="H20" s="133"/>
      <c r="I20" s="133">
        <f t="shared" si="0"/>
        <v>0</v>
      </c>
      <c r="J20" s="170">
        <f>'Dat-Bieu10'!I21</f>
        <v>472</v>
      </c>
      <c r="K20" s="149" t="str">
        <f>'Dat-Bieu10'!H21</f>
        <v>HNK</v>
      </c>
      <c r="L20" s="150">
        <f>'Dat-Bieu10'!K21*5</f>
        <v>340000</v>
      </c>
      <c r="M20" s="143">
        <f t="shared" si="1"/>
        <v>160480000</v>
      </c>
      <c r="N20" s="272">
        <f t="shared" si="2"/>
        <v>160480000</v>
      </c>
      <c r="P20" s="267"/>
      <c r="U20" s="268"/>
    </row>
    <row r="21" spans="1:21" s="266" customFormat="1" ht="42.75" customHeight="1">
      <c r="A21" s="422"/>
      <c r="B21" s="512"/>
      <c r="C21" s="484"/>
      <c r="D21" s="484"/>
      <c r="E21" s="485"/>
      <c r="F21" s="51"/>
      <c r="G21" s="270"/>
      <c r="H21" s="133"/>
      <c r="I21" s="133">
        <f t="shared" si="0"/>
        <v>0</v>
      </c>
      <c r="J21" s="170">
        <f>'Dat-Bieu10'!I22</f>
        <v>340</v>
      </c>
      <c r="K21" s="149" t="str">
        <f>'Dat-Bieu10'!H22</f>
        <v>HNK</v>
      </c>
      <c r="L21" s="150">
        <f>'Dat-Bieu10'!K22*5</f>
        <v>340000</v>
      </c>
      <c r="M21" s="143">
        <f t="shared" si="1"/>
        <v>115600000</v>
      </c>
      <c r="N21" s="272">
        <f t="shared" si="2"/>
        <v>115600000</v>
      </c>
      <c r="P21" s="267"/>
      <c r="U21" s="268"/>
    </row>
    <row r="22" spans="1:21" s="266" customFormat="1" ht="42.75" customHeight="1">
      <c r="A22" s="422"/>
      <c r="B22" s="512"/>
      <c r="C22" s="484"/>
      <c r="D22" s="484"/>
      <c r="E22" s="485"/>
      <c r="F22" s="51"/>
      <c r="G22" s="270"/>
      <c r="H22" s="133"/>
      <c r="I22" s="133">
        <f t="shared" si="0"/>
        <v>0</v>
      </c>
      <c r="J22" s="170">
        <f>'Dat-Bieu10'!I23</f>
        <v>1236</v>
      </c>
      <c r="K22" s="149" t="str">
        <f>'Dat-Bieu10'!H23</f>
        <v>LUC</v>
      </c>
      <c r="L22" s="150">
        <f>'Dat-Bieu10'!K23*5</f>
        <v>340000</v>
      </c>
      <c r="M22" s="143">
        <f t="shared" si="1"/>
        <v>420240000</v>
      </c>
      <c r="N22" s="272">
        <f t="shared" si="2"/>
        <v>420240000</v>
      </c>
      <c r="P22" s="267"/>
      <c r="U22" s="268"/>
    </row>
    <row r="23" spans="1:21" s="266" customFormat="1" ht="42.75" customHeight="1">
      <c r="A23" s="421"/>
      <c r="B23" s="480"/>
      <c r="C23" s="466"/>
      <c r="D23" s="466"/>
      <c r="E23" s="478"/>
      <c r="F23" s="51"/>
      <c r="G23" s="270"/>
      <c r="H23" s="133"/>
      <c r="I23" s="133">
        <f t="shared" si="0"/>
        <v>0</v>
      </c>
      <c r="J23" s="170">
        <f>'Dat-Bieu10'!I24</f>
        <v>920</v>
      </c>
      <c r="K23" s="149" t="str">
        <f>'Dat-Bieu10'!H24</f>
        <v>LUC</v>
      </c>
      <c r="L23" s="150">
        <f>'Dat-Bieu10'!K24*5</f>
        <v>340000</v>
      </c>
      <c r="M23" s="143">
        <f t="shared" si="1"/>
        <v>312800000</v>
      </c>
      <c r="N23" s="272">
        <f t="shared" si="2"/>
        <v>312800000</v>
      </c>
      <c r="P23" s="267"/>
      <c r="U23" s="268"/>
    </row>
    <row r="24" spans="1:21" s="266" customFormat="1" ht="42.75" customHeight="1">
      <c r="A24" s="419">
        <f>MAX(A$6:$B23)+1</f>
        <v>13</v>
      </c>
      <c r="B24" s="275" t="str">
        <f>'Dat-Bieu10'!B25</f>
        <v>Hộ ông Trần Văn Cứ và bà Nguyễn Thị Rùa</v>
      </c>
      <c r="C24" s="465">
        <v>10773.702499999999</v>
      </c>
      <c r="D24" s="465">
        <v>3747</v>
      </c>
      <c r="E24" s="477">
        <f>D24/C24*100</f>
        <v>34.779130015888228</v>
      </c>
      <c r="F24" s="51">
        <v>8</v>
      </c>
      <c r="G24" s="270">
        <v>6</v>
      </c>
      <c r="H24" s="133">
        <f>30*16333</f>
        <v>489990</v>
      </c>
      <c r="I24" s="133">
        <f t="shared" si="0"/>
        <v>23519520</v>
      </c>
      <c r="J24" s="170">
        <f>'Dat-Bieu10'!I25</f>
        <v>884</v>
      </c>
      <c r="K24" s="149" t="str">
        <f>'Dat-Bieu10'!H25</f>
        <v>LUC</v>
      </c>
      <c r="L24" s="150">
        <f>'Dat-Bieu10'!K25*5</f>
        <v>340000</v>
      </c>
      <c r="M24" s="143">
        <f t="shared" si="1"/>
        <v>300560000</v>
      </c>
      <c r="N24" s="272">
        <f t="shared" si="2"/>
        <v>324079520</v>
      </c>
      <c r="P24" s="267"/>
      <c r="U24" s="268"/>
    </row>
    <row r="25" spans="1:21" s="266" customFormat="1" ht="42.75" customHeight="1">
      <c r="A25" s="421"/>
      <c r="B25" s="275" t="str">
        <f>'Dat-Bieu10'!B26</f>
        <v>Hộ ông Trần Văn Cứ và bà Nguyễn Thị Rùa</v>
      </c>
      <c r="C25" s="484"/>
      <c r="D25" s="484"/>
      <c r="E25" s="485"/>
      <c r="F25" s="51"/>
      <c r="G25" s="270"/>
      <c r="H25" s="133"/>
      <c r="I25" s="133">
        <f t="shared" si="0"/>
        <v>0</v>
      </c>
      <c r="J25" s="170">
        <f>'Dat-Bieu10'!I26</f>
        <v>1358</v>
      </c>
      <c r="K25" s="149" t="str">
        <f>'Dat-Bieu10'!H26</f>
        <v>LUC</v>
      </c>
      <c r="L25" s="150">
        <f>'Dat-Bieu10'!K26*5</f>
        <v>340000</v>
      </c>
      <c r="M25" s="143">
        <f t="shared" si="1"/>
        <v>461720000</v>
      </c>
      <c r="N25" s="272">
        <f t="shared" si="2"/>
        <v>461720000</v>
      </c>
      <c r="P25" s="267"/>
      <c r="U25" s="268"/>
    </row>
    <row r="26" spans="1:21" s="266" customFormat="1" ht="42.75" customHeight="1">
      <c r="A26" s="419">
        <f>MAX(A$6:$B25)+1</f>
        <v>14</v>
      </c>
      <c r="B26" s="275" t="str">
        <f>'Dat-Bieu10'!B27</f>
        <v>ông Trần Văn Cứ
bà Nguyễn Thị Rùa</v>
      </c>
      <c r="C26" s="484"/>
      <c r="D26" s="484"/>
      <c r="E26" s="485"/>
      <c r="F26" s="51"/>
      <c r="G26" s="270"/>
      <c r="H26" s="133"/>
      <c r="I26" s="133">
        <f t="shared" si="0"/>
        <v>0</v>
      </c>
      <c r="J26" s="170">
        <f>'Dat-Bieu10'!I27</f>
        <v>557</v>
      </c>
      <c r="K26" s="149" t="str">
        <f>'Dat-Bieu10'!H27</f>
        <v>LUC</v>
      </c>
      <c r="L26" s="150">
        <f>'Dat-Bieu10'!K27*5</f>
        <v>340000</v>
      </c>
      <c r="M26" s="143">
        <f t="shared" si="1"/>
        <v>189380000</v>
      </c>
      <c r="N26" s="272">
        <f t="shared" si="2"/>
        <v>189380000</v>
      </c>
      <c r="P26" s="267"/>
      <c r="U26" s="268"/>
    </row>
    <row r="27" spans="1:21" s="266" customFormat="1" ht="42.75" customHeight="1">
      <c r="A27" s="421"/>
      <c r="B27" s="275" t="str">
        <f>'Dat-Bieu10'!B28</f>
        <v>ông Trần Văn Cứ
bà Nguyễn Thị Rùa</v>
      </c>
      <c r="C27" s="466"/>
      <c r="D27" s="466"/>
      <c r="E27" s="478"/>
      <c r="F27" s="51"/>
      <c r="G27" s="270"/>
      <c r="H27" s="133"/>
      <c r="I27" s="133">
        <f t="shared" si="0"/>
        <v>0</v>
      </c>
      <c r="J27" s="170">
        <f>'Dat-Bieu10'!I28</f>
        <v>922</v>
      </c>
      <c r="K27" s="149" t="str">
        <f>'Dat-Bieu10'!H28</f>
        <v>HNK</v>
      </c>
      <c r="L27" s="150">
        <f>'Dat-Bieu10'!K28*5</f>
        <v>355000</v>
      </c>
      <c r="M27" s="143">
        <f t="shared" si="1"/>
        <v>327310000</v>
      </c>
      <c r="N27" s="272">
        <f t="shared" si="2"/>
        <v>327310000</v>
      </c>
      <c r="P27" s="267"/>
      <c r="U27" s="268"/>
    </row>
    <row r="28" spans="1:21" s="266" customFormat="1" ht="42.75" customHeight="1">
      <c r="A28" s="204">
        <f>MAX(A$6:$B27)+1</f>
        <v>15</v>
      </c>
      <c r="B28" s="275" t="str">
        <f>'Dat-Bieu10'!B29</f>
        <v>ông Ngô Văn Chiêm và bà Phùng Thị Xuyến</v>
      </c>
      <c r="C28" s="465">
        <v>5650.8180000000002</v>
      </c>
      <c r="D28" s="465">
        <v>530.6</v>
      </c>
      <c r="E28" s="477">
        <f>D28/C28*100</f>
        <v>9.3897910001702396</v>
      </c>
      <c r="F28" s="51">
        <v>3</v>
      </c>
      <c r="G28" s="270">
        <v>1</v>
      </c>
      <c r="H28" s="133">
        <f>30*16333</f>
        <v>489990</v>
      </c>
      <c r="I28" s="133">
        <f t="shared" si="0"/>
        <v>1469970</v>
      </c>
      <c r="J28" s="170">
        <f>'Dat-Bieu10'!I29</f>
        <v>22.6</v>
      </c>
      <c r="K28" s="149" t="str">
        <f>'Dat-Bieu10'!H29</f>
        <v>HNK</v>
      </c>
      <c r="L28" s="150">
        <f>'Dat-Bieu10'!K29*5</f>
        <v>340000</v>
      </c>
      <c r="M28" s="143">
        <f t="shared" si="1"/>
        <v>7684000.0000000009</v>
      </c>
      <c r="N28" s="272">
        <f t="shared" si="2"/>
        <v>9153970</v>
      </c>
      <c r="P28" s="267"/>
      <c r="U28" s="268"/>
    </row>
    <row r="29" spans="1:21" s="266" customFormat="1" ht="42.75" customHeight="1">
      <c r="A29" s="204">
        <f>MAX(A$6:$B28)+1</f>
        <v>16</v>
      </c>
      <c r="B29" s="275" t="str">
        <f>'Dat-Bieu10'!B30</f>
        <v>Hộ ông Ngô Văn Chiêm và bà Phùng Thị Xuyến</v>
      </c>
      <c r="C29" s="466"/>
      <c r="D29" s="466"/>
      <c r="E29" s="478"/>
      <c r="F29" s="51"/>
      <c r="G29" s="270"/>
      <c r="H29" s="133"/>
      <c r="I29" s="133">
        <f t="shared" si="0"/>
        <v>0</v>
      </c>
      <c r="J29" s="170">
        <f>'Dat-Bieu10'!I30</f>
        <v>508</v>
      </c>
      <c r="K29" s="149" t="str">
        <f>'Dat-Bieu10'!H30</f>
        <v>LUC</v>
      </c>
      <c r="L29" s="150">
        <f>'Dat-Bieu10'!K30*5</f>
        <v>340000</v>
      </c>
      <c r="M29" s="143">
        <f t="shared" si="1"/>
        <v>172720000</v>
      </c>
      <c r="N29" s="272">
        <f t="shared" si="2"/>
        <v>172720000</v>
      </c>
      <c r="P29" s="267"/>
      <c r="U29" s="268"/>
    </row>
    <row r="30" spans="1:21" s="266" customFormat="1" ht="42.75" customHeight="1">
      <c r="A30" s="204">
        <f>MAX(A$6:$B29)+1</f>
        <v>17</v>
      </c>
      <c r="B30" s="275" t="str">
        <f>'Dat-Bieu10'!B31</f>
        <v>Hộ ông Ngô Hữu Chí và bà Nguyễn Thị Lương</v>
      </c>
      <c r="C30" s="273">
        <v>11813.702000000001</v>
      </c>
      <c r="D30" s="273">
        <v>1095</v>
      </c>
      <c r="E30" s="274">
        <f>D30/C30*100</f>
        <v>9.2688980981575444</v>
      </c>
      <c r="F30" s="51">
        <v>4</v>
      </c>
      <c r="G30" s="270">
        <v>1</v>
      </c>
      <c r="H30" s="133">
        <f>30*16333</f>
        <v>489990</v>
      </c>
      <c r="I30" s="133">
        <f t="shared" si="0"/>
        <v>1959960</v>
      </c>
      <c r="J30" s="170">
        <f>'Dat-Bieu10'!I31</f>
        <v>1095</v>
      </c>
      <c r="K30" s="149" t="str">
        <f>'Dat-Bieu10'!H31</f>
        <v>LUC</v>
      </c>
      <c r="L30" s="150">
        <f>'Dat-Bieu10'!K31*5</f>
        <v>340000</v>
      </c>
      <c r="M30" s="143">
        <f t="shared" si="1"/>
        <v>372300000</v>
      </c>
      <c r="N30" s="272">
        <f t="shared" si="2"/>
        <v>374259960</v>
      </c>
      <c r="P30" s="267"/>
      <c r="U30" s="268"/>
    </row>
    <row r="31" spans="1:21" s="266" customFormat="1" ht="42.75" customHeight="1">
      <c r="A31" s="419">
        <f>MAX(A$6:$B30)+1</f>
        <v>18</v>
      </c>
      <c r="B31" s="479" t="str">
        <f>'Dat-Bieu10'!B32</f>
        <v>ông Lê Thành Công, bà Lê Thị Phi, bà Lê Thị Nguyệt, ông Lê Thanh Dân, ông Lê Đức Phước, bà Lê Thị Đức, ông Lê Văn Toàn, bà Lê Thị Oanh đồng thừa kế của ông Lê Cát và bà Nguyễn Thị Sáu</v>
      </c>
      <c r="C31" s="465"/>
      <c r="D31" s="477"/>
      <c r="E31" s="477"/>
      <c r="F31" s="51"/>
      <c r="G31" s="270"/>
      <c r="H31" s="133"/>
      <c r="I31" s="133">
        <f t="shared" si="0"/>
        <v>0</v>
      </c>
      <c r="J31" s="170">
        <f>'Dat-Bieu10'!I32</f>
        <v>104</v>
      </c>
      <c r="K31" s="149" t="str">
        <f>'Dat-Bieu10'!H32</f>
        <v>LUC</v>
      </c>
      <c r="L31" s="150">
        <f>'Dat-Bieu10'!K32*5</f>
        <v>340000</v>
      </c>
      <c r="M31" s="143">
        <f t="shared" si="1"/>
        <v>35360000</v>
      </c>
      <c r="N31" s="272">
        <f t="shared" si="2"/>
        <v>35360000</v>
      </c>
      <c r="P31" s="267"/>
      <c r="U31" s="268"/>
    </row>
    <row r="32" spans="1:21" s="266" customFormat="1" ht="42.75" customHeight="1">
      <c r="A32" s="421"/>
      <c r="B32" s="480"/>
      <c r="C32" s="466"/>
      <c r="D32" s="478"/>
      <c r="E32" s="478"/>
      <c r="F32" s="51"/>
      <c r="G32" s="270"/>
      <c r="H32" s="133"/>
      <c r="I32" s="133">
        <f t="shared" si="0"/>
        <v>0</v>
      </c>
      <c r="J32" s="170">
        <f>'Dat-Bieu10'!I33</f>
        <v>1356</v>
      </c>
      <c r="K32" s="149" t="str">
        <f>'Dat-Bieu10'!H33</f>
        <v>LUC</v>
      </c>
      <c r="L32" s="150">
        <f>'Dat-Bieu10'!K33*5</f>
        <v>340000</v>
      </c>
      <c r="M32" s="143">
        <f t="shared" si="1"/>
        <v>461040000</v>
      </c>
      <c r="N32" s="272">
        <f t="shared" si="2"/>
        <v>461040000</v>
      </c>
      <c r="P32" s="267"/>
      <c r="U32" s="268"/>
    </row>
    <row r="33" spans="1:21" s="266" customFormat="1" ht="42.75" customHeight="1">
      <c r="A33" s="204">
        <f>MAX(A$6:$B32)+1</f>
        <v>19</v>
      </c>
      <c r="B33" s="275" t="str">
        <f>'Dat-Bieu10'!B34</f>
        <v>Hộ ông Ngô Văn Chiền và bà Phạm Thị Gái</v>
      </c>
      <c r="C33" s="273">
        <v>3813.8761</v>
      </c>
      <c r="D33" s="273">
        <v>591</v>
      </c>
      <c r="E33" s="274">
        <f>D33/C33*100</f>
        <v>15.496046135321492</v>
      </c>
      <c r="F33" s="51">
        <v>8</v>
      </c>
      <c r="G33" s="270">
        <v>2</v>
      </c>
      <c r="H33" s="133">
        <f>30*16333</f>
        <v>489990</v>
      </c>
      <c r="I33" s="133">
        <f t="shared" si="0"/>
        <v>7839840</v>
      </c>
      <c r="J33" s="170">
        <f>'Dat-Bieu10'!I34</f>
        <v>591</v>
      </c>
      <c r="K33" s="149" t="str">
        <f>'Dat-Bieu10'!H34</f>
        <v>LUC</v>
      </c>
      <c r="L33" s="150">
        <f>'Dat-Bieu10'!K34*5</f>
        <v>355000</v>
      </c>
      <c r="M33" s="143">
        <f t="shared" si="1"/>
        <v>209805000</v>
      </c>
      <c r="N33" s="272">
        <f t="shared" si="2"/>
        <v>217644840</v>
      </c>
      <c r="P33" s="267"/>
      <c r="U33" s="268"/>
    </row>
    <row r="34" spans="1:21" s="266" customFormat="1" ht="66.75" customHeight="1">
      <c r="A34" s="204">
        <f>MAX(A$6:$B33)+1</f>
        <v>20</v>
      </c>
      <c r="B34" s="275" t="str">
        <f>'Dat-Bieu10'!B35</f>
        <v>bà Phùng Thị Chí, ông Trần Trọng Nghĩa, bà Trần Thị Kim Loan, ông Trần Đức Phụng, bà Trần Thị Mỹ Hạnh  đồng thừa kế của ông Trần Mỉa</v>
      </c>
      <c r="C34" s="273"/>
      <c r="D34" s="273"/>
      <c r="E34" s="274"/>
      <c r="F34" s="51"/>
      <c r="G34" s="270"/>
      <c r="H34" s="133"/>
      <c r="I34" s="133"/>
      <c r="J34" s="170">
        <f>'Dat-Bieu10'!I35</f>
        <v>1780</v>
      </c>
      <c r="K34" s="149" t="str">
        <f>'Dat-Bieu10'!H35</f>
        <v>LUC</v>
      </c>
      <c r="L34" s="150">
        <f>'Dat-Bieu10'!K35*5</f>
        <v>340000</v>
      </c>
      <c r="M34" s="143">
        <f t="shared" si="1"/>
        <v>605200000</v>
      </c>
      <c r="N34" s="272">
        <f t="shared" si="2"/>
        <v>605200000</v>
      </c>
      <c r="P34" s="267"/>
      <c r="U34" s="268"/>
    </row>
    <row r="35" spans="1:21" s="266" customFormat="1" ht="42.75" customHeight="1">
      <c r="A35" s="419">
        <f>MAX(A$6:$B34)+1</f>
        <v>21</v>
      </c>
      <c r="B35" s="479" t="str">
        <f>'Dat-Bieu10'!B36</f>
        <v>hộ ông Trần Trung Dũng và bà Nguyễn Thị Cúc</v>
      </c>
      <c r="C35" s="465">
        <v>1798</v>
      </c>
      <c r="D35" s="477">
        <v>1785</v>
      </c>
      <c r="E35" s="477">
        <f>D35/C35*100</f>
        <v>99.276974416017794</v>
      </c>
      <c r="F35" s="51">
        <v>7</v>
      </c>
      <c r="G35" s="270">
        <v>12</v>
      </c>
      <c r="H35" s="133">
        <f>30*16333</f>
        <v>489990</v>
      </c>
      <c r="I35" s="133">
        <f t="shared" si="0"/>
        <v>41159160</v>
      </c>
      <c r="J35" s="170">
        <f>'Dat-Bieu10'!I36</f>
        <v>920</v>
      </c>
      <c r="K35" s="149" t="str">
        <f>'Dat-Bieu10'!H36</f>
        <v>LUC</v>
      </c>
      <c r="L35" s="150">
        <f>'Dat-Bieu10'!K36*5</f>
        <v>340000</v>
      </c>
      <c r="M35" s="143">
        <f t="shared" si="1"/>
        <v>312800000</v>
      </c>
      <c r="N35" s="272">
        <f t="shared" si="2"/>
        <v>353959160</v>
      </c>
      <c r="P35" s="267"/>
      <c r="U35" s="268"/>
    </row>
    <row r="36" spans="1:21" s="266" customFormat="1" ht="42.75" customHeight="1">
      <c r="A36" s="421"/>
      <c r="B36" s="480"/>
      <c r="C36" s="466"/>
      <c r="D36" s="478">
        <v>865</v>
      </c>
      <c r="E36" s="478"/>
      <c r="F36" s="51"/>
      <c r="G36" s="270"/>
      <c r="H36" s="133"/>
      <c r="I36" s="133">
        <f t="shared" si="0"/>
        <v>0</v>
      </c>
      <c r="J36" s="170">
        <f>'Dat-Bieu10'!I37</f>
        <v>865</v>
      </c>
      <c r="K36" s="149" t="str">
        <f>'Dat-Bieu10'!H37</f>
        <v>LUC</v>
      </c>
      <c r="L36" s="150">
        <f>'Dat-Bieu10'!K37*5</f>
        <v>355000</v>
      </c>
      <c r="M36" s="143">
        <f t="shared" si="1"/>
        <v>307075000</v>
      </c>
      <c r="N36" s="272">
        <f t="shared" si="2"/>
        <v>307075000</v>
      </c>
      <c r="P36" s="267"/>
      <c r="U36" s="268"/>
    </row>
    <row r="37" spans="1:21" s="266" customFormat="1" ht="42.75" customHeight="1">
      <c r="A37" s="204">
        <f>MAX(A$6:$B36)+1</f>
        <v>22</v>
      </c>
      <c r="B37" s="275" t="str">
        <f>'Dat-Bieu10'!B38</f>
        <v>Hộ ông Phùng Đình Duy và bà Ngô Thị Hường</v>
      </c>
      <c r="C37" s="273">
        <v>9274.7070000000003</v>
      </c>
      <c r="D37" s="273">
        <v>882</v>
      </c>
      <c r="E37" s="274">
        <f t="shared" ref="E37:E40" si="7">D37/C37*100</f>
        <v>9.5097343775927357</v>
      </c>
      <c r="F37" s="51">
        <v>7</v>
      </c>
      <c r="G37" s="270">
        <v>1</v>
      </c>
      <c r="H37" s="133">
        <f t="shared" ref="H37:H40" si="8">30*16333</f>
        <v>489990</v>
      </c>
      <c r="I37" s="133">
        <f t="shared" si="0"/>
        <v>3429930</v>
      </c>
      <c r="J37" s="170">
        <f>'Dat-Bieu10'!I38</f>
        <v>882</v>
      </c>
      <c r="K37" s="149" t="str">
        <f>'Dat-Bieu10'!H38</f>
        <v>LUC</v>
      </c>
      <c r="L37" s="150">
        <f>'Dat-Bieu10'!K38*5</f>
        <v>375000</v>
      </c>
      <c r="M37" s="143">
        <f t="shared" si="1"/>
        <v>330750000</v>
      </c>
      <c r="N37" s="272">
        <f t="shared" si="2"/>
        <v>334179930</v>
      </c>
      <c r="P37" s="267"/>
      <c r="U37" s="268"/>
    </row>
    <row r="38" spans="1:21" s="266" customFormat="1" ht="42.75" customHeight="1">
      <c r="A38" s="204">
        <f>MAX(A$6:$B37)+1</f>
        <v>23</v>
      </c>
      <c r="B38" s="275" t="str">
        <f>'Dat-Bieu10'!B39</f>
        <v>Hộ ông Đào Văn Đỗi và bà Lê Thị Sông</v>
      </c>
      <c r="C38" s="273">
        <v>7120.4989999999998</v>
      </c>
      <c r="D38" s="273">
        <v>539</v>
      </c>
      <c r="E38" s="274">
        <f t="shared" si="7"/>
        <v>7.5696942026113625</v>
      </c>
      <c r="F38" s="51">
        <v>4</v>
      </c>
      <c r="G38" s="270">
        <v>1</v>
      </c>
      <c r="H38" s="133">
        <f t="shared" si="8"/>
        <v>489990</v>
      </c>
      <c r="I38" s="133">
        <f t="shared" si="0"/>
        <v>1959960</v>
      </c>
      <c r="J38" s="170">
        <f>'Dat-Bieu10'!I39</f>
        <v>539</v>
      </c>
      <c r="K38" s="149" t="str">
        <f>'Dat-Bieu10'!H39</f>
        <v>LUC</v>
      </c>
      <c r="L38" s="150">
        <f>'Dat-Bieu10'!K39*5</f>
        <v>340000</v>
      </c>
      <c r="M38" s="143">
        <f t="shared" si="1"/>
        <v>183260000</v>
      </c>
      <c r="N38" s="272">
        <f t="shared" si="2"/>
        <v>185219960</v>
      </c>
      <c r="P38" s="267"/>
      <c r="U38" s="268"/>
    </row>
    <row r="39" spans="1:21" s="266" customFormat="1" ht="42.75" customHeight="1">
      <c r="A39" s="204">
        <f>MAX(A$6:$B38)+1</f>
        <v>24</v>
      </c>
      <c r="B39" s="275" t="str">
        <f>'Dat-Bieu10'!B40</f>
        <v>Hộ bà Ngô Thị Đài</v>
      </c>
      <c r="C39" s="273">
        <v>1533</v>
      </c>
      <c r="D39" s="273">
        <v>941</v>
      </c>
      <c r="E39" s="274">
        <f t="shared" si="7"/>
        <v>61.382909328114806</v>
      </c>
      <c r="F39" s="51">
        <v>1</v>
      </c>
      <c r="G39" s="270">
        <v>6</v>
      </c>
      <c r="H39" s="133">
        <f t="shared" si="8"/>
        <v>489990</v>
      </c>
      <c r="I39" s="133">
        <f t="shared" si="0"/>
        <v>2939940</v>
      </c>
      <c r="J39" s="170">
        <f>'Dat-Bieu10'!I40</f>
        <v>941</v>
      </c>
      <c r="K39" s="149" t="str">
        <f>'Dat-Bieu10'!H40</f>
        <v>LUC</v>
      </c>
      <c r="L39" s="150">
        <f>'Dat-Bieu10'!K40*5</f>
        <v>355000</v>
      </c>
      <c r="M39" s="143">
        <f t="shared" si="1"/>
        <v>334055000</v>
      </c>
      <c r="N39" s="272">
        <f t="shared" si="2"/>
        <v>336994940</v>
      </c>
      <c r="P39" s="267"/>
      <c r="U39" s="268"/>
    </row>
    <row r="40" spans="1:21" s="266" customFormat="1" ht="42.75" customHeight="1">
      <c r="A40" s="204">
        <f>MAX(A$6:$B39)+1</f>
        <v>25</v>
      </c>
      <c r="B40" s="275" t="str">
        <f>'Dat-Bieu10'!B41</f>
        <v>Hộ ông Nguyễn Tấn Đức và bà Trần Thị Ngọc Anh</v>
      </c>
      <c r="C40" s="273">
        <v>6453.66</v>
      </c>
      <c r="D40" s="273">
        <v>1590</v>
      </c>
      <c r="E40" s="274">
        <f t="shared" si="7"/>
        <v>24.637182621954054</v>
      </c>
      <c r="F40" s="51">
        <v>15</v>
      </c>
      <c r="G40" s="270">
        <v>3</v>
      </c>
      <c r="H40" s="133">
        <f t="shared" si="8"/>
        <v>489990</v>
      </c>
      <c r="I40" s="133">
        <f t="shared" si="0"/>
        <v>22049550</v>
      </c>
      <c r="J40" s="170">
        <f>'Dat-Bieu10'!I41</f>
        <v>1590</v>
      </c>
      <c r="K40" s="149" t="str">
        <f>'Dat-Bieu10'!H41</f>
        <v>LUC</v>
      </c>
      <c r="L40" s="150">
        <f>'Dat-Bieu10'!K41*5</f>
        <v>355000</v>
      </c>
      <c r="M40" s="143">
        <f t="shared" si="1"/>
        <v>564450000</v>
      </c>
      <c r="N40" s="272">
        <f t="shared" si="2"/>
        <v>586499550</v>
      </c>
      <c r="P40" s="267"/>
      <c r="U40" s="268"/>
    </row>
    <row r="41" spans="1:21" s="266" customFormat="1" ht="42.75" customHeight="1">
      <c r="A41" s="419">
        <f>MAX(A$6:$B40)+1</f>
        <v>26</v>
      </c>
      <c r="B41" s="479" t="str">
        <f>'Dat-Bieu10'!B42</f>
        <v>bà Võ Thị Hường, ông Phùng Đình Thích, bà Phùng Thị Trinh, bà Phùng Thị Đậm, bà Phùng Thị Được, ông Phùng Đình Lắm đồng thừa kế của ông Phùng Đình Kích</v>
      </c>
      <c r="C41" s="465"/>
      <c r="D41" s="465"/>
      <c r="E41" s="477"/>
      <c r="F41" s="51"/>
      <c r="G41" s="270"/>
      <c r="H41" s="133"/>
      <c r="I41" s="133"/>
      <c r="J41" s="170">
        <f>'Dat-Bieu10'!I42</f>
        <v>1059</v>
      </c>
      <c r="K41" s="149" t="str">
        <f>'Dat-Bieu10'!H42</f>
        <v>LUC</v>
      </c>
      <c r="L41" s="150">
        <f>'Dat-Bieu10'!K42*5</f>
        <v>340000</v>
      </c>
      <c r="M41" s="143">
        <f t="shared" si="1"/>
        <v>360060000</v>
      </c>
      <c r="N41" s="272">
        <f t="shared" si="2"/>
        <v>360060000</v>
      </c>
      <c r="P41" s="267"/>
      <c r="U41" s="268"/>
    </row>
    <row r="42" spans="1:21" s="266" customFormat="1" ht="42.75" customHeight="1">
      <c r="A42" s="421"/>
      <c r="B42" s="480"/>
      <c r="C42" s="466"/>
      <c r="D42" s="466"/>
      <c r="E42" s="478"/>
      <c r="F42" s="51"/>
      <c r="G42" s="270"/>
      <c r="H42" s="133"/>
      <c r="I42" s="133"/>
      <c r="J42" s="170">
        <f>'Dat-Bieu10'!I43</f>
        <v>1098</v>
      </c>
      <c r="K42" s="149" t="str">
        <f>'Dat-Bieu10'!H43</f>
        <v>LUC</v>
      </c>
      <c r="L42" s="150">
        <f>'Dat-Bieu10'!K43*5</f>
        <v>340000</v>
      </c>
      <c r="M42" s="143">
        <f t="shared" si="1"/>
        <v>373320000</v>
      </c>
      <c r="N42" s="272">
        <f t="shared" si="2"/>
        <v>373320000</v>
      </c>
      <c r="P42" s="267"/>
      <c r="U42" s="268"/>
    </row>
    <row r="43" spans="1:21" s="266" customFormat="1" ht="42.75" customHeight="1">
      <c r="A43" s="419">
        <f>MAX(A$6:$B42)+1</f>
        <v>27</v>
      </c>
      <c r="B43" s="479" t="str">
        <f>'Dat-Bieu10'!B44</f>
        <v>Hộ ông Ngô Quang Hiền và bà Võ Thị Ngãnh</v>
      </c>
      <c r="C43" s="465">
        <v>1753</v>
      </c>
      <c r="D43" s="465">
        <v>1753</v>
      </c>
      <c r="E43" s="467">
        <f t="shared" ref="E43" si="9">D43/C43*100</f>
        <v>100</v>
      </c>
      <c r="F43" s="51">
        <v>7</v>
      </c>
      <c r="G43" s="270">
        <v>12</v>
      </c>
      <c r="H43" s="133">
        <f>30*16333</f>
        <v>489990</v>
      </c>
      <c r="I43" s="133">
        <f t="shared" si="0"/>
        <v>41159160</v>
      </c>
      <c r="J43" s="170">
        <f>'Dat-Bieu10'!I44</f>
        <v>442</v>
      </c>
      <c r="K43" s="149" t="str">
        <f>'Dat-Bieu10'!H44</f>
        <v>LUC</v>
      </c>
      <c r="L43" s="150">
        <f>'Dat-Bieu10'!K44*5</f>
        <v>340000</v>
      </c>
      <c r="M43" s="143">
        <f t="shared" si="1"/>
        <v>150280000</v>
      </c>
      <c r="N43" s="272">
        <f t="shared" si="2"/>
        <v>191439160</v>
      </c>
      <c r="P43" s="267"/>
      <c r="U43" s="268"/>
    </row>
    <row r="44" spans="1:21" s="266" customFormat="1" ht="42.75" customHeight="1">
      <c r="A44" s="421"/>
      <c r="B44" s="480"/>
      <c r="C44" s="466"/>
      <c r="D44" s="466">
        <v>1311</v>
      </c>
      <c r="E44" s="468"/>
      <c r="F44" s="51"/>
      <c r="G44" s="270"/>
      <c r="H44" s="133"/>
      <c r="I44" s="133">
        <f t="shared" si="0"/>
        <v>0</v>
      </c>
      <c r="J44" s="170">
        <f>'Dat-Bieu10'!I45</f>
        <v>1311</v>
      </c>
      <c r="K44" s="149" t="str">
        <f>'Dat-Bieu10'!H45</f>
        <v>LUC</v>
      </c>
      <c r="L44" s="150">
        <f>'Dat-Bieu10'!K45*5</f>
        <v>340000</v>
      </c>
      <c r="M44" s="143">
        <f t="shared" si="1"/>
        <v>445740000</v>
      </c>
      <c r="N44" s="272">
        <f t="shared" si="2"/>
        <v>445740000</v>
      </c>
      <c r="P44" s="267"/>
      <c r="U44" s="268"/>
    </row>
    <row r="45" spans="1:21" s="266" customFormat="1" ht="42.75" customHeight="1">
      <c r="A45" s="419">
        <f>MAX(A$6:$B44)+1</f>
        <v>28</v>
      </c>
      <c r="B45" s="479" t="str">
        <f>'Dat-Bieu10'!B46</f>
        <v>Hộ ông Phạm Hùng và bà Nguyễn Thị Ngọc</v>
      </c>
      <c r="C45" s="465">
        <v>4502.9050999999999</v>
      </c>
      <c r="D45" s="465">
        <v>909</v>
      </c>
      <c r="E45" s="477">
        <f t="shared" ref="E45" si="10">D45/C45*100</f>
        <v>20.186967742224905</v>
      </c>
      <c r="F45" s="51">
        <v>6</v>
      </c>
      <c r="G45" s="270">
        <v>3</v>
      </c>
      <c r="H45" s="133">
        <f>30*16333</f>
        <v>489990</v>
      </c>
      <c r="I45" s="133">
        <f t="shared" si="0"/>
        <v>8819820</v>
      </c>
      <c r="J45" s="170">
        <f>'Dat-Bieu10'!I46</f>
        <v>298</v>
      </c>
      <c r="K45" s="149" t="str">
        <f>'Dat-Bieu10'!H46</f>
        <v>LUC</v>
      </c>
      <c r="L45" s="150">
        <f>'Dat-Bieu10'!K46*5</f>
        <v>355000</v>
      </c>
      <c r="M45" s="143">
        <f t="shared" si="1"/>
        <v>105790000</v>
      </c>
      <c r="N45" s="272">
        <f t="shared" si="2"/>
        <v>114609820</v>
      </c>
      <c r="P45" s="267"/>
      <c r="U45" s="268"/>
    </row>
    <row r="46" spans="1:21" s="266" customFormat="1" ht="42.75" customHeight="1">
      <c r="A46" s="421"/>
      <c r="B46" s="480"/>
      <c r="C46" s="466"/>
      <c r="D46" s="466">
        <v>611</v>
      </c>
      <c r="E46" s="478"/>
      <c r="F46" s="51"/>
      <c r="G46" s="270"/>
      <c r="H46" s="133"/>
      <c r="I46" s="133">
        <f t="shared" si="0"/>
        <v>0</v>
      </c>
      <c r="J46" s="170">
        <f>'Dat-Bieu10'!I47</f>
        <v>611</v>
      </c>
      <c r="K46" s="149" t="str">
        <f>'Dat-Bieu10'!H47</f>
        <v>LUC</v>
      </c>
      <c r="L46" s="150">
        <f>'Dat-Bieu10'!K47*5</f>
        <v>340000</v>
      </c>
      <c r="M46" s="143">
        <f t="shared" si="1"/>
        <v>207740000</v>
      </c>
      <c r="N46" s="272">
        <f t="shared" si="2"/>
        <v>207740000</v>
      </c>
      <c r="P46" s="267"/>
      <c r="U46" s="268"/>
    </row>
    <row r="47" spans="1:21" s="266" customFormat="1" ht="42.75" customHeight="1">
      <c r="A47" s="204">
        <f>MAX(A$6:$B46)+1</f>
        <v>29</v>
      </c>
      <c r="B47" s="275" t="str">
        <f>'Dat-Bieu10'!B48</f>
        <v>Hộ ông Nguyễn Hiệp và bà Nguyễn Thị Bi</v>
      </c>
      <c r="C47" s="273">
        <v>8249.0522500000006</v>
      </c>
      <c r="D47" s="273">
        <v>926</v>
      </c>
      <c r="E47" s="274">
        <f t="shared" ref="E47:E51" si="11">D47/C47*100</f>
        <v>11.225531999751849</v>
      </c>
      <c r="F47" s="51">
        <v>4</v>
      </c>
      <c r="G47" s="270">
        <v>2</v>
      </c>
      <c r="H47" s="133">
        <f t="shared" ref="H47:H48" si="12">30*16333</f>
        <v>489990</v>
      </c>
      <c r="I47" s="133">
        <f t="shared" si="0"/>
        <v>3919920</v>
      </c>
      <c r="J47" s="170">
        <f>'Dat-Bieu10'!I48</f>
        <v>926</v>
      </c>
      <c r="K47" s="149" t="str">
        <f>'Dat-Bieu10'!H48</f>
        <v>LUC</v>
      </c>
      <c r="L47" s="150">
        <f>'Dat-Bieu10'!K48*5</f>
        <v>375000</v>
      </c>
      <c r="M47" s="143">
        <f t="shared" si="1"/>
        <v>347250000</v>
      </c>
      <c r="N47" s="272">
        <f t="shared" si="2"/>
        <v>351169920</v>
      </c>
      <c r="P47" s="267"/>
      <c r="U47" s="268"/>
    </row>
    <row r="48" spans="1:21" s="266" customFormat="1" ht="42.75" customHeight="1">
      <c r="A48" s="419">
        <f>MAX(A$6:$B47)+1</f>
        <v>30</v>
      </c>
      <c r="B48" s="479" t="str">
        <f>'Dat-Bieu10'!B49</f>
        <v>Hộ ông Ngô Tấn Hồng và bà Phùng Thị Hoa</v>
      </c>
      <c r="C48" s="465">
        <v>3716</v>
      </c>
      <c r="D48" s="465">
        <v>2286</v>
      </c>
      <c r="E48" s="477">
        <f t="shared" si="11"/>
        <v>61.517761033369212</v>
      </c>
      <c r="F48" s="51">
        <v>2</v>
      </c>
      <c r="G48" s="270">
        <v>6</v>
      </c>
      <c r="H48" s="133">
        <f t="shared" si="12"/>
        <v>489990</v>
      </c>
      <c r="I48" s="133">
        <f t="shared" si="0"/>
        <v>5879880</v>
      </c>
      <c r="J48" s="170">
        <f>'Dat-Bieu10'!I49</f>
        <v>1820</v>
      </c>
      <c r="K48" s="149" t="str">
        <f>'Dat-Bieu10'!H49</f>
        <v>LUC</v>
      </c>
      <c r="L48" s="150">
        <f>'Dat-Bieu10'!K49*5</f>
        <v>340000</v>
      </c>
      <c r="M48" s="143">
        <f t="shared" si="1"/>
        <v>618800000</v>
      </c>
      <c r="N48" s="272">
        <f t="shared" si="2"/>
        <v>624679880</v>
      </c>
      <c r="P48" s="267"/>
      <c r="U48" s="268"/>
    </row>
    <row r="49" spans="1:21" s="266" customFormat="1" ht="42.75" customHeight="1">
      <c r="A49" s="421"/>
      <c r="B49" s="480"/>
      <c r="C49" s="466"/>
      <c r="D49" s="466"/>
      <c r="E49" s="478"/>
      <c r="F49" s="51"/>
      <c r="G49" s="270"/>
      <c r="H49" s="133"/>
      <c r="I49" s="133">
        <f t="shared" si="0"/>
        <v>0</v>
      </c>
      <c r="J49" s="170">
        <f>'Dat-Bieu10'!I50</f>
        <v>466</v>
      </c>
      <c r="K49" s="149" t="str">
        <f>'Dat-Bieu10'!H50</f>
        <v>LUC</v>
      </c>
      <c r="L49" s="150">
        <f>'Dat-Bieu10'!K50*5</f>
        <v>340000</v>
      </c>
      <c r="M49" s="143">
        <f t="shared" si="1"/>
        <v>158440000</v>
      </c>
      <c r="N49" s="272">
        <f t="shared" si="2"/>
        <v>158440000</v>
      </c>
      <c r="P49" s="267"/>
      <c r="U49" s="268"/>
    </row>
    <row r="50" spans="1:21" s="266" customFormat="1" ht="42.75" customHeight="1">
      <c r="A50" s="204">
        <f>MAX(A$6:$B49)+1</f>
        <v>31</v>
      </c>
      <c r="B50" s="275" t="str">
        <f>'Dat-Bieu10'!B51</f>
        <v>ông Võ Thanh Hồng</v>
      </c>
      <c r="C50" s="273">
        <v>1766</v>
      </c>
      <c r="D50" s="273">
        <v>1766</v>
      </c>
      <c r="E50" s="276">
        <f t="shared" si="11"/>
        <v>100</v>
      </c>
      <c r="F50" s="51">
        <v>10</v>
      </c>
      <c r="G50" s="270">
        <v>12</v>
      </c>
      <c r="H50" s="133">
        <f t="shared" ref="H50:H51" si="13">30*16333</f>
        <v>489990</v>
      </c>
      <c r="I50" s="133">
        <f t="shared" si="0"/>
        <v>58798800</v>
      </c>
      <c r="J50" s="170">
        <f>'Dat-Bieu10'!I51</f>
        <v>1766</v>
      </c>
      <c r="K50" s="149" t="str">
        <f>'Dat-Bieu10'!H51</f>
        <v>LUC</v>
      </c>
      <c r="L50" s="150">
        <f>'Dat-Bieu10'!K51*5</f>
        <v>355000</v>
      </c>
      <c r="M50" s="143">
        <f t="shared" si="1"/>
        <v>626930000</v>
      </c>
      <c r="N50" s="272">
        <f t="shared" si="2"/>
        <v>685728800</v>
      </c>
      <c r="P50" s="267"/>
      <c r="U50" s="268"/>
    </row>
    <row r="51" spans="1:21" s="266" customFormat="1" ht="42.75" customHeight="1">
      <c r="A51" s="419">
        <f>MAX(A$6:$B50)+1</f>
        <v>32</v>
      </c>
      <c r="B51" s="479" t="str">
        <f>'Dat-Bieu10'!B52</f>
        <v>Hộ ông Trần Hồng và bà Ngô Thị Lập</v>
      </c>
      <c r="C51" s="465">
        <v>6874.1620000000003</v>
      </c>
      <c r="D51" s="465">
        <v>1849</v>
      </c>
      <c r="E51" s="477">
        <f t="shared" si="11"/>
        <v>26.897824054772059</v>
      </c>
      <c r="F51" s="51">
        <v>4</v>
      </c>
      <c r="G51" s="270">
        <v>3</v>
      </c>
      <c r="H51" s="133">
        <f t="shared" si="13"/>
        <v>489990</v>
      </c>
      <c r="I51" s="133">
        <f t="shared" si="0"/>
        <v>5879880</v>
      </c>
      <c r="J51" s="170">
        <f>'Dat-Bieu10'!I52</f>
        <v>1212</v>
      </c>
      <c r="K51" s="149" t="str">
        <f>'Dat-Bieu10'!H52</f>
        <v>LUC</v>
      </c>
      <c r="L51" s="150">
        <f>'Dat-Bieu10'!K52*5</f>
        <v>355000</v>
      </c>
      <c r="M51" s="143">
        <f t="shared" si="1"/>
        <v>430260000</v>
      </c>
      <c r="N51" s="272">
        <f t="shared" si="2"/>
        <v>436139880</v>
      </c>
      <c r="P51" s="267"/>
      <c r="U51" s="268"/>
    </row>
    <row r="52" spans="1:21" s="266" customFormat="1" ht="42.75" customHeight="1">
      <c r="A52" s="421"/>
      <c r="B52" s="480"/>
      <c r="C52" s="466"/>
      <c r="D52" s="466">
        <v>637</v>
      </c>
      <c r="E52" s="478"/>
      <c r="F52" s="51"/>
      <c r="G52" s="270"/>
      <c r="H52" s="133"/>
      <c r="I52" s="133">
        <f t="shared" si="0"/>
        <v>0</v>
      </c>
      <c r="J52" s="170">
        <f>'Dat-Bieu10'!I53</f>
        <v>637</v>
      </c>
      <c r="K52" s="149" t="str">
        <f>'Dat-Bieu10'!H53</f>
        <v>LUC</v>
      </c>
      <c r="L52" s="150">
        <f>'Dat-Bieu10'!K53*5</f>
        <v>355000</v>
      </c>
      <c r="M52" s="143">
        <f t="shared" si="1"/>
        <v>226135000</v>
      </c>
      <c r="N52" s="272">
        <f t="shared" si="2"/>
        <v>226135000</v>
      </c>
      <c r="P52" s="267"/>
      <c r="U52" s="268"/>
    </row>
    <row r="53" spans="1:21" s="266" customFormat="1" ht="42.75" customHeight="1">
      <c r="A53" s="204">
        <f>MAX(A$6:$B52)+1</f>
        <v>33</v>
      </c>
      <c r="B53" s="275" t="str">
        <f>'Dat-Bieu10'!B54</f>
        <v>ông Nguyễn Tấn Hiền và bà Lê Thị Kim Nhung</v>
      </c>
      <c r="C53" s="486">
        <v>4060</v>
      </c>
      <c r="D53" s="489">
        <v>1290.9000000000001</v>
      </c>
      <c r="E53" s="489">
        <f>D53/C53*100</f>
        <v>31.795566502463057</v>
      </c>
      <c r="F53" s="51">
        <v>8</v>
      </c>
      <c r="G53" s="270">
        <v>6</v>
      </c>
      <c r="H53" s="133">
        <f>30*16333</f>
        <v>489990</v>
      </c>
      <c r="I53" s="133">
        <f t="shared" si="0"/>
        <v>23519520</v>
      </c>
      <c r="J53" s="170">
        <f>'Dat-Bieu10'!I54</f>
        <v>528</v>
      </c>
      <c r="K53" s="149" t="str">
        <f>'Dat-Bieu10'!H54</f>
        <v>HNK</v>
      </c>
      <c r="L53" s="150">
        <f>'Dat-Bieu10'!K54*5</f>
        <v>340000</v>
      </c>
      <c r="M53" s="143">
        <f t="shared" si="1"/>
        <v>179520000</v>
      </c>
      <c r="N53" s="272">
        <f t="shared" si="2"/>
        <v>203039520</v>
      </c>
      <c r="P53" s="267"/>
      <c r="U53" s="268"/>
    </row>
    <row r="54" spans="1:21" s="266" customFormat="1" ht="42.75" customHeight="1">
      <c r="A54" s="419">
        <f>MAX(A$6:$B53)+1</f>
        <v>34</v>
      </c>
      <c r="B54" s="479" t="str">
        <f>'Dat-Bieu10'!B55</f>
        <v>Hộ ông Nguyễn Tấn Hiền và bà Lê Thị Kim Nhung</v>
      </c>
      <c r="C54" s="487"/>
      <c r="D54" s="490">
        <v>711.7</v>
      </c>
      <c r="E54" s="490"/>
      <c r="F54" s="51"/>
      <c r="G54" s="270"/>
      <c r="H54" s="133"/>
      <c r="I54" s="133">
        <f t="shared" si="0"/>
        <v>0</v>
      </c>
      <c r="J54" s="170">
        <f>'Dat-Bieu10'!I55</f>
        <v>711.7</v>
      </c>
      <c r="K54" s="149" t="str">
        <f>'Dat-Bieu10'!H55</f>
        <v>LUC</v>
      </c>
      <c r="L54" s="150">
        <f>'Dat-Bieu10'!K55*5</f>
        <v>340000</v>
      </c>
      <c r="M54" s="143">
        <f t="shared" si="1"/>
        <v>241978000.00000003</v>
      </c>
      <c r="N54" s="272">
        <f t="shared" si="2"/>
        <v>241978000.00000003</v>
      </c>
      <c r="P54" s="267"/>
      <c r="U54" s="268"/>
    </row>
    <row r="55" spans="1:21" s="266" customFormat="1" ht="42.75" customHeight="1">
      <c r="A55" s="421"/>
      <c r="B55" s="480"/>
      <c r="C55" s="488"/>
      <c r="D55" s="491">
        <v>51.2</v>
      </c>
      <c r="E55" s="491"/>
      <c r="F55" s="51"/>
      <c r="G55" s="270"/>
      <c r="H55" s="133"/>
      <c r="I55" s="133">
        <f t="shared" si="0"/>
        <v>0</v>
      </c>
      <c r="J55" s="170">
        <f>'Dat-Bieu10'!I56</f>
        <v>51.2</v>
      </c>
      <c r="K55" s="149" t="str">
        <f>'Dat-Bieu10'!H56</f>
        <v>LUC</v>
      </c>
      <c r="L55" s="150">
        <f>'Dat-Bieu10'!K56*5</f>
        <v>340000</v>
      </c>
      <c r="M55" s="143">
        <f t="shared" si="1"/>
        <v>17408000</v>
      </c>
      <c r="N55" s="272">
        <f t="shared" si="2"/>
        <v>17408000</v>
      </c>
      <c r="P55" s="267"/>
      <c r="U55" s="268"/>
    </row>
    <row r="56" spans="1:21" s="266" customFormat="1" ht="42.75" customHeight="1">
      <c r="A56" s="419">
        <f>MAX(A$6:$B55)+1</f>
        <v>35</v>
      </c>
      <c r="B56" s="479" t="str">
        <f>'Dat-Bieu10'!B57</f>
        <v>Hộ bà Nguyễn Thị Hữu</v>
      </c>
      <c r="C56" s="465">
        <v>3005.4</v>
      </c>
      <c r="D56" s="465">
        <v>1358.6</v>
      </c>
      <c r="E56" s="477">
        <f t="shared" ref="E56" si="14">D56/C56*100</f>
        <v>45.205297131829369</v>
      </c>
      <c r="F56" s="51">
        <v>1</v>
      </c>
      <c r="G56" s="270">
        <v>6</v>
      </c>
      <c r="H56" s="133">
        <f>30*16333</f>
        <v>489990</v>
      </c>
      <c r="I56" s="133">
        <f t="shared" si="0"/>
        <v>2939940</v>
      </c>
      <c r="J56" s="170">
        <f>'Dat-Bieu10'!I57</f>
        <v>985.9</v>
      </c>
      <c r="K56" s="149" t="str">
        <f>'Dat-Bieu10'!H57</f>
        <v>LUC</v>
      </c>
      <c r="L56" s="150">
        <f>'Dat-Bieu10'!K57*5</f>
        <v>340000</v>
      </c>
      <c r="M56" s="143">
        <f t="shared" si="1"/>
        <v>335206000</v>
      </c>
      <c r="N56" s="272">
        <f t="shared" si="2"/>
        <v>338145940</v>
      </c>
      <c r="P56" s="267"/>
      <c r="U56" s="268"/>
    </row>
    <row r="57" spans="1:21" s="266" customFormat="1" ht="42.75" customHeight="1">
      <c r="A57" s="421"/>
      <c r="B57" s="480"/>
      <c r="C57" s="466"/>
      <c r="D57" s="466">
        <v>372.7</v>
      </c>
      <c r="E57" s="478"/>
      <c r="F57" s="51"/>
      <c r="G57" s="270"/>
      <c r="H57" s="133"/>
      <c r="I57" s="133">
        <f t="shared" si="0"/>
        <v>0</v>
      </c>
      <c r="J57" s="170">
        <f>'Dat-Bieu10'!I58</f>
        <v>365.5</v>
      </c>
      <c r="K57" s="149" t="str">
        <f>'Dat-Bieu10'!H58</f>
        <v>LUC</v>
      </c>
      <c r="L57" s="150">
        <f>'Dat-Bieu10'!K58*5</f>
        <v>340000</v>
      </c>
      <c r="M57" s="143">
        <f t="shared" si="1"/>
        <v>124270000</v>
      </c>
      <c r="N57" s="272">
        <f t="shared" si="2"/>
        <v>124270000</v>
      </c>
      <c r="P57" s="267"/>
      <c r="U57" s="268"/>
    </row>
    <row r="58" spans="1:21" s="266" customFormat="1" ht="42.75" customHeight="1">
      <c r="A58" s="204">
        <f>MAX(A$6:$B57)+1</f>
        <v>36</v>
      </c>
      <c r="B58" s="275" t="str">
        <f>'Dat-Bieu10'!B59</f>
        <v>ông Phùng Đình Hoa và bà Trần Thị Mai</v>
      </c>
      <c r="C58" s="273">
        <v>6124.6211000000003</v>
      </c>
      <c r="D58" s="273">
        <v>333</v>
      </c>
      <c r="E58" s="274">
        <f t="shared" ref="E58:E70" si="15">D58/C58*100</f>
        <v>5.4370710377495843</v>
      </c>
      <c r="F58" s="51">
        <v>7</v>
      </c>
      <c r="G58" s="270">
        <v>1</v>
      </c>
      <c r="H58" s="133">
        <f t="shared" ref="H58:H59" si="16">30*16333</f>
        <v>489990</v>
      </c>
      <c r="I58" s="133">
        <f t="shared" si="0"/>
        <v>3429930</v>
      </c>
      <c r="J58" s="170">
        <f>'Dat-Bieu10'!I59</f>
        <v>333</v>
      </c>
      <c r="K58" s="149" t="str">
        <f>'Dat-Bieu10'!H59</f>
        <v>HNK</v>
      </c>
      <c r="L58" s="150">
        <f>'Dat-Bieu10'!K59*5</f>
        <v>340000</v>
      </c>
      <c r="M58" s="143">
        <f t="shared" si="1"/>
        <v>113220000</v>
      </c>
      <c r="N58" s="272">
        <f t="shared" si="2"/>
        <v>116649930</v>
      </c>
      <c r="P58" s="267"/>
      <c r="U58" s="268"/>
    </row>
    <row r="59" spans="1:21" s="266" customFormat="1" ht="42.75" customHeight="1">
      <c r="A59" s="204">
        <f>MAX(A$6:$B58)+1</f>
        <v>37</v>
      </c>
      <c r="B59" s="275" t="str">
        <f>'Dat-Bieu10'!B60</f>
        <v>Hộ bà Phùng Thị Hương và ông Huỳnh Phú</v>
      </c>
      <c r="C59" s="273">
        <v>1989</v>
      </c>
      <c r="D59" s="273">
        <v>1707</v>
      </c>
      <c r="E59" s="274">
        <f t="shared" si="15"/>
        <v>85.822021116138757</v>
      </c>
      <c r="F59" s="51">
        <v>5</v>
      </c>
      <c r="G59" s="270">
        <v>12</v>
      </c>
      <c r="H59" s="133">
        <f t="shared" si="16"/>
        <v>489990</v>
      </c>
      <c r="I59" s="133">
        <f t="shared" ref="I59:I111" si="17">G59*F59*H59</f>
        <v>29399400</v>
      </c>
      <c r="J59" s="170">
        <f>'Dat-Bieu10'!I60</f>
        <v>1707</v>
      </c>
      <c r="K59" s="149" t="str">
        <f>'Dat-Bieu10'!H60</f>
        <v>LUC</v>
      </c>
      <c r="L59" s="150">
        <f>'Dat-Bieu10'!K60*5</f>
        <v>340000</v>
      </c>
      <c r="M59" s="143">
        <f t="shared" ref="M59:M111" si="18">L59*J59</f>
        <v>580380000</v>
      </c>
      <c r="N59" s="272">
        <f t="shared" ref="N59:N115" si="19">I59+M59</f>
        <v>609779400</v>
      </c>
      <c r="P59" s="267"/>
      <c r="U59" s="268"/>
    </row>
    <row r="60" spans="1:21" s="266" customFormat="1" ht="60.75" customHeight="1">
      <c r="A60" s="204">
        <f>MAX(A$6:$B59)+1</f>
        <v>38</v>
      </c>
      <c r="B60" s="275" t="str">
        <f>'Dat-Bieu10'!B61</f>
        <v>ông Ngô Lá, bà Ngô Thị Thu, ông Ngô Văn Toàn, ông Ngô Lâm đồng thừa kế của bà Trần Thị Hoàng</v>
      </c>
      <c r="C60" s="273"/>
      <c r="D60" s="273"/>
      <c r="E60" s="274"/>
      <c r="F60" s="51"/>
      <c r="G60" s="270"/>
      <c r="H60" s="133"/>
      <c r="I60" s="133">
        <f t="shared" si="17"/>
        <v>0</v>
      </c>
      <c r="J60" s="170">
        <f>'Dat-Bieu10'!I61</f>
        <v>1546</v>
      </c>
      <c r="K60" s="149" t="str">
        <f>'Dat-Bieu10'!H61</f>
        <v>LUC</v>
      </c>
      <c r="L60" s="150">
        <f>'Dat-Bieu10'!K61*5</f>
        <v>340000</v>
      </c>
      <c r="M60" s="143">
        <f t="shared" si="18"/>
        <v>525640000</v>
      </c>
      <c r="N60" s="272">
        <f t="shared" si="19"/>
        <v>525640000</v>
      </c>
      <c r="P60" s="267"/>
      <c r="U60" s="268"/>
    </row>
    <row r="61" spans="1:21" s="266" customFormat="1" ht="42.75" customHeight="1">
      <c r="A61" s="204">
        <f>MAX(A$6:$B60)+1</f>
        <v>39</v>
      </c>
      <c r="B61" s="275" t="str">
        <f>'Dat-Bieu10'!B62</f>
        <v>Hộ ông Nguyễn Văn Hùng và bà Phạm Thị Lựa</v>
      </c>
      <c r="C61" s="273">
        <v>5503.4</v>
      </c>
      <c r="D61" s="273">
        <v>580</v>
      </c>
      <c r="E61" s="274">
        <f t="shared" si="15"/>
        <v>10.538939564632773</v>
      </c>
      <c r="F61" s="51">
        <v>6</v>
      </c>
      <c r="G61" s="270">
        <v>2</v>
      </c>
      <c r="H61" s="133">
        <f t="shared" ref="H61:H65" si="20">30*16333</f>
        <v>489990</v>
      </c>
      <c r="I61" s="133">
        <f t="shared" si="17"/>
        <v>5879880</v>
      </c>
      <c r="J61" s="170">
        <f>'Dat-Bieu10'!I62</f>
        <v>580</v>
      </c>
      <c r="K61" s="149" t="str">
        <f>'Dat-Bieu10'!H62</f>
        <v>LUC</v>
      </c>
      <c r="L61" s="150">
        <f>'Dat-Bieu10'!K62*5</f>
        <v>340000</v>
      </c>
      <c r="M61" s="143">
        <f t="shared" si="18"/>
        <v>197200000</v>
      </c>
      <c r="N61" s="272">
        <f t="shared" si="19"/>
        <v>203079880</v>
      </c>
      <c r="P61" s="267"/>
      <c r="U61" s="268"/>
    </row>
    <row r="62" spans="1:21" s="266" customFormat="1" ht="42.75" customHeight="1">
      <c r="A62" s="204">
        <f>MAX(A$6:$B61)+1</f>
        <v>40</v>
      </c>
      <c r="B62" s="275" t="str">
        <f>'Dat-Bieu10'!B63</f>
        <v>Hộ ông Phạm Trọng Hiếu và bà Võ Thị Sáu</v>
      </c>
      <c r="C62" s="273">
        <v>8083</v>
      </c>
      <c r="D62" s="273">
        <v>696</v>
      </c>
      <c r="E62" s="274">
        <f t="shared" si="15"/>
        <v>8.6106643572930839</v>
      </c>
      <c r="F62" s="51">
        <v>2</v>
      </c>
      <c r="G62" s="270">
        <v>1</v>
      </c>
      <c r="H62" s="133">
        <f t="shared" si="20"/>
        <v>489990</v>
      </c>
      <c r="I62" s="133">
        <f t="shared" si="17"/>
        <v>979980</v>
      </c>
      <c r="J62" s="170">
        <f>'Dat-Bieu10'!I63</f>
        <v>696</v>
      </c>
      <c r="K62" s="149" t="str">
        <f>'Dat-Bieu10'!H63</f>
        <v>LUC</v>
      </c>
      <c r="L62" s="150">
        <f>'Dat-Bieu10'!K63*5</f>
        <v>340000</v>
      </c>
      <c r="M62" s="143">
        <f t="shared" si="18"/>
        <v>236640000</v>
      </c>
      <c r="N62" s="272">
        <f t="shared" si="19"/>
        <v>237619980</v>
      </c>
      <c r="P62" s="267"/>
      <c r="U62" s="268"/>
    </row>
    <row r="63" spans="1:21" s="266" customFormat="1" ht="42.75" customHeight="1">
      <c r="A63" s="204">
        <f>MAX(A$6:$B62)+1</f>
        <v>41</v>
      </c>
      <c r="B63" s="275" t="str">
        <f>'Dat-Bieu10'!B64</f>
        <v>Hộ bà Ngô Thị Hữu</v>
      </c>
      <c r="C63" s="273">
        <v>4594.7348000000002</v>
      </c>
      <c r="D63" s="273">
        <v>681</v>
      </c>
      <c r="E63" s="274">
        <f t="shared" si="15"/>
        <v>14.821312429174366</v>
      </c>
      <c r="F63" s="51">
        <v>5</v>
      </c>
      <c r="G63" s="270">
        <v>2</v>
      </c>
      <c r="H63" s="133">
        <f t="shared" si="20"/>
        <v>489990</v>
      </c>
      <c r="I63" s="133">
        <f t="shared" si="17"/>
        <v>4899900</v>
      </c>
      <c r="J63" s="170">
        <f>'Dat-Bieu10'!I64</f>
        <v>681</v>
      </c>
      <c r="K63" s="149" t="str">
        <f>'Dat-Bieu10'!H64</f>
        <v>LUC</v>
      </c>
      <c r="L63" s="150">
        <f>'Dat-Bieu10'!K64*5</f>
        <v>375000</v>
      </c>
      <c r="M63" s="143">
        <f t="shared" si="18"/>
        <v>255375000</v>
      </c>
      <c r="N63" s="272">
        <f t="shared" si="19"/>
        <v>260274900</v>
      </c>
      <c r="P63" s="267"/>
      <c r="U63" s="268"/>
    </row>
    <row r="64" spans="1:21" s="266" customFormat="1" ht="42.75" customHeight="1">
      <c r="A64" s="204">
        <f>MAX(A$6:$B63)+1</f>
        <v>42</v>
      </c>
      <c r="B64" s="275" t="str">
        <f>'Dat-Bieu10'!B65</f>
        <v>Hộ ông Nguyễn Duy Khánh và bà Nguyễn Thị Kim Liên</v>
      </c>
      <c r="C64" s="273">
        <v>4569.8819999999996</v>
      </c>
      <c r="D64" s="273">
        <v>824</v>
      </c>
      <c r="E64" s="274">
        <f t="shared" si="15"/>
        <v>18.031100146568338</v>
      </c>
      <c r="F64" s="51">
        <v>3</v>
      </c>
      <c r="G64" s="270">
        <v>2</v>
      </c>
      <c r="H64" s="133">
        <f t="shared" si="20"/>
        <v>489990</v>
      </c>
      <c r="I64" s="133">
        <f t="shared" si="17"/>
        <v>2939940</v>
      </c>
      <c r="J64" s="170">
        <f>'Dat-Bieu10'!I65</f>
        <v>824</v>
      </c>
      <c r="K64" s="149" t="str">
        <f>'Dat-Bieu10'!H65</f>
        <v>LUC</v>
      </c>
      <c r="L64" s="150">
        <f>'Dat-Bieu10'!K65*5</f>
        <v>355000</v>
      </c>
      <c r="M64" s="143">
        <f t="shared" si="18"/>
        <v>292520000</v>
      </c>
      <c r="N64" s="272">
        <f t="shared" si="19"/>
        <v>295459940</v>
      </c>
      <c r="P64" s="267"/>
      <c r="U64" s="268"/>
    </row>
    <row r="65" spans="1:21" s="266" customFormat="1" ht="42.75" customHeight="1">
      <c r="A65" s="204">
        <f>MAX(A$6:$B64)+1</f>
        <v>43</v>
      </c>
      <c r="B65" s="275" t="str">
        <f>'Dat-Bieu10'!B66</f>
        <v>Hộ ông Phùng Đình Khánh và bà Nguyễn Thị Hương</v>
      </c>
      <c r="C65" s="273">
        <v>3235.7390999999998</v>
      </c>
      <c r="D65" s="273">
        <v>758</v>
      </c>
      <c r="E65" s="274">
        <f t="shared" si="15"/>
        <v>23.425868915080329</v>
      </c>
      <c r="F65" s="51">
        <v>8</v>
      </c>
      <c r="G65" s="270">
        <v>3</v>
      </c>
      <c r="H65" s="133">
        <f t="shared" si="20"/>
        <v>489990</v>
      </c>
      <c r="I65" s="133">
        <f t="shared" si="17"/>
        <v>11759760</v>
      </c>
      <c r="J65" s="170">
        <f>'Dat-Bieu10'!I66</f>
        <v>758</v>
      </c>
      <c r="K65" s="149" t="str">
        <f>'Dat-Bieu10'!H66</f>
        <v>LUC</v>
      </c>
      <c r="L65" s="150">
        <f>'Dat-Bieu10'!K66*5</f>
        <v>375000</v>
      </c>
      <c r="M65" s="143">
        <f t="shared" si="18"/>
        <v>284250000</v>
      </c>
      <c r="N65" s="272">
        <f t="shared" si="19"/>
        <v>296009760</v>
      </c>
      <c r="P65" s="267"/>
      <c r="U65" s="268"/>
    </row>
    <row r="66" spans="1:21" s="266" customFormat="1" ht="72.75" customHeight="1">
      <c r="A66" s="204">
        <f>MAX(A$6:$B65)+1</f>
        <v>44</v>
      </c>
      <c r="B66" s="275" t="str">
        <f>'Dat-Bieu10'!B67</f>
        <v>ông Nguyễn Tấn Phó, bà Nguyễn Thị Hòa, ông Nguyễn Công Danh, ông Nguyễn Văn Chiến, bà Nguyễn Thị Thắng đồng thừa kế của bà Nguyễn Thị Kỉnh</v>
      </c>
      <c r="C66" s="273"/>
      <c r="D66" s="273"/>
      <c r="E66" s="274"/>
      <c r="F66" s="51"/>
      <c r="G66" s="270"/>
      <c r="H66" s="133"/>
      <c r="I66" s="133">
        <f t="shared" si="17"/>
        <v>0</v>
      </c>
      <c r="J66" s="170">
        <f>'Dat-Bieu10'!I67</f>
        <v>600</v>
      </c>
      <c r="K66" s="149" t="str">
        <f>'Dat-Bieu10'!H67</f>
        <v>LUC</v>
      </c>
      <c r="L66" s="150">
        <f>'Dat-Bieu10'!K67*5</f>
        <v>355000</v>
      </c>
      <c r="M66" s="143">
        <f t="shared" si="18"/>
        <v>213000000</v>
      </c>
      <c r="N66" s="272">
        <f t="shared" si="19"/>
        <v>213000000</v>
      </c>
      <c r="P66" s="267"/>
      <c r="U66" s="268"/>
    </row>
    <row r="67" spans="1:21" s="266" customFormat="1" ht="70.5" customHeight="1">
      <c r="A67" s="204">
        <f>MAX(A$6:$B66)+1</f>
        <v>45</v>
      </c>
      <c r="B67" s="275" t="str">
        <f>'Dat-Bieu10'!B68</f>
        <v>bà Nguyễn Thị Nhàn, bà Phùng Thị Thư, ông Phùng Đình Bằng, ông Phùng Đình Lĩnh, bà Phùng Thị Phương Linh đồng thừa kế của ông Phùng Đình Khải</v>
      </c>
      <c r="C67" s="273"/>
      <c r="D67" s="273"/>
      <c r="E67" s="274"/>
      <c r="F67" s="51"/>
      <c r="G67" s="270"/>
      <c r="H67" s="133"/>
      <c r="I67" s="133">
        <f t="shared" si="17"/>
        <v>0</v>
      </c>
      <c r="J67" s="170">
        <f>'Dat-Bieu10'!I68</f>
        <v>2255</v>
      </c>
      <c r="K67" s="149" t="str">
        <f>'Dat-Bieu10'!H68</f>
        <v>LUC</v>
      </c>
      <c r="L67" s="150">
        <f>'Dat-Bieu10'!K68*5</f>
        <v>355000</v>
      </c>
      <c r="M67" s="143">
        <f t="shared" si="18"/>
        <v>800525000</v>
      </c>
      <c r="N67" s="272">
        <f t="shared" si="19"/>
        <v>800525000</v>
      </c>
      <c r="P67" s="267"/>
      <c r="U67" s="268"/>
    </row>
    <row r="68" spans="1:21" s="266" customFormat="1" ht="42.75" customHeight="1">
      <c r="A68" s="204">
        <f>MAX(A$6:$B67)+1</f>
        <v>46</v>
      </c>
      <c r="B68" s="275" t="str">
        <f>'Dat-Bieu10'!B69</f>
        <v>ông Võ Sỉ Khánh và bà Nguyễn Thị Nhi</v>
      </c>
      <c r="C68" s="273">
        <v>92</v>
      </c>
      <c r="D68" s="273">
        <v>92</v>
      </c>
      <c r="E68" s="274">
        <f t="shared" si="15"/>
        <v>100</v>
      </c>
      <c r="F68" s="51">
        <v>5</v>
      </c>
      <c r="G68" s="270">
        <v>12</v>
      </c>
      <c r="H68" s="133">
        <f t="shared" ref="H68:H70" si="21">30*16333</f>
        <v>489990</v>
      </c>
      <c r="I68" s="133">
        <f t="shared" si="17"/>
        <v>29399400</v>
      </c>
      <c r="J68" s="170">
        <f>'Dat-Bieu10'!I69</f>
        <v>92</v>
      </c>
      <c r="K68" s="149" t="str">
        <f>'Dat-Bieu10'!H69</f>
        <v>HNK</v>
      </c>
      <c r="L68" s="150">
        <f>'Dat-Bieu10'!K69*5</f>
        <v>340000</v>
      </c>
      <c r="M68" s="143">
        <f t="shared" si="18"/>
        <v>31280000</v>
      </c>
      <c r="N68" s="272">
        <f t="shared" si="19"/>
        <v>60679400</v>
      </c>
      <c r="P68" s="267"/>
      <c r="U68" s="268"/>
    </row>
    <row r="69" spans="1:21" s="266" customFormat="1" ht="42.75" customHeight="1">
      <c r="A69" s="204">
        <f>MAX(A$6:$B68)+1</f>
        <v>47</v>
      </c>
      <c r="B69" s="275" t="str">
        <f>'Dat-Bieu10'!B70</f>
        <v>ông Đoàn Tấn Linh và bà Đinh Thị Thu Hà</v>
      </c>
      <c r="C69" s="273">
        <v>588</v>
      </c>
      <c r="D69" s="273">
        <v>588</v>
      </c>
      <c r="E69" s="274">
        <f t="shared" si="15"/>
        <v>100</v>
      </c>
      <c r="F69" s="51">
        <v>5</v>
      </c>
      <c r="G69" s="270">
        <v>12</v>
      </c>
      <c r="H69" s="133">
        <f t="shared" si="21"/>
        <v>489990</v>
      </c>
      <c r="I69" s="133">
        <f t="shared" si="17"/>
        <v>29399400</v>
      </c>
      <c r="J69" s="170">
        <f>'Dat-Bieu10'!I70</f>
        <v>588</v>
      </c>
      <c r="K69" s="149" t="str">
        <f>'Dat-Bieu10'!H70</f>
        <v>LUC</v>
      </c>
      <c r="L69" s="150">
        <f>'Dat-Bieu10'!K70*5</f>
        <v>340000</v>
      </c>
      <c r="M69" s="143">
        <f t="shared" si="18"/>
        <v>199920000</v>
      </c>
      <c r="N69" s="272">
        <f t="shared" si="19"/>
        <v>229319400</v>
      </c>
      <c r="P69" s="267"/>
      <c r="U69" s="268"/>
    </row>
    <row r="70" spans="1:21" s="266" customFormat="1" ht="42.75" customHeight="1">
      <c r="A70" s="204">
        <f>MAX(A$6:$B69)+1</f>
        <v>48</v>
      </c>
      <c r="B70" s="275" t="str">
        <f>'Dat-Bieu10'!B71</f>
        <v>Hộ bà Nguyễn Thị Kim Long</v>
      </c>
      <c r="C70" s="273">
        <v>5064.2162499999995</v>
      </c>
      <c r="D70" s="273">
        <v>862</v>
      </c>
      <c r="E70" s="274">
        <f t="shared" si="15"/>
        <v>17.02139003246554</v>
      </c>
      <c r="F70" s="51">
        <v>1</v>
      </c>
      <c r="G70" s="270">
        <v>2</v>
      </c>
      <c r="H70" s="133">
        <f t="shared" si="21"/>
        <v>489990</v>
      </c>
      <c r="I70" s="133">
        <f t="shared" si="17"/>
        <v>979980</v>
      </c>
      <c r="J70" s="170">
        <f>'Dat-Bieu10'!I71</f>
        <v>862</v>
      </c>
      <c r="K70" s="149" t="str">
        <f>'Dat-Bieu10'!H71</f>
        <v>LUC</v>
      </c>
      <c r="L70" s="150">
        <f>'Dat-Bieu10'!K71*5</f>
        <v>340000</v>
      </c>
      <c r="M70" s="143">
        <f t="shared" si="18"/>
        <v>293080000</v>
      </c>
      <c r="N70" s="272">
        <f t="shared" si="19"/>
        <v>294059980</v>
      </c>
      <c r="P70" s="267"/>
      <c r="U70" s="268"/>
    </row>
    <row r="71" spans="1:21" s="266" customFormat="1" ht="77.25" customHeight="1">
      <c r="A71" s="204">
        <f>MAX(A$6:$B70)+1</f>
        <v>49</v>
      </c>
      <c r="B71" s="275" t="str">
        <f>'Dat-Bieu10'!B72</f>
        <v>ông Trần Minh Long, ông Trần Minh Nam, bà Trần Thị Vĩnh, ông Trần Minh Quảng, ông Trần Quảng Đại đồng thừa kế của bà Nguyễn Thị Huấn</v>
      </c>
      <c r="C71" s="273"/>
      <c r="D71" s="273"/>
      <c r="E71" s="274"/>
      <c r="F71" s="51"/>
      <c r="G71" s="270"/>
      <c r="H71" s="133"/>
      <c r="I71" s="133">
        <f t="shared" si="17"/>
        <v>0</v>
      </c>
      <c r="J71" s="170">
        <f>'Dat-Bieu10'!I72</f>
        <v>364</v>
      </c>
      <c r="K71" s="149" t="str">
        <f>'Dat-Bieu10'!H72</f>
        <v>LUC</v>
      </c>
      <c r="L71" s="150"/>
      <c r="M71" s="143">
        <f t="shared" si="18"/>
        <v>0</v>
      </c>
      <c r="N71" s="272">
        <f t="shared" si="19"/>
        <v>0</v>
      </c>
      <c r="P71" s="267" t="s">
        <v>410</v>
      </c>
      <c r="U71" s="268"/>
    </row>
    <row r="72" spans="1:21" s="266" customFormat="1" ht="42.75" customHeight="1">
      <c r="A72" s="204">
        <f>MAX(A$6:$B71)+1</f>
        <v>50</v>
      </c>
      <c r="B72" s="275" t="str">
        <f>'Dat-Bieu10'!B73</f>
        <v>Hộ ông Ngô Văn Liễu và bà Nguyễn Thị My</v>
      </c>
      <c r="C72" s="486">
        <v>1732.8</v>
      </c>
      <c r="D72" s="492">
        <v>325.10000000000002</v>
      </c>
      <c r="E72" s="492">
        <f>D72/C72*100</f>
        <v>18.761542012927059</v>
      </c>
      <c r="F72" s="51">
        <v>10</v>
      </c>
      <c r="G72" s="270">
        <v>2</v>
      </c>
      <c r="H72" s="133">
        <f>30*16333</f>
        <v>489990</v>
      </c>
      <c r="I72" s="133">
        <f t="shared" si="17"/>
        <v>9799800</v>
      </c>
      <c r="J72" s="170">
        <f>'Dat-Bieu10'!I73</f>
        <v>311</v>
      </c>
      <c r="K72" s="149" t="str">
        <f>'Dat-Bieu10'!H73</f>
        <v>LUC</v>
      </c>
      <c r="L72" s="150">
        <f>'Dat-Bieu10'!K73*5</f>
        <v>340000</v>
      </c>
      <c r="M72" s="143">
        <f t="shared" si="18"/>
        <v>105740000</v>
      </c>
      <c r="N72" s="272">
        <f t="shared" si="19"/>
        <v>115539800</v>
      </c>
      <c r="P72" s="267"/>
      <c r="U72" s="268"/>
    </row>
    <row r="73" spans="1:21" s="266" customFormat="1" ht="42.75" customHeight="1">
      <c r="A73" s="204">
        <f>MAX(A$6:$B72)+1</f>
        <v>51</v>
      </c>
      <c r="B73" s="275" t="str">
        <f>'Dat-Bieu10'!B74</f>
        <v>ông Ngô Văn Liễu và bà Nguyễn Thị My</v>
      </c>
      <c r="C73" s="488"/>
      <c r="D73" s="493">
        <v>14.1</v>
      </c>
      <c r="E73" s="493"/>
      <c r="F73" s="51"/>
      <c r="G73" s="270"/>
      <c r="H73" s="133"/>
      <c r="I73" s="133">
        <f t="shared" si="17"/>
        <v>0</v>
      </c>
      <c r="J73" s="170">
        <f>'Dat-Bieu10'!I74</f>
        <v>14.1</v>
      </c>
      <c r="K73" s="149" t="str">
        <f>'Dat-Bieu10'!H74</f>
        <v>HNK</v>
      </c>
      <c r="L73" s="150">
        <f>'Dat-Bieu10'!K74*5</f>
        <v>340000</v>
      </c>
      <c r="M73" s="143">
        <f t="shared" si="18"/>
        <v>4794000</v>
      </c>
      <c r="N73" s="272">
        <f t="shared" si="19"/>
        <v>4794000</v>
      </c>
      <c r="P73" s="267"/>
      <c r="U73" s="268"/>
    </row>
    <row r="74" spans="1:21" s="266" customFormat="1" ht="42.75" customHeight="1">
      <c r="A74" s="204">
        <f>MAX(A$6:$B73)+1</f>
        <v>52</v>
      </c>
      <c r="B74" s="275" t="str">
        <f>'Dat-Bieu10'!B75</f>
        <v>Hộ bà Lê Thị Thanh Nga và ông Nguyễn Hưng Liễm</v>
      </c>
      <c r="C74" s="273">
        <v>1353</v>
      </c>
      <c r="D74" s="273">
        <v>960.8</v>
      </c>
      <c r="E74" s="274">
        <f>D74/C74*100</f>
        <v>71.012564671101259</v>
      </c>
      <c r="F74" s="51">
        <v>3</v>
      </c>
      <c r="G74" s="270">
        <v>12</v>
      </c>
      <c r="H74" s="133">
        <f t="shared" ref="H74:H77" si="22">30*16333</f>
        <v>489990</v>
      </c>
      <c r="I74" s="133">
        <f t="shared" si="17"/>
        <v>17639640</v>
      </c>
      <c r="J74" s="170">
        <f>'Dat-Bieu10'!I75</f>
        <v>960.8</v>
      </c>
      <c r="K74" s="149" t="str">
        <f>'Dat-Bieu10'!H75</f>
        <v>LUC</v>
      </c>
      <c r="L74" s="150">
        <f>'Dat-Bieu10'!K75*5</f>
        <v>355000</v>
      </c>
      <c r="M74" s="143">
        <f t="shared" si="18"/>
        <v>341084000</v>
      </c>
      <c r="N74" s="272">
        <f t="shared" si="19"/>
        <v>358723640</v>
      </c>
      <c r="P74" s="267"/>
      <c r="U74" s="268"/>
    </row>
    <row r="75" spans="1:21" s="266" customFormat="1" ht="42.75" customHeight="1">
      <c r="A75" s="204">
        <f>MAX(A$6:$B74)+1</f>
        <v>53</v>
      </c>
      <c r="B75" s="275" t="str">
        <f>'Dat-Bieu10'!B76</f>
        <v>Hộ ông Nguyễn Lành và bà Phùng Thị Tâm</v>
      </c>
      <c r="C75" s="273">
        <v>6908</v>
      </c>
      <c r="D75" s="273">
        <v>1975</v>
      </c>
      <c r="E75" s="274">
        <f t="shared" ref="E75:E76" si="23">D75/C75*100</f>
        <v>28.590040532715694</v>
      </c>
      <c r="F75" s="51">
        <v>4</v>
      </c>
      <c r="G75" s="270">
        <v>3</v>
      </c>
      <c r="H75" s="133">
        <f t="shared" si="22"/>
        <v>489990</v>
      </c>
      <c r="I75" s="133">
        <f t="shared" si="17"/>
        <v>5879880</v>
      </c>
      <c r="J75" s="170">
        <f>'Dat-Bieu10'!I76</f>
        <v>1975</v>
      </c>
      <c r="K75" s="149" t="str">
        <f>'Dat-Bieu10'!H76</f>
        <v>LUC</v>
      </c>
      <c r="L75" s="150">
        <f>'Dat-Bieu10'!K76*5</f>
        <v>340000</v>
      </c>
      <c r="M75" s="143">
        <f t="shared" si="18"/>
        <v>671500000</v>
      </c>
      <c r="N75" s="272">
        <f t="shared" si="19"/>
        <v>677379880</v>
      </c>
      <c r="P75" s="267"/>
      <c r="U75" s="268"/>
    </row>
    <row r="76" spans="1:21" s="266" customFormat="1" ht="42.75" customHeight="1">
      <c r="A76" s="204">
        <f>MAX(A$6:$B75)+1</f>
        <v>54</v>
      </c>
      <c r="B76" s="275" t="str">
        <f>'Dat-Bieu10'!B77</f>
        <v>Hộ ông Phùng Đình Lai và bà Ngô Thị Liễu</v>
      </c>
      <c r="C76" s="273">
        <v>10257.2474</v>
      </c>
      <c r="D76" s="273">
        <v>2019.4</v>
      </c>
      <c r="E76" s="274">
        <f t="shared" si="23"/>
        <v>19.687543073203052</v>
      </c>
      <c r="F76" s="51">
        <v>6</v>
      </c>
      <c r="G76" s="270">
        <v>2</v>
      </c>
      <c r="H76" s="133">
        <f t="shared" si="22"/>
        <v>489990</v>
      </c>
      <c r="I76" s="133">
        <f t="shared" si="17"/>
        <v>5879880</v>
      </c>
      <c r="J76" s="170">
        <f>'Dat-Bieu10'!I77</f>
        <v>2019.4</v>
      </c>
      <c r="K76" s="149" t="str">
        <f>'Dat-Bieu10'!H77</f>
        <v>LUC</v>
      </c>
      <c r="L76" s="150">
        <f>'Dat-Bieu10'!K77*5</f>
        <v>375000</v>
      </c>
      <c r="M76" s="143">
        <f t="shared" si="18"/>
        <v>757275000</v>
      </c>
      <c r="N76" s="272">
        <f t="shared" si="19"/>
        <v>763154880</v>
      </c>
      <c r="P76" s="267"/>
      <c r="U76" s="268"/>
    </row>
    <row r="77" spans="1:21" s="266" customFormat="1" ht="42.75" customHeight="1">
      <c r="A77" s="204">
        <f>MAX(A$6:$B76)+1</f>
        <v>55</v>
      </c>
      <c r="B77" s="275" t="str">
        <f>'Dat-Bieu10'!B78</f>
        <v>Hộ ông Nguyễn Lộc và bà Nguyễn Thị Sô</v>
      </c>
      <c r="C77" s="486">
        <v>3138.8</v>
      </c>
      <c r="D77" s="494">
        <v>1751</v>
      </c>
      <c r="E77" s="492">
        <f t="shared" ref="E77" si="24">D77/C77*100</f>
        <v>55.785650567095701</v>
      </c>
      <c r="F77" s="51">
        <v>3</v>
      </c>
      <c r="G77" s="270">
        <v>6</v>
      </c>
      <c r="H77" s="133">
        <f t="shared" si="22"/>
        <v>489990</v>
      </c>
      <c r="I77" s="133">
        <f t="shared" si="17"/>
        <v>8819820</v>
      </c>
      <c r="J77" s="170">
        <f>'Dat-Bieu10'!I78</f>
        <v>1136</v>
      </c>
      <c r="K77" s="149" t="str">
        <f>'Dat-Bieu10'!H78</f>
        <v>LUC</v>
      </c>
      <c r="L77" s="150">
        <f>'Dat-Bieu10'!K78*5</f>
        <v>340000</v>
      </c>
      <c r="M77" s="143">
        <f t="shared" si="18"/>
        <v>386240000</v>
      </c>
      <c r="N77" s="272">
        <f t="shared" si="19"/>
        <v>395059820</v>
      </c>
      <c r="P77" s="267"/>
      <c r="U77" s="268"/>
    </row>
    <row r="78" spans="1:21" s="266" customFormat="1" ht="42.75" customHeight="1">
      <c r="A78" s="204">
        <f>MAX(A$6:$B77)+1</f>
        <v>56</v>
      </c>
      <c r="B78" s="275" t="str">
        <f>'Dat-Bieu10'!B79</f>
        <v>ông Nguyễn Lộc và bà Nguyễn Thị Sô</v>
      </c>
      <c r="C78" s="488"/>
      <c r="D78" s="495">
        <v>615</v>
      </c>
      <c r="E78" s="493"/>
      <c r="F78" s="51"/>
      <c r="G78" s="270"/>
      <c r="H78" s="133"/>
      <c r="I78" s="133">
        <f t="shared" si="17"/>
        <v>0</v>
      </c>
      <c r="J78" s="170">
        <f>'Dat-Bieu10'!I79</f>
        <v>615</v>
      </c>
      <c r="K78" s="149" t="str">
        <f>'Dat-Bieu10'!H79</f>
        <v>HNK</v>
      </c>
      <c r="L78" s="150">
        <f>'Dat-Bieu10'!K79*5</f>
        <v>340000</v>
      </c>
      <c r="M78" s="143">
        <f t="shared" si="18"/>
        <v>209100000</v>
      </c>
      <c r="N78" s="272">
        <f t="shared" si="19"/>
        <v>209100000</v>
      </c>
      <c r="P78" s="267"/>
      <c r="U78" s="268"/>
    </row>
    <row r="79" spans="1:21" s="266" customFormat="1" ht="42.75" customHeight="1">
      <c r="A79" s="204">
        <f>MAX(A$6:$B78)+1</f>
        <v>57</v>
      </c>
      <c r="B79" s="275" t="str">
        <f>'Dat-Bieu10'!B80</f>
        <v>Hộ ông Ngô Văn Lệ và bà Đào Thị Mỹ Linh</v>
      </c>
      <c r="C79" s="273">
        <v>1927.106</v>
      </c>
      <c r="D79" s="273">
        <v>621</v>
      </c>
      <c r="E79" s="274">
        <f t="shared" ref="E79" si="25">D79/C79*100</f>
        <v>32.224485835236877</v>
      </c>
      <c r="F79" s="51">
        <v>5</v>
      </c>
      <c r="G79" s="270">
        <v>6</v>
      </c>
      <c r="H79" s="133">
        <f t="shared" ref="H79:H80" si="26">30*16333</f>
        <v>489990</v>
      </c>
      <c r="I79" s="133">
        <f t="shared" si="17"/>
        <v>14699700</v>
      </c>
      <c r="J79" s="170">
        <f>'Dat-Bieu10'!I80</f>
        <v>621</v>
      </c>
      <c r="K79" s="149" t="str">
        <f>'Dat-Bieu10'!H80</f>
        <v>LUC</v>
      </c>
      <c r="L79" s="150">
        <f>'Dat-Bieu10'!K80*5</f>
        <v>355000</v>
      </c>
      <c r="M79" s="143">
        <f t="shared" si="18"/>
        <v>220455000</v>
      </c>
      <c r="N79" s="272">
        <f t="shared" si="19"/>
        <v>235154700</v>
      </c>
      <c r="P79" s="267"/>
      <c r="U79" s="268"/>
    </row>
    <row r="80" spans="1:21" s="266" customFormat="1" ht="42.75" customHeight="1">
      <c r="A80" s="419">
        <f>MAX(A$6:$B79)+1</f>
        <v>58</v>
      </c>
      <c r="B80" s="479" t="str">
        <f>'Dat-Bieu10'!B81</f>
        <v>Hộ ông Nguyễn Lương và bà Nguyễn Thị Hùng</v>
      </c>
      <c r="C80" s="486">
        <v>6567.66</v>
      </c>
      <c r="D80" s="496">
        <v>2294</v>
      </c>
      <c r="E80" s="492">
        <f>D80/C80*100</f>
        <v>34.928726517511564</v>
      </c>
      <c r="F80" s="51">
        <v>5</v>
      </c>
      <c r="G80" s="270">
        <v>6</v>
      </c>
      <c r="H80" s="133">
        <f t="shared" si="26"/>
        <v>489990</v>
      </c>
      <c r="I80" s="133">
        <f t="shared" si="17"/>
        <v>14699700</v>
      </c>
      <c r="J80" s="170">
        <f>'Dat-Bieu10'!I81</f>
        <v>1580</v>
      </c>
      <c r="K80" s="149" t="str">
        <f>'Dat-Bieu10'!H81</f>
        <v>LUC</v>
      </c>
      <c r="L80" s="150">
        <f>'Dat-Bieu10'!K81*5</f>
        <v>340000</v>
      </c>
      <c r="M80" s="143">
        <f t="shared" si="18"/>
        <v>537200000</v>
      </c>
      <c r="N80" s="272">
        <f t="shared" si="19"/>
        <v>551899700</v>
      </c>
      <c r="P80" s="267"/>
      <c r="U80" s="268"/>
    </row>
    <row r="81" spans="1:21" s="266" customFormat="1" ht="42.75" customHeight="1">
      <c r="A81" s="421"/>
      <c r="B81" s="480"/>
      <c r="C81" s="488"/>
      <c r="D81" s="495">
        <v>714</v>
      </c>
      <c r="E81" s="493"/>
      <c r="F81" s="51"/>
      <c r="G81" s="270"/>
      <c r="H81" s="133"/>
      <c r="I81" s="133">
        <f t="shared" si="17"/>
        <v>0</v>
      </c>
      <c r="J81" s="170">
        <f>'Dat-Bieu10'!I82</f>
        <v>714</v>
      </c>
      <c r="K81" s="149" t="str">
        <f>'Dat-Bieu10'!H82</f>
        <v>LUC</v>
      </c>
      <c r="L81" s="150">
        <f>'Dat-Bieu10'!K82*5</f>
        <v>340000</v>
      </c>
      <c r="M81" s="143">
        <f t="shared" si="18"/>
        <v>242760000</v>
      </c>
      <c r="N81" s="272">
        <f t="shared" si="19"/>
        <v>242760000</v>
      </c>
      <c r="P81" s="267"/>
      <c r="U81" s="268"/>
    </row>
    <row r="82" spans="1:21" s="266" customFormat="1" ht="42.75" customHeight="1">
      <c r="A82" s="204">
        <f>MAX(A$6:$B81)+1</f>
        <v>59</v>
      </c>
      <c r="B82" s="275" t="str">
        <f>'Dat-Bieu10'!B83</f>
        <v>Ông Nguyễn Tấn Lực và bà Phùng Thị Thu</v>
      </c>
      <c r="C82" s="273">
        <v>997</v>
      </c>
      <c r="D82" s="273">
        <v>997</v>
      </c>
      <c r="E82" s="276">
        <f t="shared" ref="E82:E83" si="27">D82/C82*100</f>
        <v>100</v>
      </c>
      <c r="F82" s="51">
        <v>4</v>
      </c>
      <c r="G82" s="270">
        <v>12</v>
      </c>
      <c r="H82" s="133">
        <f t="shared" ref="H82:H84" si="28">30*16333</f>
        <v>489990</v>
      </c>
      <c r="I82" s="133">
        <f t="shared" si="17"/>
        <v>23519520</v>
      </c>
      <c r="J82" s="170">
        <f>'Dat-Bieu10'!I83</f>
        <v>997</v>
      </c>
      <c r="K82" s="149" t="str">
        <f>'Dat-Bieu10'!H83</f>
        <v>LUC</v>
      </c>
      <c r="L82" s="150">
        <f>'Dat-Bieu10'!K83*5</f>
        <v>340000</v>
      </c>
      <c r="M82" s="143">
        <f t="shared" si="18"/>
        <v>338980000</v>
      </c>
      <c r="N82" s="272">
        <f t="shared" si="19"/>
        <v>362499520</v>
      </c>
      <c r="P82" s="267"/>
      <c r="U82" s="268"/>
    </row>
    <row r="83" spans="1:21" s="266" customFormat="1" ht="42.75" customHeight="1">
      <c r="A83" s="204">
        <f>MAX(A$6:$B82)+1</f>
        <v>60</v>
      </c>
      <c r="B83" s="275" t="str">
        <f>'Dat-Bieu10'!B84</f>
        <v>Ông Trịnh Bích và bà Trần Thị Lệ</v>
      </c>
      <c r="C83" s="273">
        <v>1773.0839999999998</v>
      </c>
      <c r="D83" s="273">
        <v>542</v>
      </c>
      <c r="E83" s="274">
        <f t="shared" si="27"/>
        <v>30.568207710407407</v>
      </c>
      <c r="F83" s="51">
        <v>6</v>
      </c>
      <c r="G83" s="270">
        <v>6</v>
      </c>
      <c r="H83" s="133">
        <f t="shared" si="28"/>
        <v>489990</v>
      </c>
      <c r="I83" s="133">
        <f t="shared" si="17"/>
        <v>17639640</v>
      </c>
      <c r="J83" s="170">
        <f>'Dat-Bieu10'!I84</f>
        <v>542</v>
      </c>
      <c r="K83" s="149" t="str">
        <f>'Dat-Bieu10'!H84</f>
        <v>LUC</v>
      </c>
      <c r="L83" s="150">
        <f>'Dat-Bieu10'!K84*5</f>
        <v>340000</v>
      </c>
      <c r="M83" s="143">
        <f t="shared" si="18"/>
        <v>184280000</v>
      </c>
      <c r="N83" s="272">
        <f t="shared" si="19"/>
        <v>201919640</v>
      </c>
      <c r="P83" s="267"/>
      <c r="U83" s="268"/>
    </row>
    <row r="84" spans="1:21" s="266" customFormat="1" ht="42.75" customHeight="1">
      <c r="A84" s="419">
        <f>MAX(A$6:$B83)+1</f>
        <v>61</v>
      </c>
      <c r="B84" s="479" t="str">
        <f>'Dat-Bieu10'!B85</f>
        <v>Hộ ông Ngô Đức Hùng và bà Nguyễn Thị Mười</v>
      </c>
      <c r="C84" s="486">
        <v>7724.6774999999998</v>
      </c>
      <c r="D84" s="496">
        <f>'Dat-Bieu10'!I85+'Dat-Bieu10'!I86</f>
        <v>1147</v>
      </c>
      <c r="E84" s="492">
        <f>D84/C84*100</f>
        <v>14.848516329646126</v>
      </c>
      <c r="F84" s="51">
        <v>12</v>
      </c>
      <c r="G84" s="270">
        <v>2</v>
      </c>
      <c r="H84" s="133">
        <f t="shared" si="28"/>
        <v>489990</v>
      </c>
      <c r="I84" s="133">
        <f t="shared" si="17"/>
        <v>11759760</v>
      </c>
      <c r="J84" s="170">
        <f>'Dat-Bieu10'!I85</f>
        <v>771</v>
      </c>
      <c r="K84" s="149" t="str">
        <f>'Dat-Bieu10'!H85</f>
        <v>LUC</v>
      </c>
      <c r="L84" s="150">
        <f>'Dat-Bieu10'!K85*5</f>
        <v>355000</v>
      </c>
      <c r="M84" s="143">
        <f t="shared" si="18"/>
        <v>273705000</v>
      </c>
      <c r="N84" s="272">
        <f t="shared" si="19"/>
        <v>285464760</v>
      </c>
      <c r="P84" s="267"/>
      <c r="U84" s="268"/>
    </row>
    <row r="85" spans="1:21" s="266" customFormat="1" ht="42.75" customHeight="1">
      <c r="A85" s="421"/>
      <c r="B85" s="480"/>
      <c r="C85" s="488"/>
      <c r="D85" s="495">
        <v>375.1</v>
      </c>
      <c r="E85" s="493"/>
      <c r="F85" s="51"/>
      <c r="G85" s="270"/>
      <c r="H85" s="133"/>
      <c r="I85" s="133">
        <f t="shared" si="17"/>
        <v>0</v>
      </c>
      <c r="J85" s="170">
        <f>'Dat-Bieu10'!I86</f>
        <v>376</v>
      </c>
      <c r="K85" s="149" t="str">
        <f>'Dat-Bieu10'!H86</f>
        <v>LUC</v>
      </c>
      <c r="L85" s="150">
        <f>'Dat-Bieu10'!K86*5</f>
        <v>355000</v>
      </c>
      <c r="M85" s="143">
        <f t="shared" si="18"/>
        <v>133480000</v>
      </c>
      <c r="N85" s="272">
        <f t="shared" si="19"/>
        <v>133480000</v>
      </c>
      <c r="P85" s="267"/>
      <c r="U85" s="268"/>
    </row>
    <row r="86" spans="1:21" s="266" customFormat="1" ht="42.75" customHeight="1">
      <c r="A86" s="204">
        <f>MAX(A$6:$B85)+1</f>
        <v>62</v>
      </c>
      <c r="B86" s="275" t="str">
        <f>'Dat-Bieu10'!B87</f>
        <v>Hộ bà Trần Thị Mực</v>
      </c>
      <c r="C86" s="273">
        <v>4649</v>
      </c>
      <c r="D86" s="273">
        <v>1290</v>
      </c>
      <c r="E86" s="274">
        <f t="shared" ref="E86" si="29">D86/C86*100</f>
        <v>27.74790277479028</v>
      </c>
      <c r="F86" s="51">
        <v>6</v>
      </c>
      <c r="G86" s="270">
        <v>3</v>
      </c>
      <c r="H86" s="133">
        <f t="shared" ref="H86" si="30">30*16333</f>
        <v>489990</v>
      </c>
      <c r="I86" s="133">
        <f t="shared" si="17"/>
        <v>8819820</v>
      </c>
      <c r="J86" s="170">
        <f>'Dat-Bieu10'!I87</f>
        <v>1290</v>
      </c>
      <c r="K86" s="149" t="str">
        <f>'Dat-Bieu10'!H87</f>
        <v>LUC</v>
      </c>
      <c r="L86" s="150">
        <f>'Dat-Bieu10'!K87*5</f>
        <v>355000</v>
      </c>
      <c r="M86" s="143">
        <f t="shared" si="18"/>
        <v>457950000</v>
      </c>
      <c r="N86" s="272">
        <f t="shared" si="19"/>
        <v>466769820</v>
      </c>
      <c r="P86" s="267"/>
      <c r="U86" s="268"/>
    </row>
    <row r="87" spans="1:21" s="266" customFormat="1" ht="73.5" customHeight="1">
      <c r="A87" s="204">
        <f>MAX(A$6:$B86)+1</f>
        <v>63</v>
      </c>
      <c r="B87" s="275" t="str">
        <f>'Dat-Bieu10'!B88</f>
        <v>ông Phùng Đình Thôi, bà Phùng Thị Tí, bà Phùng Thị Mùi, bà Phùng Thị Vân, bà Phùng Thị Mười, bà Phùng Thị Dư đồng thừa kế của bà Lê Thị Năm</v>
      </c>
      <c r="C87" s="273"/>
      <c r="D87" s="273"/>
      <c r="E87" s="274"/>
      <c r="F87" s="51"/>
      <c r="G87" s="270"/>
      <c r="H87" s="133"/>
      <c r="I87" s="133">
        <f t="shared" si="17"/>
        <v>0</v>
      </c>
      <c r="J87" s="170">
        <f>'Dat-Bieu10'!I88</f>
        <v>950</v>
      </c>
      <c r="K87" s="149" t="str">
        <f>'Dat-Bieu10'!H88</f>
        <v>LUC</v>
      </c>
      <c r="L87" s="150">
        <f>'Dat-Bieu10'!K88*5</f>
        <v>340000</v>
      </c>
      <c r="M87" s="143">
        <f t="shared" si="18"/>
        <v>323000000</v>
      </c>
      <c r="N87" s="272">
        <f t="shared" si="19"/>
        <v>323000000</v>
      </c>
      <c r="P87" s="267"/>
      <c r="U87" s="268"/>
    </row>
    <row r="88" spans="1:21" s="266" customFormat="1" ht="42.75" customHeight="1">
      <c r="A88" s="419">
        <f>MAX(A$6:$B87)+1</f>
        <v>64</v>
      </c>
      <c r="B88" s="479" t="str">
        <f>'Dat-Bieu10'!B89</f>
        <v>ông Lê Miên</v>
      </c>
      <c r="C88" s="486">
        <v>989</v>
      </c>
      <c r="D88" s="489">
        <v>989</v>
      </c>
      <c r="E88" s="497">
        <f>D88/C88*100</f>
        <v>100</v>
      </c>
      <c r="F88" s="51">
        <v>4</v>
      </c>
      <c r="G88" s="270">
        <v>12</v>
      </c>
      <c r="H88" s="133">
        <f>30*16333</f>
        <v>489990</v>
      </c>
      <c r="I88" s="133">
        <f t="shared" si="17"/>
        <v>23519520</v>
      </c>
      <c r="J88" s="170">
        <f>'Dat-Bieu10'!I89</f>
        <v>596</v>
      </c>
      <c r="K88" s="149" t="str">
        <f>'Dat-Bieu10'!H89</f>
        <v>LUC</v>
      </c>
      <c r="L88" s="150">
        <f>'Dat-Bieu10'!K89*5</f>
        <v>355000</v>
      </c>
      <c r="M88" s="143">
        <f t="shared" si="18"/>
        <v>211580000</v>
      </c>
      <c r="N88" s="272">
        <f t="shared" si="19"/>
        <v>235099520</v>
      </c>
      <c r="P88" s="267"/>
      <c r="U88" s="268"/>
    </row>
    <row r="89" spans="1:21" s="266" customFormat="1" ht="42.75" customHeight="1">
      <c r="A89" s="421"/>
      <c r="B89" s="480"/>
      <c r="C89" s="488"/>
      <c r="D89" s="491">
        <v>393</v>
      </c>
      <c r="E89" s="498"/>
      <c r="F89" s="51"/>
      <c r="G89" s="270"/>
      <c r="H89" s="133"/>
      <c r="I89" s="133">
        <f t="shared" si="17"/>
        <v>0</v>
      </c>
      <c r="J89" s="170">
        <f>'Dat-Bieu10'!I90</f>
        <v>393</v>
      </c>
      <c r="K89" s="149" t="str">
        <f>'Dat-Bieu10'!H90</f>
        <v>LUC</v>
      </c>
      <c r="L89" s="150">
        <f>'Dat-Bieu10'!K90*5</f>
        <v>340000</v>
      </c>
      <c r="M89" s="143">
        <f t="shared" si="18"/>
        <v>133620000</v>
      </c>
      <c r="N89" s="272">
        <f t="shared" si="19"/>
        <v>133620000</v>
      </c>
      <c r="P89" s="267"/>
      <c r="U89" s="268"/>
    </row>
    <row r="90" spans="1:21" s="266" customFormat="1" ht="81" customHeight="1">
      <c r="A90" s="204">
        <f>MAX(A$6:$B89)+1</f>
        <v>65</v>
      </c>
      <c r="B90" s="275" t="str">
        <f>'Dat-Bieu10'!B91</f>
        <v>ông Lê Minh Mậu, bà Lê Thị Trang, ông Lê Văn Châu, ông Lê Minh Kiệt, ông Lê Minh Dũng, bà Lê Thị Ngọc, ông Lê Minh Hiệp đồng thừa kế của bà Nguyễn Thị Điểm</v>
      </c>
      <c r="C90" s="273"/>
      <c r="D90" s="273"/>
      <c r="E90" s="274"/>
      <c r="F90" s="51"/>
      <c r="G90" s="270"/>
      <c r="H90" s="133"/>
      <c r="I90" s="133">
        <f t="shared" si="17"/>
        <v>0</v>
      </c>
      <c r="J90" s="170">
        <f>'Dat-Bieu10'!I91</f>
        <v>200</v>
      </c>
      <c r="K90" s="149" t="str">
        <f>'Dat-Bieu10'!H91</f>
        <v>HNK</v>
      </c>
      <c r="L90" s="150">
        <f>'Dat-Bieu10'!K91*5</f>
        <v>340000</v>
      </c>
      <c r="M90" s="143">
        <f t="shared" si="18"/>
        <v>68000000</v>
      </c>
      <c r="N90" s="272">
        <f t="shared" si="19"/>
        <v>68000000</v>
      </c>
      <c r="P90" s="267"/>
      <c r="U90" s="268"/>
    </row>
    <row r="91" spans="1:21" s="266" customFormat="1" ht="42.75" customHeight="1">
      <c r="A91" s="419">
        <f>MAX(A$6:$B90)+1</f>
        <v>66</v>
      </c>
      <c r="B91" s="479" t="str">
        <f>'Dat-Bieu10'!B92</f>
        <v>Hộ bà Phùng Thị Mỹ</v>
      </c>
      <c r="C91" s="486">
        <v>1806</v>
      </c>
      <c r="D91" s="492">
        <f>'Dat-Bieu10'!I92+'Dat-Bieu10'!I93</f>
        <v>828.2</v>
      </c>
      <c r="E91" s="492">
        <f>D91/C91*100</f>
        <v>45.858250276854932</v>
      </c>
      <c r="F91" s="51">
        <v>5</v>
      </c>
      <c r="G91" s="270">
        <v>6</v>
      </c>
      <c r="H91" s="133">
        <f>30*16333</f>
        <v>489990</v>
      </c>
      <c r="I91" s="133">
        <f t="shared" si="17"/>
        <v>14699700</v>
      </c>
      <c r="J91" s="170">
        <f>'Dat-Bieu10'!I92</f>
        <v>731</v>
      </c>
      <c r="K91" s="149" t="str">
        <f>'Dat-Bieu10'!H92</f>
        <v>LUC</v>
      </c>
      <c r="L91" s="150">
        <f>'Dat-Bieu10'!K92*5</f>
        <v>375000</v>
      </c>
      <c r="M91" s="143">
        <f t="shared" si="18"/>
        <v>274125000</v>
      </c>
      <c r="N91" s="272">
        <f t="shared" si="19"/>
        <v>288824700</v>
      </c>
      <c r="P91" s="267"/>
      <c r="U91" s="268"/>
    </row>
    <row r="92" spans="1:21" s="266" customFormat="1" ht="42.75" customHeight="1">
      <c r="A92" s="421"/>
      <c r="B92" s="480"/>
      <c r="C92" s="488"/>
      <c r="D92" s="493">
        <v>97.2</v>
      </c>
      <c r="E92" s="493"/>
      <c r="F92" s="51"/>
      <c r="G92" s="270"/>
      <c r="H92" s="133"/>
      <c r="I92" s="133">
        <f t="shared" si="17"/>
        <v>0</v>
      </c>
      <c r="J92" s="170">
        <f>'Dat-Bieu10'!I93</f>
        <v>97.2</v>
      </c>
      <c r="K92" s="149" t="str">
        <f>'Dat-Bieu10'!H93</f>
        <v>LUC</v>
      </c>
      <c r="L92" s="150">
        <f>'Dat-Bieu10'!K93*5</f>
        <v>375000</v>
      </c>
      <c r="M92" s="143">
        <f t="shared" si="18"/>
        <v>36450000</v>
      </c>
      <c r="N92" s="272">
        <f t="shared" si="19"/>
        <v>36450000</v>
      </c>
      <c r="P92" s="267"/>
      <c r="U92" s="268"/>
    </row>
    <row r="93" spans="1:21" s="266" customFormat="1" ht="72.75" customHeight="1">
      <c r="A93" s="204">
        <f>MAX(A$6:$B92)+1</f>
        <v>67</v>
      </c>
      <c r="B93" s="275" t="str">
        <f>'Dat-Bieu10'!B94</f>
        <v>bà Phùng Thị Mỹ, ông Đinh Xuân Tuấn, ông Đinh Xuân Đạt, bà Đinh Thanh Thúy, bà Đinh Thị Bích Ngọc đồng thừa kế của ông Đinh Vận</v>
      </c>
      <c r="C93" s="273"/>
      <c r="D93" s="273"/>
      <c r="E93" s="274"/>
      <c r="F93" s="51"/>
      <c r="G93" s="270"/>
      <c r="H93" s="133"/>
      <c r="I93" s="133">
        <f t="shared" si="17"/>
        <v>0</v>
      </c>
      <c r="J93" s="170">
        <f>'Dat-Bieu10'!I94</f>
        <v>329.4</v>
      </c>
      <c r="K93" s="149" t="str">
        <f>'Dat-Bieu10'!H94</f>
        <v>HNK</v>
      </c>
      <c r="L93" s="150">
        <f>'Dat-Bieu10'!K94*5</f>
        <v>340000</v>
      </c>
      <c r="M93" s="143">
        <f t="shared" si="18"/>
        <v>111995999.99999999</v>
      </c>
      <c r="N93" s="272">
        <f t="shared" si="19"/>
        <v>111995999.99999999</v>
      </c>
      <c r="P93" s="267"/>
      <c r="U93" s="268"/>
    </row>
    <row r="94" spans="1:21" s="266" customFormat="1" ht="42.75" customHeight="1">
      <c r="A94" s="419">
        <f>MAX(A$6:$B93)+1</f>
        <v>68</v>
      </c>
      <c r="B94" s="479" t="str">
        <f>'Dat-Bieu10'!B95</f>
        <v>Hộ ông Lê Hồng Nga và bà Nguyễn Thị Mai Anh</v>
      </c>
      <c r="C94" s="486">
        <v>8215</v>
      </c>
      <c r="D94" s="494">
        <v>1833.1000000000001</v>
      </c>
      <c r="E94" s="492">
        <f>D94/C94*100</f>
        <v>22.314059646987218</v>
      </c>
      <c r="F94" s="51">
        <v>6</v>
      </c>
      <c r="G94" s="270">
        <v>3</v>
      </c>
      <c r="H94" s="133">
        <f>30*16333</f>
        <v>489990</v>
      </c>
      <c r="I94" s="133">
        <f t="shared" si="17"/>
        <v>8819820</v>
      </c>
      <c r="J94" s="170">
        <f>'Dat-Bieu10'!I95</f>
        <v>1578.9</v>
      </c>
      <c r="K94" s="149" t="str">
        <f>'Dat-Bieu10'!H95</f>
        <v>LUC</v>
      </c>
      <c r="L94" s="150">
        <f>'Dat-Bieu10'!K95*5</f>
        <v>340000</v>
      </c>
      <c r="M94" s="143">
        <f t="shared" si="18"/>
        <v>536826000.00000006</v>
      </c>
      <c r="N94" s="272">
        <f t="shared" si="19"/>
        <v>545645820</v>
      </c>
      <c r="P94" s="267"/>
      <c r="U94" s="268"/>
    </row>
    <row r="95" spans="1:21" s="266" customFormat="1" ht="42.75" customHeight="1">
      <c r="A95" s="421"/>
      <c r="B95" s="480"/>
      <c r="C95" s="488"/>
      <c r="D95" s="495">
        <v>254.2</v>
      </c>
      <c r="E95" s="493"/>
      <c r="F95" s="51"/>
      <c r="G95" s="270"/>
      <c r="H95" s="133"/>
      <c r="I95" s="133">
        <f t="shared" si="17"/>
        <v>0</v>
      </c>
      <c r="J95" s="170">
        <f>'Dat-Bieu10'!I96</f>
        <v>254.2</v>
      </c>
      <c r="K95" s="149" t="str">
        <f>'Dat-Bieu10'!H96</f>
        <v>LUC</v>
      </c>
      <c r="L95" s="150">
        <f>'Dat-Bieu10'!K96*5</f>
        <v>340000</v>
      </c>
      <c r="M95" s="143">
        <f t="shared" si="18"/>
        <v>86428000</v>
      </c>
      <c r="N95" s="272">
        <f t="shared" si="19"/>
        <v>86428000</v>
      </c>
      <c r="P95" s="267"/>
      <c r="U95" s="268"/>
    </row>
    <row r="96" spans="1:21" s="266" customFormat="1" ht="42.75" customHeight="1">
      <c r="A96" s="204">
        <f>MAX(A$6:$B95)+1</f>
        <v>69</v>
      </c>
      <c r="B96" s="275" t="str">
        <f>'Dat-Bieu10'!B97</f>
        <v>bà Nguyễn Thị Nga</v>
      </c>
      <c r="C96" s="273">
        <v>819</v>
      </c>
      <c r="D96" s="273">
        <v>542</v>
      </c>
      <c r="E96" s="276">
        <f t="shared" ref="E96" si="31">D96/C96*100</f>
        <v>66.178266178266171</v>
      </c>
      <c r="F96" s="51">
        <v>3</v>
      </c>
      <c r="G96" s="270">
        <v>12</v>
      </c>
      <c r="H96" s="133">
        <f>30*16333</f>
        <v>489990</v>
      </c>
      <c r="I96" s="133">
        <f t="shared" si="17"/>
        <v>17639640</v>
      </c>
      <c r="J96" s="170">
        <f>'Dat-Bieu10'!I97</f>
        <v>542</v>
      </c>
      <c r="K96" s="149" t="str">
        <f>'Dat-Bieu10'!H97</f>
        <v>LUC</v>
      </c>
      <c r="L96" s="150">
        <f>'Dat-Bieu10'!K97*5</f>
        <v>340000</v>
      </c>
      <c r="M96" s="143">
        <f t="shared" si="18"/>
        <v>184280000</v>
      </c>
      <c r="N96" s="272">
        <f t="shared" si="19"/>
        <v>201919640</v>
      </c>
      <c r="P96" s="267"/>
      <c r="U96" s="268"/>
    </row>
    <row r="97" spans="1:21" s="266" customFormat="1" ht="42.75" customHeight="1">
      <c r="A97" s="419">
        <f>MAX(A$6:$B96)+1</f>
        <v>70</v>
      </c>
      <c r="B97" s="479" t="str">
        <f>'Dat-Bieu10'!B98</f>
        <v>bà Trương Thị Kim Nhựt, ông Phùng Đình Lưu, bà Phùng Thị Nguyện, ông Phùng Đình Ý đồng thừa kế của ông Phùng Đình Chiến</v>
      </c>
      <c r="C97" s="486"/>
      <c r="D97" s="489"/>
      <c r="E97" s="492"/>
      <c r="F97" s="51"/>
      <c r="G97" s="270"/>
      <c r="H97" s="133"/>
      <c r="I97" s="133">
        <f t="shared" si="17"/>
        <v>0</v>
      </c>
      <c r="J97" s="170">
        <f>'Dat-Bieu10'!I98</f>
        <v>1254</v>
      </c>
      <c r="K97" s="149" t="str">
        <f>'Dat-Bieu10'!H98</f>
        <v>LUC</v>
      </c>
      <c r="L97" s="150">
        <f>'Dat-Bieu10'!K98*5</f>
        <v>340000</v>
      </c>
      <c r="M97" s="143">
        <f t="shared" si="18"/>
        <v>426360000</v>
      </c>
      <c r="N97" s="272">
        <f t="shared" si="19"/>
        <v>426360000</v>
      </c>
      <c r="P97" s="267"/>
      <c r="U97" s="268"/>
    </row>
    <row r="98" spans="1:21" s="266" customFormat="1" ht="42.75" customHeight="1">
      <c r="A98" s="421"/>
      <c r="B98" s="480"/>
      <c r="C98" s="488"/>
      <c r="D98" s="491"/>
      <c r="E98" s="493"/>
      <c r="F98" s="51"/>
      <c r="G98" s="270"/>
      <c r="H98" s="133"/>
      <c r="I98" s="133">
        <f t="shared" si="17"/>
        <v>0</v>
      </c>
      <c r="J98" s="170">
        <f>'Dat-Bieu10'!I99</f>
        <v>896</v>
      </c>
      <c r="K98" s="149" t="str">
        <f>'Dat-Bieu10'!H99</f>
        <v>LUC</v>
      </c>
      <c r="L98" s="150">
        <f>'Dat-Bieu10'!K99*5</f>
        <v>355000</v>
      </c>
      <c r="M98" s="143">
        <f t="shared" si="18"/>
        <v>318080000</v>
      </c>
      <c r="N98" s="272">
        <f t="shared" si="19"/>
        <v>318080000</v>
      </c>
      <c r="P98" s="267"/>
      <c r="U98" s="268"/>
    </row>
    <row r="99" spans="1:21" s="266" customFormat="1" ht="70.5" customHeight="1">
      <c r="A99" s="204">
        <f>MAX(A$6:$B98)+1</f>
        <v>71</v>
      </c>
      <c r="B99" s="275" t="str">
        <f>'Dat-Bieu10'!B100</f>
        <v>bà Nguyễn Thị Nữ, ông Ngô Văn Điệp, ông Ngô Nhựt, bà Ngô Thị Bửu, ông Ngô Văn Hoàng, bà Ngô Thị Khắc Ghi đồng thừa kế của ông Ngô Nhứt</v>
      </c>
      <c r="C99" s="273"/>
      <c r="D99" s="273"/>
      <c r="E99" s="274"/>
      <c r="F99" s="51"/>
      <c r="G99" s="270"/>
      <c r="H99" s="133"/>
      <c r="I99" s="133">
        <f t="shared" si="17"/>
        <v>0</v>
      </c>
      <c r="J99" s="170">
        <f>'Dat-Bieu10'!I100</f>
        <v>999</v>
      </c>
      <c r="K99" s="149" t="str">
        <f>'Dat-Bieu10'!H100</f>
        <v>LUC</v>
      </c>
      <c r="L99" s="150">
        <f>'Dat-Bieu10'!K100*5</f>
        <v>340000</v>
      </c>
      <c r="M99" s="143">
        <f t="shared" si="18"/>
        <v>339660000</v>
      </c>
      <c r="N99" s="272">
        <f t="shared" si="19"/>
        <v>339660000</v>
      </c>
      <c r="P99" s="267"/>
      <c r="U99" s="268"/>
    </row>
    <row r="100" spans="1:21" s="266" customFormat="1" ht="42.75" customHeight="1">
      <c r="A100" s="204">
        <f>MAX(A$6:$B99)+1</f>
        <v>72</v>
      </c>
      <c r="B100" s="275" t="str">
        <f>'Dat-Bieu10'!B101</f>
        <v>Hộ ông Ngô Tấn Ngọc và bà Nguyễn Thị Hương</v>
      </c>
      <c r="C100" s="273">
        <v>1418</v>
      </c>
      <c r="D100" s="273">
        <v>1392</v>
      </c>
      <c r="E100" s="274">
        <f t="shared" ref="E100" si="32">D100/C100*100</f>
        <v>98.166431593794073</v>
      </c>
      <c r="F100" s="51">
        <v>10</v>
      </c>
      <c r="G100" s="270">
        <v>12</v>
      </c>
      <c r="H100" s="133">
        <f>30*16333</f>
        <v>489990</v>
      </c>
      <c r="I100" s="133">
        <f t="shared" si="17"/>
        <v>58798800</v>
      </c>
      <c r="J100" s="170">
        <f>'Dat-Bieu10'!I101</f>
        <v>1392</v>
      </c>
      <c r="K100" s="149" t="str">
        <f>'Dat-Bieu10'!H101</f>
        <v>LUC</v>
      </c>
      <c r="L100" s="150">
        <f>'Dat-Bieu10'!K101*5</f>
        <v>355000</v>
      </c>
      <c r="M100" s="143">
        <f t="shared" si="18"/>
        <v>494160000</v>
      </c>
      <c r="N100" s="272">
        <f t="shared" si="19"/>
        <v>552958800</v>
      </c>
      <c r="P100" s="267"/>
      <c r="U100" s="268"/>
    </row>
    <row r="101" spans="1:21" s="266" customFormat="1" ht="57.75" customHeight="1">
      <c r="A101" s="204">
        <f>MAX(A$6:$B100)+1</f>
        <v>73</v>
      </c>
      <c r="B101" s="275" t="str">
        <f>'Dat-Bieu10'!B102</f>
        <v>ông Ngô Tấn Ngọc, bà Ngô Thị Đào, bà Ngô Thị Sáng, ông Ngô Gương đồng thừa kế của hộ bà Nguyễn Thị Có</v>
      </c>
      <c r="C101" s="273"/>
      <c r="D101" s="273"/>
      <c r="E101" s="274"/>
      <c r="F101" s="51"/>
      <c r="G101" s="270"/>
      <c r="H101" s="133"/>
      <c r="I101" s="133">
        <f t="shared" si="17"/>
        <v>0</v>
      </c>
      <c r="J101" s="170">
        <f>'Dat-Bieu10'!I102</f>
        <v>652</v>
      </c>
      <c r="K101" s="149" t="str">
        <f>'Dat-Bieu10'!H102</f>
        <v>LUC</v>
      </c>
      <c r="L101" s="150">
        <f>'Dat-Bieu10'!K102*5</f>
        <v>340000</v>
      </c>
      <c r="M101" s="143">
        <f t="shared" si="18"/>
        <v>221680000</v>
      </c>
      <c r="N101" s="272">
        <f t="shared" si="19"/>
        <v>221680000</v>
      </c>
      <c r="P101" s="267"/>
      <c r="U101" s="268"/>
    </row>
    <row r="102" spans="1:21" s="266" customFormat="1" ht="42.75" customHeight="1">
      <c r="A102" s="419">
        <f>MAX(A$6:$B101)+1</f>
        <v>74</v>
      </c>
      <c r="B102" s="479" t="str">
        <f>'Dat-Bieu10'!B103</f>
        <v>Hộ bà Mai Thị Nỡ</v>
      </c>
      <c r="C102" s="465">
        <v>1741.9</v>
      </c>
      <c r="D102" s="465">
        <v>1187</v>
      </c>
      <c r="E102" s="477">
        <f>D102/C102*100</f>
        <v>68.143980710718182</v>
      </c>
      <c r="F102" s="51">
        <v>8</v>
      </c>
      <c r="G102" s="270">
        <v>6</v>
      </c>
      <c r="H102" s="133">
        <f>30*16333</f>
        <v>489990</v>
      </c>
      <c r="I102" s="133">
        <f t="shared" si="17"/>
        <v>23519520</v>
      </c>
      <c r="J102" s="170">
        <f>'Dat-Bieu10'!I103</f>
        <v>497</v>
      </c>
      <c r="K102" s="149" t="str">
        <f>'Dat-Bieu10'!H103</f>
        <v>LUC</v>
      </c>
      <c r="L102" s="150">
        <f>'Dat-Bieu10'!K103*5</f>
        <v>355000</v>
      </c>
      <c r="M102" s="143">
        <f t="shared" si="18"/>
        <v>176435000</v>
      </c>
      <c r="N102" s="272">
        <f t="shared" si="19"/>
        <v>199954520</v>
      </c>
      <c r="P102" s="267"/>
      <c r="U102" s="268"/>
    </row>
    <row r="103" spans="1:21" s="266" customFormat="1" ht="42.75" customHeight="1">
      <c r="A103" s="421"/>
      <c r="B103" s="480"/>
      <c r="C103" s="484"/>
      <c r="D103" s="484"/>
      <c r="E103" s="485"/>
      <c r="F103" s="51"/>
      <c r="G103" s="270"/>
      <c r="H103" s="133"/>
      <c r="I103" s="133">
        <f t="shared" si="17"/>
        <v>0</v>
      </c>
      <c r="J103" s="170">
        <f>'Dat-Bieu10'!I104</f>
        <v>252</v>
      </c>
      <c r="K103" s="149" t="str">
        <f>'Dat-Bieu10'!H104</f>
        <v>LUC</v>
      </c>
      <c r="L103" s="150">
        <f>'Dat-Bieu10'!K104*5</f>
        <v>340000</v>
      </c>
      <c r="M103" s="143">
        <f t="shared" si="18"/>
        <v>85680000</v>
      </c>
      <c r="N103" s="272">
        <f t="shared" si="19"/>
        <v>85680000</v>
      </c>
      <c r="P103" s="267"/>
      <c r="U103" s="268"/>
    </row>
    <row r="104" spans="1:21" s="266" customFormat="1" ht="42.75" customHeight="1">
      <c r="A104" s="204">
        <f>MAX(A$6:$B103)+1</f>
        <v>75</v>
      </c>
      <c r="B104" s="275" t="str">
        <f>'Dat-Bieu10'!B105</f>
        <v>bà Mai Thị Nỡ</v>
      </c>
      <c r="C104" s="466"/>
      <c r="D104" s="466"/>
      <c r="E104" s="478"/>
      <c r="F104" s="51"/>
      <c r="G104" s="270"/>
      <c r="H104" s="133"/>
      <c r="I104" s="133">
        <f t="shared" si="17"/>
        <v>0</v>
      </c>
      <c r="J104" s="170">
        <f>'Dat-Bieu10'!I105</f>
        <v>438</v>
      </c>
      <c r="K104" s="149" t="str">
        <f>'Dat-Bieu10'!H105</f>
        <v>HNK</v>
      </c>
      <c r="L104" s="150">
        <f>'Dat-Bieu10'!K105*5</f>
        <v>340000</v>
      </c>
      <c r="M104" s="143">
        <f t="shared" si="18"/>
        <v>148920000</v>
      </c>
      <c r="N104" s="272">
        <f t="shared" si="19"/>
        <v>148920000</v>
      </c>
      <c r="P104" s="267"/>
      <c r="U104" s="268"/>
    </row>
    <row r="105" spans="1:21" s="266" customFormat="1" ht="66.75" customHeight="1">
      <c r="A105" s="204">
        <f>MAX(A$6:$B104)+1</f>
        <v>76</v>
      </c>
      <c r="B105" s="275" t="str">
        <f>'Dat-Bieu10'!B106</f>
        <v>bà Đào Thị Nguyệt, bà Đào Thị Tuyết Thương, bà Đào Thị Tuyết Vân, ông Đào Anh Toàn, ông Đào Anh Tuấn đồng thừa kế của ông Đào Văn Ngại</v>
      </c>
      <c r="C105" s="273"/>
      <c r="D105" s="273"/>
      <c r="E105" s="274"/>
      <c r="F105" s="51"/>
      <c r="G105" s="270"/>
      <c r="H105" s="133"/>
      <c r="I105" s="133">
        <f t="shared" si="17"/>
        <v>0</v>
      </c>
      <c r="J105" s="170">
        <f>'Dat-Bieu10'!I106</f>
        <v>1275</v>
      </c>
      <c r="K105" s="149" t="str">
        <f>'Dat-Bieu10'!H106</f>
        <v>LUC</v>
      </c>
      <c r="L105" s="150">
        <f>'Dat-Bieu10'!K106*5</f>
        <v>340000</v>
      </c>
      <c r="M105" s="143">
        <f t="shared" si="18"/>
        <v>433500000</v>
      </c>
      <c r="N105" s="272">
        <f t="shared" si="19"/>
        <v>433500000</v>
      </c>
      <c r="P105" s="267"/>
      <c r="U105" s="268"/>
    </row>
    <row r="106" spans="1:21" s="266" customFormat="1" ht="42.75" customHeight="1">
      <c r="A106" s="204">
        <f>MAX(A$6:$B105)+1</f>
        <v>77</v>
      </c>
      <c r="B106" s="275" t="str">
        <f>'Dat-Bieu10'!B107</f>
        <v>Hộ ông Phùng Đình Ninh và bà Nguyễn Thị Sa</v>
      </c>
      <c r="C106" s="273">
        <v>10462.294</v>
      </c>
      <c r="D106" s="273">
        <v>1951</v>
      </c>
      <c r="E106" s="274">
        <f t="shared" ref="E106:E111" si="33">D106/C106*100</f>
        <v>18.6479179422792</v>
      </c>
      <c r="F106" s="51">
        <v>4</v>
      </c>
      <c r="G106" s="270">
        <v>2</v>
      </c>
      <c r="H106" s="133">
        <f t="shared" ref="H106:H107" si="34">30*16333</f>
        <v>489990</v>
      </c>
      <c r="I106" s="133">
        <f t="shared" si="17"/>
        <v>3919920</v>
      </c>
      <c r="J106" s="170">
        <f>'Dat-Bieu10'!I107</f>
        <v>1951</v>
      </c>
      <c r="K106" s="149" t="str">
        <f>'Dat-Bieu10'!H107</f>
        <v>LUC</v>
      </c>
      <c r="L106" s="150">
        <f>'Dat-Bieu10'!K107*5</f>
        <v>355000</v>
      </c>
      <c r="M106" s="143">
        <f t="shared" si="18"/>
        <v>692605000</v>
      </c>
      <c r="N106" s="272">
        <f t="shared" si="19"/>
        <v>696524920</v>
      </c>
      <c r="P106" s="267"/>
      <c r="U106" s="268"/>
    </row>
    <row r="107" spans="1:21" s="266" customFormat="1" ht="42.75" customHeight="1">
      <c r="A107" s="204">
        <f>MAX(A$6:$B106)+1</f>
        <v>78</v>
      </c>
      <c r="B107" s="275" t="str">
        <f>'Dat-Bieu10'!B108</f>
        <v>Hộ ông Nguyễn Xuân Nam và bà Trương Thị Lan</v>
      </c>
      <c r="C107" s="273">
        <v>2867</v>
      </c>
      <c r="D107" s="273">
        <v>899</v>
      </c>
      <c r="E107" s="274">
        <f t="shared" si="33"/>
        <v>31.356818974537841</v>
      </c>
      <c r="F107" s="51">
        <v>6</v>
      </c>
      <c r="G107" s="270">
        <v>6</v>
      </c>
      <c r="H107" s="133">
        <f t="shared" si="34"/>
        <v>489990</v>
      </c>
      <c r="I107" s="133">
        <f t="shared" si="17"/>
        <v>17639640</v>
      </c>
      <c r="J107" s="170">
        <f>'Dat-Bieu10'!I108</f>
        <v>899</v>
      </c>
      <c r="K107" s="149" t="str">
        <f>'Dat-Bieu10'!H108</f>
        <v>LUC</v>
      </c>
      <c r="L107" s="150">
        <f>'Dat-Bieu10'!K108*5</f>
        <v>340000</v>
      </c>
      <c r="M107" s="143">
        <f t="shared" si="18"/>
        <v>305660000</v>
      </c>
      <c r="N107" s="272">
        <f t="shared" si="19"/>
        <v>323299640</v>
      </c>
      <c r="P107" s="267"/>
      <c r="U107" s="268"/>
    </row>
    <row r="108" spans="1:21" s="266" customFormat="1" ht="63.75" customHeight="1">
      <c r="A108" s="204">
        <f>MAX(A$6:$B107)+1</f>
        <v>79</v>
      </c>
      <c r="B108" s="275" t="str">
        <f>'Dat-Bieu10'!B109</f>
        <v>bà Nguyễn Thị Hường, bà Nguyễn Thị Bông, ông Nguyễn Văn Trường, ông Nguyễn Hữu Thọ đồng thừa kế của bà Ngô Thị Năm</v>
      </c>
      <c r="C108" s="273"/>
      <c r="D108" s="273"/>
      <c r="E108" s="274"/>
      <c r="F108" s="51"/>
      <c r="G108" s="270"/>
      <c r="H108" s="133"/>
      <c r="I108" s="133">
        <f t="shared" si="17"/>
        <v>0</v>
      </c>
      <c r="J108" s="170">
        <f>'Dat-Bieu10'!I109</f>
        <v>1063</v>
      </c>
      <c r="K108" s="149" t="str">
        <f>'Dat-Bieu10'!H109</f>
        <v>LUC</v>
      </c>
      <c r="L108" s="150">
        <f>'Dat-Bieu10'!K109*5</f>
        <v>340000</v>
      </c>
      <c r="M108" s="143">
        <f t="shared" si="18"/>
        <v>361420000</v>
      </c>
      <c r="N108" s="272">
        <f t="shared" si="19"/>
        <v>361420000</v>
      </c>
      <c r="P108" s="267"/>
      <c r="U108" s="268"/>
    </row>
    <row r="109" spans="1:21" s="266" customFormat="1" ht="42.75" customHeight="1">
      <c r="A109" s="204">
        <f>MAX(A$6:$B108)+1</f>
        <v>80</v>
      </c>
      <c r="B109" s="275" t="str">
        <f>'Dat-Bieu10'!B110</f>
        <v>bà Nguyễn Thị Nhị</v>
      </c>
      <c r="C109" s="273">
        <v>443</v>
      </c>
      <c r="D109" s="273">
        <v>443</v>
      </c>
      <c r="E109" s="276">
        <f t="shared" si="33"/>
        <v>100</v>
      </c>
      <c r="F109" s="51">
        <v>2</v>
      </c>
      <c r="G109" s="270">
        <v>12</v>
      </c>
      <c r="H109" s="133">
        <f>30*16333</f>
        <v>489990</v>
      </c>
      <c r="I109" s="133">
        <f t="shared" si="17"/>
        <v>11759760</v>
      </c>
      <c r="J109" s="170">
        <f>'Dat-Bieu10'!I110</f>
        <v>443</v>
      </c>
      <c r="K109" s="149" t="str">
        <f>'Dat-Bieu10'!H110</f>
        <v>LUC</v>
      </c>
      <c r="L109" s="150">
        <f>'Dat-Bieu10'!K110*5</f>
        <v>340000</v>
      </c>
      <c r="M109" s="143">
        <f t="shared" si="18"/>
        <v>150620000</v>
      </c>
      <c r="N109" s="272">
        <f t="shared" si="19"/>
        <v>162379760</v>
      </c>
      <c r="P109" s="267"/>
      <c r="U109" s="268"/>
    </row>
    <row r="110" spans="1:21" s="266" customFormat="1" ht="56.25" customHeight="1">
      <c r="A110" s="204">
        <f>MAX(A$6:$B109)+1</f>
        <v>81</v>
      </c>
      <c r="B110" s="275" t="str">
        <f>'Dat-Bieu10'!B111</f>
        <v>ông Ngô Văn Tín, ông Ngô Văn Sương, bà Ngô Thị Lập, bà Ngô Thị Hồng đồng thừa kế của bà Nguyễn Thị Nơi</v>
      </c>
      <c r="C110" s="273"/>
      <c r="D110" s="273">
        <v>292</v>
      </c>
      <c r="E110" s="274"/>
      <c r="F110" s="51"/>
      <c r="G110" s="270"/>
      <c r="H110" s="133"/>
      <c r="I110" s="133">
        <f t="shared" si="17"/>
        <v>0</v>
      </c>
      <c r="J110" s="170">
        <f>'Dat-Bieu10'!I111</f>
        <v>292</v>
      </c>
      <c r="K110" s="149" t="str">
        <f>'Dat-Bieu10'!H111</f>
        <v>LUC</v>
      </c>
      <c r="L110" s="150">
        <f>'Dat-Bieu10'!K111*5</f>
        <v>340000</v>
      </c>
      <c r="M110" s="143">
        <f t="shared" si="18"/>
        <v>99280000</v>
      </c>
      <c r="N110" s="272">
        <f t="shared" si="19"/>
        <v>99280000</v>
      </c>
      <c r="P110" s="267"/>
      <c r="U110" s="268"/>
    </row>
    <row r="111" spans="1:21" s="266" customFormat="1" ht="42.75" customHeight="1">
      <c r="A111" s="204">
        <f>MAX(A$6:$B110)+1</f>
        <v>82</v>
      </c>
      <c r="B111" s="275" t="str">
        <f>'Dat-Bieu10'!B112</f>
        <v>ông Trần Trung Nguyên và bà Nguyễn Thị Diệu</v>
      </c>
      <c r="C111" s="273">
        <v>3683.1080000000002</v>
      </c>
      <c r="D111" s="273">
        <v>1217</v>
      </c>
      <c r="E111" s="274">
        <f t="shared" si="33"/>
        <v>33.042745420443822</v>
      </c>
      <c r="F111" s="51">
        <v>5</v>
      </c>
      <c r="G111" s="270">
        <v>6</v>
      </c>
      <c r="H111" s="133">
        <f>30*16333</f>
        <v>489990</v>
      </c>
      <c r="I111" s="133">
        <f t="shared" si="17"/>
        <v>14699700</v>
      </c>
      <c r="J111" s="170">
        <f>'Dat-Bieu10'!I112</f>
        <v>1217</v>
      </c>
      <c r="K111" s="149" t="str">
        <f>'Dat-Bieu10'!H112</f>
        <v>LUC</v>
      </c>
      <c r="L111" s="150">
        <f>'Dat-Bieu10'!K112*5</f>
        <v>340000</v>
      </c>
      <c r="M111" s="143">
        <f t="shared" si="18"/>
        <v>413780000</v>
      </c>
      <c r="N111" s="272">
        <f t="shared" si="19"/>
        <v>428479700</v>
      </c>
      <c r="P111" s="267"/>
      <c r="U111" s="268"/>
    </row>
    <row r="112" spans="1:21" s="266" customFormat="1" ht="68.25" customHeight="1">
      <c r="A112" s="419">
        <f>MAX(A$6:$B111)+1</f>
        <v>83</v>
      </c>
      <c r="B112" s="479" t="str">
        <f>'Dat-Bieu10'!B113</f>
        <v xml:space="preserve">bà Nguyễn Thị Châu, bà Ngô Thị Bích Trâm, ông Ngô Văn Vinh, ông Ngô Vinh Quang đồng thừa kế của ông Ngô Văn Ngữ </v>
      </c>
      <c r="C112" s="486"/>
      <c r="D112" s="465"/>
      <c r="E112" s="499"/>
      <c r="F112" s="51"/>
      <c r="G112" s="270"/>
      <c r="H112" s="133"/>
      <c r="I112" s="133">
        <f t="shared" ref="I112:I163" si="35">G112*F112*H112</f>
        <v>0</v>
      </c>
      <c r="J112" s="170">
        <f>'Dat-Bieu10'!I113</f>
        <v>1103</v>
      </c>
      <c r="K112" s="149" t="str">
        <f>'Dat-Bieu10'!H113</f>
        <v>LUC</v>
      </c>
      <c r="L112" s="150">
        <f>'Dat-Bieu10'!K113*5</f>
        <v>355000</v>
      </c>
      <c r="M112" s="143">
        <f t="shared" ref="M112:M163" si="36">L112*J112</f>
        <v>391565000</v>
      </c>
      <c r="N112" s="272">
        <f t="shared" si="19"/>
        <v>391565000</v>
      </c>
      <c r="P112" s="267"/>
      <c r="U112" s="268"/>
    </row>
    <row r="113" spans="1:21" s="266" customFormat="1" ht="68.25" customHeight="1">
      <c r="A113" s="421"/>
      <c r="B113" s="480"/>
      <c r="C113" s="488"/>
      <c r="D113" s="466"/>
      <c r="E113" s="500"/>
      <c r="F113" s="51"/>
      <c r="G113" s="270"/>
      <c r="H113" s="133"/>
      <c r="I113" s="133">
        <f t="shared" si="35"/>
        <v>0</v>
      </c>
      <c r="J113" s="170">
        <f>'Dat-Bieu10'!I114</f>
        <v>919</v>
      </c>
      <c r="K113" s="149" t="str">
        <f>'Dat-Bieu10'!H114</f>
        <v>LUC</v>
      </c>
      <c r="L113" s="150">
        <f>'Dat-Bieu10'!K114*5</f>
        <v>355000</v>
      </c>
      <c r="M113" s="143">
        <f t="shared" si="36"/>
        <v>326245000</v>
      </c>
      <c r="N113" s="272">
        <f t="shared" si="19"/>
        <v>326245000</v>
      </c>
      <c r="P113" s="267"/>
      <c r="U113" s="268"/>
    </row>
    <row r="114" spans="1:21" s="266" customFormat="1" ht="42.75" customHeight="1">
      <c r="A114" s="204">
        <f>MAX(A$6:$B113)+1</f>
        <v>84</v>
      </c>
      <c r="B114" s="275" t="str">
        <f>'Dat-Bieu10'!B115</f>
        <v xml:space="preserve">bà Phạm Thị Sáu </v>
      </c>
      <c r="C114" s="273"/>
      <c r="D114" s="273">
        <v>498</v>
      </c>
      <c r="E114" s="274"/>
      <c r="F114" s="51">
        <v>8</v>
      </c>
      <c r="G114" s="270"/>
      <c r="H114" s="133"/>
      <c r="I114" s="133">
        <f t="shared" si="35"/>
        <v>0</v>
      </c>
      <c r="J114" s="170">
        <f>'Dat-Bieu10'!I115</f>
        <v>498</v>
      </c>
      <c r="K114" s="149" t="str">
        <f>'Dat-Bieu10'!H115</f>
        <v>LUC</v>
      </c>
      <c r="L114" s="150">
        <f>'Dat-Bieu10'!K115*5</f>
        <v>340000</v>
      </c>
      <c r="M114" s="143">
        <f t="shared" si="36"/>
        <v>169320000</v>
      </c>
      <c r="N114" s="272">
        <f t="shared" si="19"/>
        <v>169320000</v>
      </c>
      <c r="P114" s="267"/>
      <c r="U114" s="268"/>
    </row>
    <row r="115" spans="1:21" s="266" customFormat="1" ht="42.75" customHeight="1">
      <c r="A115" s="204">
        <f>MAX(A$6:$B114)+1</f>
        <v>85</v>
      </c>
      <c r="B115" s="275" t="str">
        <f>'Dat-Bieu10'!B116</f>
        <v>Hộ ông Nguyễn Tấn Phó và bà Đặng Thị Điệp</v>
      </c>
      <c r="C115" s="486">
        <v>1459</v>
      </c>
      <c r="D115" s="465">
        <v>710</v>
      </c>
      <c r="E115" s="501">
        <f>D115/C115*100</f>
        <v>48.663468128855378</v>
      </c>
      <c r="F115" s="51">
        <v>4</v>
      </c>
      <c r="G115" s="270">
        <v>6</v>
      </c>
      <c r="H115" s="133">
        <f>30*16333</f>
        <v>489990</v>
      </c>
      <c r="I115" s="133">
        <f t="shared" si="35"/>
        <v>11759760</v>
      </c>
      <c r="J115" s="170">
        <f>'Dat-Bieu10'!I116</f>
        <v>489</v>
      </c>
      <c r="K115" s="149" t="str">
        <f>'Dat-Bieu10'!H116</f>
        <v>LUC</v>
      </c>
      <c r="L115" s="150">
        <f>'Dat-Bieu10'!K116*5</f>
        <v>340000</v>
      </c>
      <c r="M115" s="143">
        <f t="shared" si="36"/>
        <v>166260000</v>
      </c>
      <c r="N115" s="272">
        <f t="shared" si="19"/>
        <v>178019760</v>
      </c>
      <c r="P115" s="267"/>
      <c r="U115" s="268"/>
    </row>
    <row r="116" spans="1:21" s="266" customFormat="1" ht="42.75" customHeight="1">
      <c r="A116" s="204">
        <f>MAX(A$6:$B115)+1</f>
        <v>86</v>
      </c>
      <c r="B116" s="275" t="str">
        <f>'Dat-Bieu10'!B117</f>
        <v>ông Nguyễn Tấn Phó và bà Đặng Thị Điệp</v>
      </c>
      <c r="C116" s="488"/>
      <c r="D116" s="466">
        <v>221</v>
      </c>
      <c r="E116" s="502"/>
      <c r="F116" s="51"/>
      <c r="G116" s="270"/>
      <c r="H116" s="133"/>
      <c r="I116" s="133">
        <f t="shared" si="35"/>
        <v>0</v>
      </c>
      <c r="J116" s="170">
        <f>'Dat-Bieu10'!I117</f>
        <v>221</v>
      </c>
      <c r="K116" s="149" t="str">
        <f>'Dat-Bieu10'!H117</f>
        <v>HNK</v>
      </c>
      <c r="L116" s="150">
        <f>'Dat-Bieu10'!K117*5</f>
        <v>340000</v>
      </c>
      <c r="M116" s="143">
        <f t="shared" si="36"/>
        <v>75140000</v>
      </c>
      <c r="N116" s="272">
        <f t="shared" ref="N116:N174" si="37">I116+M116</f>
        <v>75140000</v>
      </c>
      <c r="P116" s="267"/>
      <c r="U116" s="268"/>
    </row>
    <row r="117" spans="1:21" s="266" customFormat="1" ht="42.75" customHeight="1">
      <c r="A117" s="204">
        <f>MAX(A$6:$B116)+1</f>
        <v>87</v>
      </c>
      <c r="B117" s="275" t="str">
        <f>'Dat-Bieu10'!B118</f>
        <v xml:space="preserve">hộ ông Trần Bình Phục </v>
      </c>
      <c r="C117" s="273">
        <v>659</v>
      </c>
      <c r="D117" s="273">
        <v>659</v>
      </c>
      <c r="E117" s="274">
        <f t="shared" ref="E117:E121" si="38">D117/C117*100</f>
        <v>100</v>
      </c>
      <c r="F117" s="51">
        <v>5</v>
      </c>
      <c r="G117" s="270">
        <v>12</v>
      </c>
      <c r="H117" s="133">
        <f t="shared" ref="H117:H121" si="39">30*16333</f>
        <v>489990</v>
      </c>
      <c r="I117" s="133">
        <f t="shared" si="35"/>
        <v>29399400</v>
      </c>
      <c r="J117" s="170">
        <f>'Dat-Bieu10'!I118</f>
        <v>659</v>
      </c>
      <c r="K117" s="149" t="str">
        <f>'Dat-Bieu10'!H118</f>
        <v>LUC</v>
      </c>
      <c r="L117" s="150">
        <f>'Dat-Bieu10'!K118*5</f>
        <v>340000</v>
      </c>
      <c r="M117" s="143">
        <f t="shared" si="36"/>
        <v>224060000</v>
      </c>
      <c r="N117" s="272">
        <f t="shared" si="37"/>
        <v>253459400</v>
      </c>
      <c r="P117" s="267"/>
      <c r="U117" s="268"/>
    </row>
    <row r="118" spans="1:21" s="266" customFormat="1" ht="42.75" customHeight="1">
      <c r="A118" s="204">
        <f>MAX(A$6:$B117)+1</f>
        <v>88</v>
      </c>
      <c r="B118" s="275" t="str">
        <f>'Dat-Bieu10'!B119</f>
        <v>Hộ bà Trần Thị Rợ</v>
      </c>
      <c r="C118" s="273">
        <v>3794.66</v>
      </c>
      <c r="D118" s="273">
        <v>747</v>
      </c>
      <c r="E118" s="274">
        <f t="shared" si="38"/>
        <v>19.685558126419757</v>
      </c>
      <c r="F118" s="51">
        <v>5</v>
      </c>
      <c r="G118" s="270">
        <v>2</v>
      </c>
      <c r="H118" s="133">
        <f t="shared" si="39"/>
        <v>489990</v>
      </c>
      <c r="I118" s="133">
        <f t="shared" si="35"/>
        <v>4899900</v>
      </c>
      <c r="J118" s="170">
        <f>'Dat-Bieu10'!I119</f>
        <v>747</v>
      </c>
      <c r="K118" s="149" t="str">
        <f>'Dat-Bieu10'!H119</f>
        <v>LUC</v>
      </c>
      <c r="L118" s="150">
        <f>'Dat-Bieu10'!K119*5</f>
        <v>340000</v>
      </c>
      <c r="M118" s="143">
        <f t="shared" si="36"/>
        <v>253980000</v>
      </c>
      <c r="N118" s="272">
        <f t="shared" si="37"/>
        <v>258879900</v>
      </c>
      <c r="P118" s="267"/>
      <c r="U118" s="268"/>
    </row>
    <row r="119" spans="1:21" s="266" customFormat="1" ht="42.75" customHeight="1">
      <c r="A119" s="204">
        <f>MAX(A$6:$B118)+1</f>
        <v>89</v>
      </c>
      <c r="B119" s="275" t="str">
        <f>'Dat-Bieu10'!B120</f>
        <v>Hộ ông Đào Ngọc Sĩ</v>
      </c>
      <c r="C119" s="273">
        <v>19124.900000000001</v>
      </c>
      <c r="D119" s="273">
        <v>747</v>
      </c>
      <c r="E119" s="274">
        <f t="shared" si="38"/>
        <v>3.9059027759622271</v>
      </c>
      <c r="F119" s="51">
        <v>6</v>
      </c>
      <c r="G119" s="270">
        <v>1</v>
      </c>
      <c r="H119" s="133">
        <f t="shared" si="39"/>
        <v>489990</v>
      </c>
      <c r="I119" s="133">
        <f t="shared" si="35"/>
        <v>2939940</v>
      </c>
      <c r="J119" s="170">
        <f>'Dat-Bieu10'!I120</f>
        <v>747</v>
      </c>
      <c r="K119" s="149" t="str">
        <f>'Dat-Bieu10'!H120</f>
        <v>LUC</v>
      </c>
      <c r="L119" s="150">
        <f>'Dat-Bieu10'!K120*5</f>
        <v>340000</v>
      </c>
      <c r="M119" s="143">
        <f t="shared" si="36"/>
        <v>253980000</v>
      </c>
      <c r="N119" s="272">
        <f t="shared" si="37"/>
        <v>256919940</v>
      </c>
      <c r="P119" s="267"/>
      <c r="U119" s="268"/>
    </row>
    <row r="120" spans="1:21" s="266" customFormat="1" ht="42.75" customHeight="1">
      <c r="A120" s="204">
        <f>MAX(A$6:$B119)+1</f>
        <v>90</v>
      </c>
      <c r="B120" s="275" t="str">
        <f>'Dat-Bieu10'!B121</f>
        <v>Hộ bà Phùng Thị Sáu</v>
      </c>
      <c r="C120" s="273">
        <v>2277</v>
      </c>
      <c r="D120" s="273">
        <v>304</v>
      </c>
      <c r="E120" s="274">
        <f t="shared" si="38"/>
        <v>13.350900307422048</v>
      </c>
      <c r="F120" s="51">
        <v>6</v>
      </c>
      <c r="G120" s="270">
        <v>2</v>
      </c>
      <c r="H120" s="133">
        <f t="shared" si="39"/>
        <v>489990</v>
      </c>
      <c r="I120" s="133">
        <f t="shared" si="35"/>
        <v>5879880</v>
      </c>
      <c r="J120" s="170">
        <f>'Dat-Bieu10'!I121</f>
        <v>304</v>
      </c>
      <c r="K120" s="149" t="str">
        <f>'Dat-Bieu10'!H121</f>
        <v>LUC</v>
      </c>
      <c r="L120" s="150">
        <f>'Dat-Bieu10'!K121*5</f>
        <v>340000</v>
      </c>
      <c r="M120" s="143">
        <f t="shared" si="36"/>
        <v>103360000</v>
      </c>
      <c r="N120" s="272">
        <f t="shared" si="37"/>
        <v>109239880</v>
      </c>
      <c r="P120" s="267"/>
      <c r="U120" s="268"/>
    </row>
    <row r="121" spans="1:21" s="266" customFormat="1" ht="42.75" customHeight="1">
      <c r="A121" s="204">
        <f>MAX(A$6:$B120)+1</f>
        <v>91</v>
      </c>
      <c r="B121" s="275" t="str">
        <f>'Dat-Bieu10'!B122</f>
        <v>ông Trịnh Quốc Sinh và bà Trương Thị Lệ Thu</v>
      </c>
      <c r="C121" s="273">
        <v>4772.143</v>
      </c>
      <c r="D121" s="273">
        <v>629</v>
      </c>
      <c r="E121" s="274">
        <f t="shared" si="38"/>
        <v>13.180661183036635</v>
      </c>
      <c r="F121" s="51">
        <v>3</v>
      </c>
      <c r="G121" s="270">
        <v>2</v>
      </c>
      <c r="H121" s="133">
        <f t="shared" si="39"/>
        <v>489990</v>
      </c>
      <c r="I121" s="133">
        <f t="shared" si="35"/>
        <v>2939940</v>
      </c>
      <c r="J121" s="170">
        <f>'Dat-Bieu10'!I122</f>
        <v>629</v>
      </c>
      <c r="K121" s="149" t="str">
        <f>'Dat-Bieu10'!H122</f>
        <v>LUC</v>
      </c>
      <c r="L121" s="150">
        <f>'Dat-Bieu10'!K122*5</f>
        <v>375000</v>
      </c>
      <c r="M121" s="143">
        <f t="shared" si="36"/>
        <v>235875000</v>
      </c>
      <c r="N121" s="272">
        <f t="shared" si="37"/>
        <v>238814940</v>
      </c>
      <c r="P121" s="267"/>
      <c r="U121" s="268"/>
    </row>
    <row r="122" spans="1:21" s="266" customFormat="1" ht="42.75" customHeight="1">
      <c r="A122" s="419">
        <f>MAX(A$6:$B121)+1</f>
        <v>92</v>
      </c>
      <c r="B122" s="479" t="str">
        <f>'Dat-Bieu10'!B123</f>
        <v>bà Nguyễn Thị Lựu, ông Ngô Văn Hà, ông Ngô Văn Hải, bà Ngô Thị Hưng, ông Ngô Văn Hạng, bà Ngô Thị Hằng đồng thừa kế của ông Ngô Thanh Sơn</v>
      </c>
      <c r="C122" s="486"/>
      <c r="D122" s="465"/>
      <c r="E122" s="499"/>
      <c r="F122" s="51"/>
      <c r="G122" s="270"/>
      <c r="H122" s="133"/>
      <c r="I122" s="133">
        <f t="shared" si="35"/>
        <v>0</v>
      </c>
      <c r="J122" s="170">
        <f>'Dat-Bieu10'!I123</f>
        <v>347</v>
      </c>
      <c r="K122" s="149" t="str">
        <f>'Dat-Bieu10'!H123</f>
        <v>HNK</v>
      </c>
      <c r="L122" s="150">
        <f>'Dat-Bieu10'!K123*5</f>
        <v>340000</v>
      </c>
      <c r="M122" s="143">
        <f t="shared" si="36"/>
        <v>117980000</v>
      </c>
      <c r="N122" s="272">
        <f t="shared" si="37"/>
        <v>117980000</v>
      </c>
      <c r="P122" s="267"/>
      <c r="U122" s="268"/>
    </row>
    <row r="123" spans="1:21" s="266" customFormat="1" ht="42.75" customHeight="1">
      <c r="A123" s="422"/>
      <c r="B123" s="512"/>
      <c r="C123" s="487"/>
      <c r="D123" s="484"/>
      <c r="E123" s="503"/>
      <c r="F123" s="51"/>
      <c r="G123" s="270"/>
      <c r="H123" s="133"/>
      <c r="I123" s="133">
        <f t="shared" si="35"/>
        <v>0</v>
      </c>
      <c r="J123" s="170">
        <f>'Dat-Bieu10'!I124</f>
        <v>1158</v>
      </c>
      <c r="K123" s="149" t="str">
        <f>'Dat-Bieu10'!H124</f>
        <v>HNK</v>
      </c>
      <c r="L123" s="150">
        <f>'Dat-Bieu10'!K124*5</f>
        <v>355000</v>
      </c>
      <c r="M123" s="143">
        <f t="shared" si="36"/>
        <v>411090000</v>
      </c>
      <c r="N123" s="272">
        <f t="shared" si="37"/>
        <v>411090000</v>
      </c>
      <c r="P123" s="267"/>
      <c r="U123" s="268"/>
    </row>
    <row r="124" spans="1:21" s="266" customFormat="1" ht="42.75" customHeight="1">
      <c r="A124" s="422"/>
      <c r="B124" s="512"/>
      <c r="C124" s="487"/>
      <c r="D124" s="484"/>
      <c r="E124" s="503"/>
      <c r="F124" s="51"/>
      <c r="G124" s="270"/>
      <c r="H124" s="133"/>
      <c r="I124" s="133">
        <f t="shared" si="35"/>
        <v>0</v>
      </c>
      <c r="J124" s="170">
        <f>'Dat-Bieu10'!I125</f>
        <v>370</v>
      </c>
      <c r="K124" s="149" t="str">
        <f>'Dat-Bieu10'!H125</f>
        <v>LUC</v>
      </c>
      <c r="L124" s="150">
        <f>'Dat-Bieu10'!K125*5</f>
        <v>340000</v>
      </c>
      <c r="M124" s="143">
        <f t="shared" si="36"/>
        <v>125800000</v>
      </c>
      <c r="N124" s="272">
        <f t="shared" si="37"/>
        <v>125800000</v>
      </c>
      <c r="P124" s="267"/>
      <c r="U124" s="268"/>
    </row>
    <row r="125" spans="1:21" s="266" customFormat="1" ht="42.75" customHeight="1">
      <c r="A125" s="421"/>
      <c r="B125" s="480"/>
      <c r="C125" s="488"/>
      <c r="D125" s="466"/>
      <c r="E125" s="500"/>
      <c r="F125" s="51"/>
      <c r="G125" s="270"/>
      <c r="H125" s="133"/>
      <c r="I125" s="133">
        <f t="shared" si="35"/>
        <v>0</v>
      </c>
      <c r="J125" s="170">
        <f>'Dat-Bieu10'!I126</f>
        <v>495</v>
      </c>
      <c r="K125" s="149" t="str">
        <f>'Dat-Bieu10'!H126</f>
        <v>LUC</v>
      </c>
      <c r="L125" s="150">
        <f>'Dat-Bieu10'!K126*5</f>
        <v>340000</v>
      </c>
      <c r="M125" s="143">
        <f t="shared" si="36"/>
        <v>168300000</v>
      </c>
      <c r="N125" s="272">
        <f t="shared" si="37"/>
        <v>168300000</v>
      </c>
      <c r="P125" s="267"/>
      <c r="U125" s="268"/>
    </row>
    <row r="126" spans="1:21" s="266" customFormat="1" ht="42.75" customHeight="1">
      <c r="A126" s="419">
        <f>MAX(A$6:$B125)+1</f>
        <v>93</v>
      </c>
      <c r="B126" s="479" t="str">
        <f>'Dat-Bieu10'!B127</f>
        <v>bà Phạm Thị Thanh</v>
      </c>
      <c r="C126" s="465">
        <v>7410.5</v>
      </c>
      <c r="D126" s="465">
        <v>3135</v>
      </c>
      <c r="E126" s="477">
        <f>D126/C126*100</f>
        <v>42.304837730247627</v>
      </c>
      <c r="F126" s="51">
        <v>9</v>
      </c>
      <c r="G126" s="270">
        <v>6</v>
      </c>
      <c r="H126" s="133">
        <f>30*16333</f>
        <v>489990</v>
      </c>
      <c r="I126" s="133">
        <f t="shared" si="35"/>
        <v>26459460</v>
      </c>
      <c r="J126" s="170">
        <f>'Dat-Bieu10'!I127</f>
        <v>275</v>
      </c>
      <c r="K126" s="149" t="str">
        <f>'Dat-Bieu10'!H127</f>
        <v>HNK</v>
      </c>
      <c r="L126" s="150">
        <f>'Dat-Bieu10'!K127*5</f>
        <v>340000</v>
      </c>
      <c r="M126" s="143">
        <f t="shared" si="36"/>
        <v>93500000</v>
      </c>
      <c r="N126" s="272">
        <f t="shared" si="37"/>
        <v>119959460</v>
      </c>
      <c r="P126" s="267"/>
      <c r="U126" s="268"/>
    </row>
    <row r="127" spans="1:21" s="266" customFormat="1" ht="42.75" customHeight="1">
      <c r="A127" s="422"/>
      <c r="B127" s="512"/>
      <c r="C127" s="484"/>
      <c r="D127" s="484">
        <v>1874</v>
      </c>
      <c r="E127" s="485"/>
      <c r="F127" s="51"/>
      <c r="G127" s="270"/>
      <c r="H127" s="133"/>
      <c r="I127" s="133">
        <f t="shared" si="35"/>
        <v>0</v>
      </c>
      <c r="J127" s="170">
        <f>'Dat-Bieu10'!I128</f>
        <v>1874</v>
      </c>
      <c r="K127" s="149" t="str">
        <f>'Dat-Bieu10'!H128</f>
        <v>LUC</v>
      </c>
      <c r="L127" s="150">
        <f>'Dat-Bieu10'!K128*5</f>
        <v>340000</v>
      </c>
      <c r="M127" s="143">
        <f t="shared" si="36"/>
        <v>637160000</v>
      </c>
      <c r="N127" s="272">
        <f t="shared" si="37"/>
        <v>637160000</v>
      </c>
      <c r="P127" s="267"/>
      <c r="U127" s="268"/>
    </row>
    <row r="128" spans="1:21" s="266" customFormat="1" ht="42.75" customHeight="1">
      <c r="A128" s="421"/>
      <c r="B128" s="480"/>
      <c r="C128" s="466"/>
      <c r="D128" s="466">
        <v>1013</v>
      </c>
      <c r="E128" s="478"/>
      <c r="F128" s="51"/>
      <c r="G128" s="270"/>
      <c r="H128" s="133"/>
      <c r="I128" s="133">
        <f t="shared" si="35"/>
        <v>0</v>
      </c>
      <c r="J128" s="170">
        <f>'Dat-Bieu10'!I129</f>
        <v>1013</v>
      </c>
      <c r="K128" s="149" t="str">
        <f>'Dat-Bieu10'!H129</f>
        <v>LUC</v>
      </c>
      <c r="L128" s="150">
        <f>'Dat-Bieu10'!K129*5</f>
        <v>340000</v>
      </c>
      <c r="M128" s="143">
        <f t="shared" si="36"/>
        <v>344420000</v>
      </c>
      <c r="N128" s="272">
        <f t="shared" si="37"/>
        <v>344420000</v>
      </c>
      <c r="P128" s="267"/>
      <c r="U128" s="268"/>
    </row>
    <row r="129" spans="1:21" s="266" customFormat="1" ht="42.75" customHeight="1">
      <c r="A129" s="204">
        <f>MAX(A$6:$B128)+1</f>
        <v>94</v>
      </c>
      <c r="B129" s="275" t="str">
        <f>'Dat-Bieu10'!B130</f>
        <v>ông Nguyễn Hữu Trị</v>
      </c>
      <c r="C129" s="273">
        <v>7392.7020000000002</v>
      </c>
      <c r="D129" s="273">
        <v>722</v>
      </c>
      <c r="E129" s="274">
        <f t="shared" ref="E129:E131" si="40">D129/C129*100</f>
        <v>9.7663885274964422</v>
      </c>
      <c r="F129" s="51">
        <v>3</v>
      </c>
      <c r="G129" s="270">
        <v>1</v>
      </c>
      <c r="H129" s="133">
        <f t="shared" ref="H129:H132" si="41">30*16333</f>
        <v>489990</v>
      </c>
      <c r="I129" s="133">
        <f t="shared" si="35"/>
        <v>1469970</v>
      </c>
      <c r="J129" s="170">
        <f>'Dat-Bieu10'!I130</f>
        <v>722</v>
      </c>
      <c r="K129" s="149" t="str">
        <f>'Dat-Bieu10'!H130</f>
        <v>LUC</v>
      </c>
      <c r="L129" s="150">
        <f>'Dat-Bieu10'!K130*5</f>
        <v>340000</v>
      </c>
      <c r="M129" s="143">
        <f t="shared" si="36"/>
        <v>245480000</v>
      </c>
      <c r="N129" s="272">
        <f t="shared" si="37"/>
        <v>246949970</v>
      </c>
      <c r="P129" s="267"/>
      <c r="U129" s="268"/>
    </row>
    <row r="130" spans="1:21" s="266" customFormat="1" ht="42.75" customHeight="1">
      <c r="A130" s="204">
        <f>MAX(A$6:$B129)+1</f>
        <v>95</v>
      </c>
      <c r="B130" s="275" t="str">
        <f>'Dat-Bieu10'!B131</f>
        <v>Hộ ông Nguyễn Bá Thống và bà Nguyễn Thị Bông</v>
      </c>
      <c r="C130" s="273">
        <v>7045.7039999999997</v>
      </c>
      <c r="D130" s="273">
        <v>1301</v>
      </c>
      <c r="E130" s="274">
        <f t="shared" si="40"/>
        <v>18.465152666078506</v>
      </c>
      <c r="F130" s="51">
        <v>3</v>
      </c>
      <c r="G130" s="270">
        <v>2</v>
      </c>
      <c r="H130" s="133">
        <f t="shared" si="41"/>
        <v>489990</v>
      </c>
      <c r="I130" s="133">
        <f t="shared" si="35"/>
        <v>2939940</v>
      </c>
      <c r="J130" s="170">
        <f>'Dat-Bieu10'!I131</f>
        <v>1301</v>
      </c>
      <c r="K130" s="149" t="str">
        <f>'Dat-Bieu10'!H131</f>
        <v>LUC</v>
      </c>
      <c r="L130" s="150">
        <f>'Dat-Bieu10'!K131*5</f>
        <v>355000</v>
      </c>
      <c r="M130" s="143">
        <f t="shared" si="36"/>
        <v>461855000</v>
      </c>
      <c r="N130" s="272">
        <f t="shared" si="37"/>
        <v>464794940</v>
      </c>
      <c r="P130" s="267"/>
      <c r="U130" s="268"/>
    </row>
    <row r="131" spans="1:21" s="266" customFormat="1" ht="42.75" customHeight="1">
      <c r="A131" s="204">
        <f>MAX(A$6:$B130)+1</f>
        <v>96</v>
      </c>
      <c r="B131" s="275" t="str">
        <f>'Dat-Bieu10'!B132</f>
        <v>Hộ bà Lê Thị Thức</v>
      </c>
      <c r="C131" s="273">
        <v>9453.8528000000006</v>
      </c>
      <c r="D131" s="273">
        <v>249</v>
      </c>
      <c r="E131" s="274">
        <f t="shared" si="40"/>
        <v>2.6338468058229125</v>
      </c>
      <c r="F131" s="51">
        <v>2</v>
      </c>
      <c r="G131" s="270">
        <v>1</v>
      </c>
      <c r="H131" s="133">
        <f t="shared" si="41"/>
        <v>489990</v>
      </c>
      <c r="I131" s="133">
        <f t="shared" si="35"/>
        <v>979980</v>
      </c>
      <c r="J131" s="170">
        <f>'Dat-Bieu10'!I132</f>
        <v>249</v>
      </c>
      <c r="K131" s="149" t="str">
        <f>'Dat-Bieu10'!H132</f>
        <v>LUC</v>
      </c>
      <c r="L131" s="150">
        <f>'Dat-Bieu10'!K132*5</f>
        <v>340000</v>
      </c>
      <c r="M131" s="143">
        <f t="shared" si="36"/>
        <v>84660000</v>
      </c>
      <c r="N131" s="272">
        <f t="shared" si="37"/>
        <v>85639980</v>
      </c>
      <c r="P131" s="267"/>
      <c r="U131" s="268"/>
    </row>
    <row r="132" spans="1:21" s="266" customFormat="1" ht="42.75" customHeight="1">
      <c r="A132" s="419">
        <f>MAX(A$6:$B131)+1</f>
        <v>97</v>
      </c>
      <c r="B132" s="479" t="str">
        <f>'Dat-Bieu10'!B133</f>
        <v>Hộ ông Nguyễn Tấn Thọ và bà Trần Thị Mỵ</v>
      </c>
      <c r="C132" s="486">
        <v>5042.8</v>
      </c>
      <c r="D132" s="499">
        <v>1401.6</v>
      </c>
      <c r="E132" s="501">
        <f>D132/C132*100</f>
        <v>27.794082652494644</v>
      </c>
      <c r="F132" s="51">
        <v>2</v>
      </c>
      <c r="G132" s="270">
        <v>3</v>
      </c>
      <c r="H132" s="133">
        <f t="shared" si="41"/>
        <v>489990</v>
      </c>
      <c r="I132" s="133">
        <f t="shared" si="35"/>
        <v>2939940</v>
      </c>
      <c r="J132" s="170">
        <f>'Dat-Bieu10'!I133</f>
        <v>439.6</v>
      </c>
      <c r="K132" s="149" t="str">
        <f>'Dat-Bieu10'!H133</f>
        <v>LUC</v>
      </c>
      <c r="L132" s="150">
        <f>'Dat-Bieu10'!K133*5</f>
        <v>340000</v>
      </c>
      <c r="M132" s="143">
        <f t="shared" si="36"/>
        <v>149464000</v>
      </c>
      <c r="N132" s="272">
        <f t="shared" si="37"/>
        <v>152403940</v>
      </c>
      <c r="P132" s="267"/>
      <c r="U132" s="268"/>
    </row>
    <row r="133" spans="1:21" s="266" customFormat="1" ht="42.75" customHeight="1">
      <c r="A133" s="421"/>
      <c r="B133" s="480"/>
      <c r="C133" s="488"/>
      <c r="D133" s="500">
        <v>983</v>
      </c>
      <c r="E133" s="502"/>
      <c r="F133" s="51"/>
      <c r="G133" s="270"/>
      <c r="H133" s="133"/>
      <c r="I133" s="133">
        <f t="shared" si="35"/>
        <v>0</v>
      </c>
      <c r="J133" s="170">
        <f>'Dat-Bieu10'!I134</f>
        <v>962</v>
      </c>
      <c r="K133" s="149" t="str">
        <f>'Dat-Bieu10'!H134</f>
        <v>LUC</v>
      </c>
      <c r="L133" s="150">
        <f>'Dat-Bieu10'!K134*5</f>
        <v>340000</v>
      </c>
      <c r="M133" s="143">
        <f t="shared" si="36"/>
        <v>327080000</v>
      </c>
      <c r="N133" s="272">
        <f t="shared" si="37"/>
        <v>327080000</v>
      </c>
      <c r="P133" s="267"/>
      <c r="U133" s="268"/>
    </row>
    <row r="134" spans="1:21" s="266" customFormat="1" ht="42.75" customHeight="1">
      <c r="A134" s="204">
        <f>MAX(A$6:$B133)+1</f>
        <v>98</v>
      </c>
      <c r="B134" s="275" t="str">
        <f>'Dat-Bieu10'!B135</f>
        <v>Hộ ông Trần Ngọc Thơm và bà Nguyễn Thị Đào</v>
      </c>
      <c r="C134" s="273">
        <v>1010</v>
      </c>
      <c r="D134" s="273">
        <v>1010</v>
      </c>
      <c r="E134" s="274">
        <f t="shared" ref="E134" si="42">D134/C134*100</f>
        <v>100</v>
      </c>
      <c r="F134" s="51">
        <v>4</v>
      </c>
      <c r="G134" s="270">
        <v>12</v>
      </c>
      <c r="H134" s="133">
        <f t="shared" ref="H134:H135" si="43">30*16333</f>
        <v>489990</v>
      </c>
      <c r="I134" s="133">
        <f t="shared" si="35"/>
        <v>23519520</v>
      </c>
      <c r="J134" s="170">
        <f>'Dat-Bieu10'!I135</f>
        <v>1010</v>
      </c>
      <c r="K134" s="149" t="str">
        <f>'Dat-Bieu10'!H135</f>
        <v>LUC</v>
      </c>
      <c r="L134" s="150">
        <f>'Dat-Bieu10'!K135*5</f>
        <v>340000</v>
      </c>
      <c r="M134" s="143">
        <f t="shared" si="36"/>
        <v>343400000</v>
      </c>
      <c r="N134" s="272">
        <f t="shared" si="37"/>
        <v>366919520</v>
      </c>
      <c r="P134" s="267"/>
      <c r="U134" s="268"/>
    </row>
    <row r="135" spans="1:21" s="266" customFormat="1" ht="42.75" customHeight="1">
      <c r="A135" s="419">
        <f>MAX(A$6:$B134)+1</f>
        <v>99</v>
      </c>
      <c r="B135" s="479" t="str">
        <f>'Dat-Bieu10'!B136</f>
        <v>Hộ ông Đào Văn Thiện và bà Ngô Thị Thơm</v>
      </c>
      <c r="C135" s="486">
        <v>5880.8109999999997</v>
      </c>
      <c r="D135" s="499">
        <v>1842.4</v>
      </c>
      <c r="E135" s="501">
        <f>D135/C135*100</f>
        <v>31.329012273987384</v>
      </c>
      <c r="F135" s="51">
        <v>7</v>
      </c>
      <c r="G135" s="270">
        <v>6</v>
      </c>
      <c r="H135" s="133">
        <f t="shared" si="43"/>
        <v>489990</v>
      </c>
      <c r="I135" s="133">
        <f t="shared" si="35"/>
        <v>20579580</v>
      </c>
      <c r="J135" s="170">
        <f>'Dat-Bieu10'!I136</f>
        <v>455.9</v>
      </c>
      <c r="K135" s="149" t="str">
        <f>'Dat-Bieu10'!H136</f>
        <v>LUC</v>
      </c>
      <c r="L135" s="150">
        <f>'Dat-Bieu10'!K136*5</f>
        <v>340000</v>
      </c>
      <c r="M135" s="143">
        <f t="shared" si="36"/>
        <v>155006000</v>
      </c>
      <c r="N135" s="272">
        <f t="shared" si="37"/>
        <v>175585580</v>
      </c>
      <c r="P135" s="267"/>
      <c r="U135" s="268"/>
    </row>
    <row r="136" spans="1:21" s="266" customFormat="1" ht="42.75" customHeight="1">
      <c r="A136" s="422"/>
      <c r="B136" s="512"/>
      <c r="C136" s="487"/>
      <c r="D136" s="503">
        <v>486.5</v>
      </c>
      <c r="E136" s="504"/>
      <c r="F136" s="51"/>
      <c r="G136" s="270"/>
      <c r="H136" s="133"/>
      <c r="I136" s="133">
        <f t="shared" si="35"/>
        <v>0</v>
      </c>
      <c r="J136" s="170">
        <f>'Dat-Bieu10'!I137</f>
        <v>486.5</v>
      </c>
      <c r="K136" s="149" t="str">
        <f>'Dat-Bieu10'!H137</f>
        <v>LUC</v>
      </c>
      <c r="L136" s="150">
        <f>'Dat-Bieu10'!K137*5</f>
        <v>340000</v>
      </c>
      <c r="M136" s="143">
        <f t="shared" si="36"/>
        <v>165410000</v>
      </c>
      <c r="N136" s="272">
        <f t="shared" si="37"/>
        <v>165410000</v>
      </c>
      <c r="P136" s="267"/>
      <c r="U136" s="268"/>
    </row>
    <row r="137" spans="1:21" s="266" customFormat="1" ht="42.75" customHeight="1">
      <c r="A137" s="421"/>
      <c r="B137" s="480"/>
      <c r="C137" s="487"/>
      <c r="D137" s="503">
        <v>572</v>
      </c>
      <c r="E137" s="504"/>
      <c r="F137" s="51"/>
      <c r="G137" s="270"/>
      <c r="H137" s="133"/>
      <c r="I137" s="133">
        <f t="shared" si="35"/>
        <v>0</v>
      </c>
      <c r="J137" s="170">
        <f>'Dat-Bieu10'!I138</f>
        <v>572</v>
      </c>
      <c r="K137" s="149" t="str">
        <f>'Dat-Bieu10'!H138</f>
        <v>LUC</v>
      </c>
      <c r="L137" s="150">
        <f>'Dat-Bieu10'!K138*5</f>
        <v>340000</v>
      </c>
      <c r="M137" s="143">
        <f t="shared" si="36"/>
        <v>194480000</v>
      </c>
      <c r="N137" s="272">
        <f t="shared" si="37"/>
        <v>194480000</v>
      </c>
      <c r="P137" s="267"/>
      <c r="U137" s="268"/>
    </row>
    <row r="138" spans="1:21" s="266" customFormat="1" ht="42.75" customHeight="1">
      <c r="A138" s="419">
        <f>MAX(A$6:$B137)+1</f>
        <v>100</v>
      </c>
      <c r="B138" s="479" t="str">
        <f>'Dat-Bieu10'!B139</f>
        <v>ông Đào Văn Thiện và bà Ngô Thị Thơm</v>
      </c>
      <c r="C138" s="487"/>
      <c r="D138" s="503">
        <v>158</v>
      </c>
      <c r="E138" s="504"/>
      <c r="F138" s="51"/>
      <c r="G138" s="270"/>
      <c r="H138" s="133"/>
      <c r="I138" s="133">
        <f t="shared" si="35"/>
        <v>0</v>
      </c>
      <c r="J138" s="170">
        <f>'Dat-Bieu10'!I139</f>
        <v>158</v>
      </c>
      <c r="K138" s="149" t="str">
        <f>'Dat-Bieu10'!H139</f>
        <v>HNK</v>
      </c>
      <c r="L138" s="150">
        <f>'Dat-Bieu10'!K139*5</f>
        <v>340000</v>
      </c>
      <c r="M138" s="143">
        <f t="shared" si="36"/>
        <v>53720000</v>
      </c>
      <c r="N138" s="272">
        <f t="shared" si="37"/>
        <v>53720000</v>
      </c>
      <c r="P138" s="267"/>
      <c r="U138" s="268"/>
    </row>
    <row r="139" spans="1:21" s="266" customFormat="1" ht="42.75" customHeight="1">
      <c r="A139" s="421"/>
      <c r="B139" s="480"/>
      <c r="C139" s="488"/>
      <c r="D139" s="500">
        <v>170</v>
      </c>
      <c r="E139" s="502"/>
      <c r="F139" s="51"/>
      <c r="G139" s="270"/>
      <c r="H139" s="133"/>
      <c r="I139" s="133">
        <f t="shared" si="35"/>
        <v>0</v>
      </c>
      <c r="J139" s="170">
        <f>'Dat-Bieu10'!I140</f>
        <v>170</v>
      </c>
      <c r="K139" s="149" t="str">
        <f>'Dat-Bieu10'!H140</f>
        <v>HNK</v>
      </c>
      <c r="L139" s="150">
        <f>'Dat-Bieu10'!K140*5</f>
        <v>340000</v>
      </c>
      <c r="M139" s="143">
        <f t="shared" si="36"/>
        <v>57800000</v>
      </c>
      <c r="N139" s="272">
        <f t="shared" si="37"/>
        <v>57800000</v>
      </c>
      <c r="P139" s="267"/>
      <c r="U139" s="268"/>
    </row>
    <row r="140" spans="1:21" s="266" customFormat="1" ht="85.5" customHeight="1">
      <c r="A140" s="204">
        <f>MAX(A$6:$B139)+1</f>
        <v>101</v>
      </c>
      <c r="B140" s="275" t="str">
        <f>'Dat-Bieu10'!B141</f>
        <v>bà Trần Thị Ngọc Lan, ông Trần Đức Thủ, bà Trần Thị Tường Vi, ông Trần Minh Thư, bà Trần Thị Hoài Niệm, bà Trần Thị Hà Uyên đồng thừa kế ông Trần Ngọc Thạch</v>
      </c>
      <c r="C140" s="273"/>
      <c r="D140" s="273"/>
      <c r="E140" s="274"/>
      <c r="F140" s="51"/>
      <c r="G140" s="270"/>
      <c r="H140" s="133"/>
      <c r="I140" s="133">
        <f t="shared" si="35"/>
        <v>0</v>
      </c>
      <c r="J140" s="170">
        <f>'Dat-Bieu10'!I141</f>
        <v>627</v>
      </c>
      <c r="K140" s="149" t="str">
        <f>'Dat-Bieu10'!H141</f>
        <v>LUC</v>
      </c>
      <c r="L140" s="150">
        <f>'Dat-Bieu10'!K141*5</f>
        <v>340000</v>
      </c>
      <c r="M140" s="143">
        <f t="shared" si="36"/>
        <v>213180000</v>
      </c>
      <c r="N140" s="272">
        <f t="shared" si="37"/>
        <v>213180000</v>
      </c>
      <c r="P140" s="267"/>
      <c r="U140" s="268"/>
    </row>
    <row r="141" spans="1:21" s="266" customFormat="1" ht="42.75" customHeight="1">
      <c r="A141" s="419">
        <f>MAX(A$6:$B140)+1</f>
        <v>102</v>
      </c>
      <c r="B141" s="479" t="str">
        <f>'Dat-Bieu10'!B142</f>
        <v>ông Phùng Đình Thung, ông Phùng Đình Trường, bà Phùng Thị Ân, ông Phùng Đình Toàn, ông Phùng Đình Chiến, bà Phùng Thị Ánh Diệu, bà Phùng Thị Lệ Hằng, ông Phùng Đình Dụng đồng thừa kế của bà Ngô Thị Cán</v>
      </c>
      <c r="C141" s="486"/>
      <c r="D141" s="486"/>
      <c r="E141" s="499"/>
      <c r="F141" s="51"/>
      <c r="G141" s="270"/>
      <c r="H141" s="133"/>
      <c r="I141" s="133">
        <f t="shared" si="35"/>
        <v>0</v>
      </c>
      <c r="J141" s="170">
        <f>'Dat-Bieu10'!I142</f>
        <v>556</v>
      </c>
      <c r="K141" s="149" t="str">
        <f>'Dat-Bieu10'!H142</f>
        <v>LUC</v>
      </c>
      <c r="L141" s="150">
        <f>'Dat-Bieu10'!K142*5</f>
        <v>340000</v>
      </c>
      <c r="M141" s="143">
        <f t="shared" si="36"/>
        <v>189040000</v>
      </c>
      <c r="N141" s="272">
        <f t="shared" si="37"/>
        <v>189040000</v>
      </c>
      <c r="P141" s="267"/>
      <c r="U141" s="268"/>
    </row>
    <row r="142" spans="1:21" s="266" customFormat="1" ht="42.75" customHeight="1">
      <c r="A142" s="422"/>
      <c r="B142" s="512"/>
      <c r="C142" s="487"/>
      <c r="D142" s="487"/>
      <c r="E142" s="503"/>
      <c r="F142" s="51"/>
      <c r="G142" s="270"/>
      <c r="H142" s="133"/>
      <c r="I142" s="133">
        <f t="shared" si="35"/>
        <v>0</v>
      </c>
      <c r="J142" s="170">
        <f>'Dat-Bieu10'!I143</f>
        <v>470</v>
      </c>
      <c r="K142" s="149" t="str">
        <f>'Dat-Bieu10'!H143</f>
        <v>LUC</v>
      </c>
      <c r="L142" s="150">
        <f>'Dat-Bieu10'!K143*5</f>
        <v>340000</v>
      </c>
      <c r="M142" s="143">
        <f t="shared" si="36"/>
        <v>159800000</v>
      </c>
      <c r="N142" s="272">
        <f t="shared" si="37"/>
        <v>159800000</v>
      </c>
      <c r="P142" s="267"/>
      <c r="U142" s="268"/>
    </row>
    <row r="143" spans="1:21" s="266" customFormat="1" ht="42.75" customHeight="1">
      <c r="A143" s="421"/>
      <c r="B143" s="480"/>
      <c r="C143" s="488"/>
      <c r="D143" s="488"/>
      <c r="E143" s="500"/>
      <c r="F143" s="51"/>
      <c r="G143" s="270"/>
      <c r="H143" s="133"/>
      <c r="I143" s="133">
        <f t="shared" si="35"/>
        <v>0</v>
      </c>
      <c r="J143" s="170">
        <f>'Dat-Bieu10'!I144</f>
        <v>1747</v>
      </c>
      <c r="K143" s="149" t="str">
        <f>'Dat-Bieu10'!H144</f>
        <v>LUC</v>
      </c>
      <c r="L143" s="150">
        <f>'Dat-Bieu10'!K144*5</f>
        <v>340000</v>
      </c>
      <c r="M143" s="143">
        <f t="shared" si="36"/>
        <v>593980000</v>
      </c>
      <c r="N143" s="272">
        <f t="shared" si="37"/>
        <v>593980000</v>
      </c>
      <c r="P143" s="267"/>
      <c r="U143" s="268"/>
    </row>
    <row r="144" spans="1:21" s="266" customFormat="1" ht="42.75" customHeight="1">
      <c r="A144" s="419">
        <f>MAX(A$6:$B143)+1</f>
        <v>103</v>
      </c>
      <c r="B144" s="479" t="str">
        <f>'Dat-Bieu10'!B145</f>
        <v>Hộ ông Ngô Văn Thành và bà Phạm Thị Đề</v>
      </c>
      <c r="C144" s="486">
        <v>4331.83</v>
      </c>
      <c r="D144" s="486">
        <v>1224</v>
      </c>
      <c r="E144" s="501">
        <f>D144/C144*100</f>
        <v>28.255956489520596</v>
      </c>
      <c r="F144" s="51">
        <v>3</v>
      </c>
      <c r="G144" s="270">
        <v>3</v>
      </c>
      <c r="H144" s="133">
        <f>30*16333</f>
        <v>489990</v>
      </c>
      <c r="I144" s="133">
        <f t="shared" si="35"/>
        <v>4409910</v>
      </c>
      <c r="J144" s="170">
        <f>'Dat-Bieu10'!I145</f>
        <v>318</v>
      </c>
      <c r="K144" s="149" t="str">
        <f>'Dat-Bieu10'!H145</f>
        <v>LUC</v>
      </c>
      <c r="L144" s="150">
        <f>'Dat-Bieu10'!K145*5</f>
        <v>355000</v>
      </c>
      <c r="M144" s="143">
        <f t="shared" si="36"/>
        <v>112890000</v>
      </c>
      <c r="N144" s="272">
        <f t="shared" si="37"/>
        <v>117299910</v>
      </c>
      <c r="P144" s="267"/>
      <c r="U144" s="268"/>
    </row>
    <row r="145" spans="1:21" s="266" customFormat="1" ht="42.75" customHeight="1">
      <c r="A145" s="421"/>
      <c r="B145" s="480"/>
      <c r="C145" s="488"/>
      <c r="D145" s="488">
        <v>906</v>
      </c>
      <c r="E145" s="502"/>
      <c r="F145" s="51"/>
      <c r="G145" s="270"/>
      <c r="H145" s="133"/>
      <c r="I145" s="133">
        <f t="shared" si="35"/>
        <v>0</v>
      </c>
      <c r="J145" s="170">
        <f>'Dat-Bieu10'!I146</f>
        <v>906</v>
      </c>
      <c r="K145" s="149" t="str">
        <f>'Dat-Bieu10'!H146</f>
        <v>LUC</v>
      </c>
      <c r="L145" s="150">
        <f>'Dat-Bieu10'!K146*5</f>
        <v>340000</v>
      </c>
      <c r="M145" s="143">
        <f t="shared" si="36"/>
        <v>308040000</v>
      </c>
      <c r="N145" s="272">
        <f t="shared" si="37"/>
        <v>308040000</v>
      </c>
      <c r="P145" s="267"/>
      <c r="U145" s="268"/>
    </row>
    <row r="146" spans="1:21" s="266" customFormat="1" ht="42.75" customHeight="1">
      <c r="A146" s="204">
        <f>MAX(A$6:$B145)+1</f>
        <v>104</v>
      </c>
      <c r="B146" s="275" t="str">
        <f>'Dat-Bieu10'!B147</f>
        <v>Hộ bà Phùng Thị Tý</v>
      </c>
      <c r="C146" s="273">
        <v>3706.7717499999999</v>
      </c>
      <c r="D146" s="273">
        <v>1181</v>
      </c>
      <c r="E146" s="274">
        <f t="shared" ref="E146" si="44">D146/C146*100</f>
        <v>31.860607548873222</v>
      </c>
      <c r="F146" s="51">
        <v>6</v>
      </c>
      <c r="G146" s="270">
        <v>6</v>
      </c>
      <c r="H146" s="133">
        <f t="shared" ref="H146:H147" si="45">30*16333</f>
        <v>489990</v>
      </c>
      <c r="I146" s="133">
        <f t="shared" si="35"/>
        <v>17639640</v>
      </c>
      <c r="J146" s="170">
        <f>'Dat-Bieu10'!I147</f>
        <v>1181</v>
      </c>
      <c r="K146" s="149" t="str">
        <f>'Dat-Bieu10'!H147</f>
        <v>LUC</v>
      </c>
      <c r="L146" s="150">
        <f>'Dat-Bieu10'!K147*5</f>
        <v>340000</v>
      </c>
      <c r="M146" s="143">
        <f t="shared" si="36"/>
        <v>401540000</v>
      </c>
      <c r="N146" s="272">
        <f t="shared" si="37"/>
        <v>419179640</v>
      </c>
      <c r="P146" s="267"/>
      <c r="U146" s="268"/>
    </row>
    <row r="147" spans="1:21" s="266" customFormat="1" ht="42.75" customHeight="1">
      <c r="A147" s="204">
        <f>MAX(A$6:$B146)+1</f>
        <v>105</v>
      </c>
      <c r="B147" s="275" t="str">
        <f>'Dat-Bieu10'!B148</f>
        <v>ông Nguyễn Công Tuy và bà Trần Thị Kim Chi</v>
      </c>
      <c r="C147" s="486">
        <v>7354.2</v>
      </c>
      <c r="D147" s="486">
        <v>1291</v>
      </c>
      <c r="E147" s="501">
        <f>D147/C147*100</f>
        <v>17.554594653395338</v>
      </c>
      <c r="F147" s="51">
        <v>7</v>
      </c>
      <c r="G147" s="270">
        <v>2</v>
      </c>
      <c r="H147" s="133">
        <f t="shared" si="45"/>
        <v>489990</v>
      </c>
      <c r="I147" s="133">
        <f t="shared" si="35"/>
        <v>6859860</v>
      </c>
      <c r="J147" s="170">
        <f>'Dat-Bieu10'!I148</f>
        <v>240</v>
      </c>
      <c r="K147" s="149" t="str">
        <f>'Dat-Bieu10'!H148</f>
        <v>HNK</v>
      </c>
      <c r="L147" s="150">
        <f>'Dat-Bieu10'!K148*5</f>
        <v>340000</v>
      </c>
      <c r="M147" s="143">
        <f t="shared" si="36"/>
        <v>81600000</v>
      </c>
      <c r="N147" s="272">
        <f t="shared" si="37"/>
        <v>88459860</v>
      </c>
      <c r="P147" s="267"/>
      <c r="U147" s="268"/>
    </row>
    <row r="148" spans="1:21" s="266" customFormat="1" ht="42.75" customHeight="1">
      <c r="A148" s="204">
        <f>MAX(A$6:$B147)+1</f>
        <v>106</v>
      </c>
      <c r="B148" s="275" t="str">
        <f>'Dat-Bieu10'!B149</f>
        <v>Hộ ông Nguyễn Công Tuy và bà Trần Thị Kim Chi</v>
      </c>
      <c r="C148" s="488"/>
      <c r="D148" s="488">
        <v>1051</v>
      </c>
      <c r="E148" s="502"/>
      <c r="F148" s="51"/>
      <c r="G148" s="270"/>
      <c r="H148" s="133"/>
      <c r="I148" s="133">
        <f t="shared" si="35"/>
        <v>0</v>
      </c>
      <c r="J148" s="170">
        <f>'Dat-Bieu10'!I149</f>
        <v>1051</v>
      </c>
      <c r="K148" s="149" t="str">
        <f>'Dat-Bieu10'!H149</f>
        <v>LUC</v>
      </c>
      <c r="L148" s="150">
        <f>'Dat-Bieu10'!K149*5</f>
        <v>355000</v>
      </c>
      <c r="M148" s="143">
        <f t="shared" si="36"/>
        <v>373105000</v>
      </c>
      <c r="N148" s="272">
        <f t="shared" si="37"/>
        <v>373105000</v>
      </c>
      <c r="P148" s="267"/>
      <c r="U148" s="268"/>
    </row>
    <row r="149" spans="1:21" s="266" customFormat="1" ht="42.75" customHeight="1">
      <c r="A149" s="204">
        <f>MAX(A$6:$B148)+1</f>
        <v>107</v>
      </c>
      <c r="B149" s="275" t="str">
        <f>'Dat-Bieu10'!B150</f>
        <v>ông Trần Văn Tiền và bà Lê Thị Hồng</v>
      </c>
      <c r="C149" s="273">
        <v>4245.7659999999996</v>
      </c>
      <c r="D149" s="273">
        <v>2122.1</v>
      </c>
      <c r="E149" s="274">
        <f t="shared" ref="E149:E152" si="46">D149/C149*100</f>
        <v>49.981558098114689</v>
      </c>
      <c r="F149" s="51">
        <v>5</v>
      </c>
      <c r="G149" s="270">
        <v>6</v>
      </c>
      <c r="H149" s="133">
        <f t="shared" ref="H149:H153" si="47">30*16333</f>
        <v>489990</v>
      </c>
      <c r="I149" s="133">
        <f t="shared" si="35"/>
        <v>14699700</v>
      </c>
      <c r="J149" s="170">
        <f>'Dat-Bieu10'!I150</f>
        <v>2122.1</v>
      </c>
      <c r="K149" s="149" t="str">
        <f>'Dat-Bieu10'!H150</f>
        <v>LUC</v>
      </c>
      <c r="L149" s="150">
        <f>'Dat-Bieu10'!K150*5</f>
        <v>355000</v>
      </c>
      <c r="M149" s="143">
        <f t="shared" si="36"/>
        <v>753345500</v>
      </c>
      <c r="N149" s="272">
        <f t="shared" si="37"/>
        <v>768045200</v>
      </c>
      <c r="P149" s="267"/>
      <c r="U149" s="268"/>
    </row>
    <row r="150" spans="1:21" s="266" customFormat="1" ht="42.75" customHeight="1">
      <c r="A150" s="204">
        <f>MAX(A$6:$B149)+1</f>
        <v>108</v>
      </c>
      <c r="B150" s="275" t="str">
        <f>'Dat-Bieu10'!B151</f>
        <v>ông Trần Văn Tuấn</v>
      </c>
      <c r="C150" s="273"/>
      <c r="D150" s="273"/>
      <c r="E150" s="276"/>
      <c r="F150" s="51"/>
      <c r="G150" s="270"/>
      <c r="H150" s="133">
        <f t="shared" si="47"/>
        <v>489990</v>
      </c>
      <c r="I150" s="133">
        <f t="shared" si="35"/>
        <v>0</v>
      </c>
      <c r="J150" s="170">
        <f>'Dat-Bieu10'!I151</f>
        <v>652</v>
      </c>
      <c r="K150" s="149" t="str">
        <f>'Dat-Bieu10'!H151</f>
        <v>HNK</v>
      </c>
      <c r="L150" s="150"/>
      <c r="M150" s="143">
        <f t="shared" si="36"/>
        <v>0</v>
      </c>
      <c r="N150" s="272">
        <f t="shared" si="37"/>
        <v>0</v>
      </c>
      <c r="P150" s="267" t="s">
        <v>411</v>
      </c>
      <c r="U150" s="268"/>
    </row>
    <row r="151" spans="1:21" s="266" customFormat="1" ht="42.75" customHeight="1">
      <c r="A151" s="204">
        <f>MAX(A$6:$B150)+1</f>
        <v>109</v>
      </c>
      <c r="B151" s="275" t="str">
        <f>'Dat-Bieu10'!B152</f>
        <v>Hộ ông Trần Văn Tuấn và bà Nguyễn Thị Minh Loan</v>
      </c>
      <c r="C151" s="273">
        <f>'Dat-Bieu10'!E151+'Dat-Bieu10'!E152</f>
        <v>1217</v>
      </c>
      <c r="D151" s="273">
        <f>'Dat-Bieu10'!F151+'Dat-Bieu10'!F152</f>
        <v>1217</v>
      </c>
      <c r="E151" s="276">
        <f t="shared" si="46"/>
        <v>100</v>
      </c>
      <c r="F151" s="206">
        <v>3</v>
      </c>
      <c r="G151" s="270">
        <v>12</v>
      </c>
      <c r="H151" s="133">
        <f t="shared" si="47"/>
        <v>489990</v>
      </c>
      <c r="I151" s="133">
        <f t="shared" si="35"/>
        <v>17639640</v>
      </c>
      <c r="J151" s="170">
        <f>'Dat-Bieu10'!I152</f>
        <v>565</v>
      </c>
      <c r="K151" s="149" t="str">
        <f>'Dat-Bieu10'!H152</f>
        <v>LUC</v>
      </c>
      <c r="L151" s="150">
        <f>'Dat-Bieu10'!K152*5</f>
        <v>340000</v>
      </c>
      <c r="M151" s="143">
        <f t="shared" si="36"/>
        <v>192100000</v>
      </c>
      <c r="N151" s="272">
        <f t="shared" si="37"/>
        <v>209739640</v>
      </c>
      <c r="P151" s="267"/>
      <c r="U151" s="268"/>
    </row>
    <row r="152" spans="1:21" s="266" customFormat="1" ht="42.75" customHeight="1">
      <c r="A152" s="204">
        <f>MAX(A$6:$B151)+1</f>
        <v>110</v>
      </c>
      <c r="B152" s="275" t="str">
        <f>'Dat-Bieu10'!B153</f>
        <v>ông Lê Thanh Truyền và bà Nguyễn Thị Vũ Hạnh</v>
      </c>
      <c r="C152" s="273">
        <v>948</v>
      </c>
      <c r="D152" s="273">
        <v>948</v>
      </c>
      <c r="E152" s="276">
        <f t="shared" si="46"/>
        <v>100</v>
      </c>
      <c r="F152" s="51">
        <v>6</v>
      </c>
      <c r="G152" s="270">
        <v>12</v>
      </c>
      <c r="H152" s="133">
        <f t="shared" si="47"/>
        <v>489990</v>
      </c>
      <c r="I152" s="133">
        <f t="shared" si="35"/>
        <v>35279280</v>
      </c>
      <c r="J152" s="170">
        <f>'Dat-Bieu10'!I153</f>
        <v>948</v>
      </c>
      <c r="K152" s="149" t="str">
        <f>'Dat-Bieu10'!H153</f>
        <v>LUC</v>
      </c>
      <c r="L152" s="150">
        <f>'Dat-Bieu10'!K153*5</f>
        <v>355000</v>
      </c>
      <c r="M152" s="143">
        <f t="shared" si="36"/>
        <v>336540000</v>
      </c>
      <c r="N152" s="272">
        <f t="shared" si="37"/>
        <v>371819280</v>
      </c>
      <c r="P152" s="267"/>
      <c r="U152" s="268"/>
    </row>
    <row r="153" spans="1:21" s="266" customFormat="1" ht="42.75" customHeight="1">
      <c r="A153" s="419">
        <f>MAX(A$6:$B152)+1</f>
        <v>111</v>
      </c>
      <c r="B153" s="479" t="str">
        <f>'Dat-Bieu10'!B154</f>
        <v>ông Ngô Văn Tài</v>
      </c>
      <c r="C153" s="489">
        <v>1451</v>
      </c>
      <c r="D153" s="486">
        <v>1451</v>
      </c>
      <c r="E153" s="497">
        <f>D153/C153*100</f>
        <v>100</v>
      </c>
      <c r="F153" s="51">
        <v>6</v>
      </c>
      <c r="G153" s="270">
        <v>12</v>
      </c>
      <c r="H153" s="133">
        <f t="shared" si="47"/>
        <v>489990</v>
      </c>
      <c r="I153" s="133">
        <f t="shared" si="35"/>
        <v>35279280</v>
      </c>
      <c r="J153" s="170">
        <f>'Dat-Bieu10'!I154</f>
        <v>1183</v>
      </c>
      <c r="K153" s="149" t="str">
        <f>'Dat-Bieu10'!H154</f>
        <v>LUC</v>
      </c>
      <c r="L153" s="150">
        <f>'Dat-Bieu10'!K154*5</f>
        <v>340000</v>
      </c>
      <c r="M153" s="143">
        <f t="shared" si="36"/>
        <v>402220000</v>
      </c>
      <c r="N153" s="272">
        <f t="shared" si="37"/>
        <v>437499280</v>
      </c>
      <c r="P153" s="267"/>
      <c r="U153" s="268"/>
    </row>
    <row r="154" spans="1:21" s="266" customFormat="1" ht="42.75" customHeight="1">
      <c r="A154" s="421"/>
      <c r="B154" s="480"/>
      <c r="C154" s="491"/>
      <c r="D154" s="488">
        <v>268</v>
      </c>
      <c r="E154" s="498"/>
      <c r="F154" s="51"/>
      <c r="G154" s="270"/>
      <c r="H154" s="133"/>
      <c r="I154" s="133">
        <f t="shared" si="35"/>
        <v>0</v>
      </c>
      <c r="J154" s="170">
        <f>'Dat-Bieu10'!I155</f>
        <v>268</v>
      </c>
      <c r="K154" s="149" t="str">
        <f>'Dat-Bieu10'!H155</f>
        <v>LUC</v>
      </c>
      <c r="L154" s="150">
        <f>'Dat-Bieu10'!K155*5</f>
        <v>340000</v>
      </c>
      <c r="M154" s="143">
        <f t="shared" si="36"/>
        <v>91120000</v>
      </c>
      <c r="N154" s="272">
        <f t="shared" si="37"/>
        <v>91120000</v>
      </c>
      <c r="P154" s="267"/>
      <c r="U154" s="268"/>
    </row>
    <row r="155" spans="1:21" s="266" customFormat="1" ht="42.75" customHeight="1">
      <c r="A155" s="419">
        <f>MAX(A$6:$B154)+1</f>
        <v>112</v>
      </c>
      <c r="B155" s="479" t="str">
        <f>'Dat-Bieu10'!B156</f>
        <v>ông Phan Ngọc Toàn, bà Phan Thị Kim Thanh, bà Phan Thị Kim Thủy đồng thừa kế của bà Trần Thị Tứ và ông Phan Ngọc Huỳnh</v>
      </c>
      <c r="C155" s="486"/>
      <c r="D155" s="499"/>
      <c r="E155" s="499"/>
      <c r="F155" s="51"/>
      <c r="G155" s="270"/>
      <c r="H155" s="133"/>
      <c r="I155" s="133">
        <f t="shared" si="35"/>
        <v>0</v>
      </c>
      <c r="J155" s="170">
        <f>'Dat-Bieu10'!I156</f>
        <v>391</v>
      </c>
      <c r="K155" s="149" t="str">
        <f>'Dat-Bieu10'!H156</f>
        <v>LUC</v>
      </c>
      <c r="L155" s="150">
        <f>'Dat-Bieu10'!K156*5</f>
        <v>355000</v>
      </c>
      <c r="M155" s="143">
        <f t="shared" si="36"/>
        <v>138805000</v>
      </c>
      <c r="N155" s="272">
        <f t="shared" si="37"/>
        <v>138805000</v>
      </c>
      <c r="P155" s="267"/>
      <c r="U155" s="268"/>
    </row>
    <row r="156" spans="1:21" s="266" customFormat="1" ht="42.75" customHeight="1">
      <c r="A156" s="421"/>
      <c r="B156" s="480"/>
      <c r="C156" s="488"/>
      <c r="D156" s="500"/>
      <c r="E156" s="500"/>
      <c r="F156" s="51"/>
      <c r="G156" s="270"/>
      <c r="H156" s="133"/>
      <c r="I156" s="133">
        <f t="shared" si="35"/>
        <v>0</v>
      </c>
      <c r="J156" s="170">
        <f>'Dat-Bieu10'!I157</f>
        <v>413.4</v>
      </c>
      <c r="K156" s="149" t="str">
        <f>'Dat-Bieu10'!H157</f>
        <v>LUC</v>
      </c>
      <c r="L156" s="150">
        <f>'Dat-Bieu10'!K157*5</f>
        <v>375000</v>
      </c>
      <c r="M156" s="143">
        <f t="shared" si="36"/>
        <v>155025000</v>
      </c>
      <c r="N156" s="272">
        <f t="shared" si="37"/>
        <v>155025000</v>
      </c>
      <c r="P156" s="267"/>
      <c r="U156" s="268"/>
    </row>
    <row r="157" spans="1:21" s="266" customFormat="1" ht="42.75" customHeight="1">
      <c r="A157" s="204">
        <f>MAX(A$6:$B156)+1</f>
        <v>113</v>
      </c>
      <c r="B157" s="275" t="str">
        <f>'Dat-Bieu10'!B158</f>
        <v>Hộ bà Nguyễn Thị Tường</v>
      </c>
      <c r="C157" s="188">
        <v>3652.1660000000002</v>
      </c>
      <c r="D157" s="273">
        <v>331</v>
      </c>
      <c r="E157" s="274">
        <f t="shared" ref="E157" si="48">D157/C157*100</f>
        <v>9.0631148748441337</v>
      </c>
      <c r="F157" s="51">
        <v>4</v>
      </c>
      <c r="G157" s="270">
        <v>1</v>
      </c>
      <c r="H157" s="133">
        <f>30*16333</f>
        <v>489990</v>
      </c>
      <c r="I157" s="133">
        <f t="shared" si="35"/>
        <v>1959960</v>
      </c>
      <c r="J157" s="170">
        <f>'Dat-Bieu10'!I158</f>
        <v>331</v>
      </c>
      <c r="K157" s="149" t="str">
        <f>'Dat-Bieu10'!H158</f>
        <v>LUC</v>
      </c>
      <c r="L157" s="150">
        <f>'Dat-Bieu10'!K158*5</f>
        <v>375000</v>
      </c>
      <c r="M157" s="143">
        <f t="shared" si="36"/>
        <v>124125000</v>
      </c>
      <c r="N157" s="272">
        <f t="shared" si="37"/>
        <v>126084960</v>
      </c>
      <c r="P157" s="267"/>
      <c r="U157" s="268"/>
    </row>
    <row r="158" spans="1:21" s="266" customFormat="1" ht="42.75" customHeight="1">
      <c r="A158" s="419">
        <f>MAX(A$6:$B157)+1</f>
        <v>114</v>
      </c>
      <c r="B158" s="479" t="str">
        <f>'Dat-Bieu10'!B159</f>
        <v>bà Lê Thị Lục, ông Phùng Minh Thông, ông Phùng Đình Thái, bà Phùng Thị Thu đồng thừa kế của ông Phùng Đình Trị</v>
      </c>
      <c r="C158" s="486"/>
      <c r="D158" s="501"/>
      <c r="E158" s="499"/>
      <c r="F158" s="51"/>
      <c r="G158" s="270"/>
      <c r="H158" s="133"/>
      <c r="I158" s="133">
        <f t="shared" si="35"/>
        <v>0</v>
      </c>
      <c r="J158" s="170">
        <f>'Dat-Bieu10'!I159</f>
        <v>541</v>
      </c>
      <c r="K158" s="149" t="str">
        <f>'Dat-Bieu10'!H159</f>
        <v>LUC</v>
      </c>
      <c r="L158" s="150">
        <f>'Dat-Bieu10'!K159*5</f>
        <v>355000</v>
      </c>
      <c r="M158" s="143">
        <f t="shared" si="36"/>
        <v>192055000</v>
      </c>
      <c r="N158" s="272">
        <f t="shared" si="37"/>
        <v>192055000</v>
      </c>
      <c r="P158" s="267"/>
      <c r="U158" s="268"/>
    </row>
    <row r="159" spans="1:21" s="266" customFormat="1" ht="42.75" customHeight="1">
      <c r="A159" s="421"/>
      <c r="B159" s="480"/>
      <c r="C159" s="488"/>
      <c r="D159" s="502"/>
      <c r="E159" s="500"/>
      <c r="F159" s="51"/>
      <c r="G159" s="270"/>
      <c r="H159" s="133"/>
      <c r="I159" s="133">
        <f t="shared" si="35"/>
        <v>0</v>
      </c>
      <c r="J159" s="170">
        <f>'Dat-Bieu10'!I160</f>
        <v>586</v>
      </c>
      <c r="K159" s="149" t="str">
        <f>'Dat-Bieu10'!H160</f>
        <v>LUC</v>
      </c>
      <c r="L159" s="150">
        <f>'Dat-Bieu10'!K160*5</f>
        <v>355000</v>
      </c>
      <c r="M159" s="143">
        <f t="shared" si="36"/>
        <v>208030000</v>
      </c>
      <c r="N159" s="272">
        <f t="shared" si="37"/>
        <v>208030000</v>
      </c>
      <c r="P159" s="267"/>
      <c r="U159" s="268"/>
    </row>
    <row r="160" spans="1:21" s="266" customFormat="1" ht="42.75" customHeight="1">
      <c r="A160" s="204">
        <f>MAX(A$6:$B159)+1</f>
        <v>115</v>
      </c>
      <c r="B160" s="275" t="str">
        <f>'Dat-Bieu10'!B161</f>
        <v>ông Trần Văn Tiến</v>
      </c>
      <c r="C160" s="273">
        <v>4492.6095000000005</v>
      </c>
      <c r="D160" s="273">
        <v>847</v>
      </c>
      <c r="E160" s="274">
        <f t="shared" ref="E160" si="49">D160/C160*100</f>
        <v>18.85318543710509</v>
      </c>
      <c r="F160" s="51">
        <v>6</v>
      </c>
      <c r="G160" s="270">
        <v>2</v>
      </c>
      <c r="H160" s="133">
        <f t="shared" ref="H160:H161" si="50">30*16333</f>
        <v>489990</v>
      </c>
      <c r="I160" s="133">
        <f t="shared" si="35"/>
        <v>5879880</v>
      </c>
      <c r="J160" s="170">
        <f>'Dat-Bieu10'!I161</f>
        <v>847</v>
      </c>
      <c r="K160" s="149" t="str">
        <f>'Dat-Bieu10'!H161</f>
        <v>LUC</v>
      </c>
      <c r="L160" s="150">
        <f>'Dat-Bieu10'!K161*5</f>
        <v>355000</v>
      </c>
      <c r="M160" s="143">
        <f t="shared" si="36"/>
        <v>300685000</v>
      </c>
      <c r="N160" s="272">
        <f t="shared" si="37"/>
        <v>306564880</v>
      </c>
      <c r="P160" s="267"/>
      <c r="U160" s="268"/>
    </row>
    <row r="161" spans="1:21" s="266" customFormat="1" ht="42.75" customHeight="1">
      <c r="A161" s="419">
        <f>MAX(A$6:$B160)+1</f>
        <v>116</v>
      </c>
      <c r="B161" s="479" t="str">
        <f>'Dat-Bieu10'!B162</f>
        <v>Hộ ông Lê Hồng Tía và bà Đỗ Thị Lam</v>
      </c>
      <c r="C161" s="486">
        <v>4781</v>
      </c>
      <c r="D161" s="501">
        <v>3562</v>
      </c>
      <c r="E161" s="501">
        <f>D161/C161*100</f>
        <v>74.503241999581675</v>
      </c>
      <c r="F161" s="51">
        <v>5</v>
      </c>
      <c r="G161" s="270">
        <v>12</v>
      </c>
      <c r="H161" s="133">
        <f t="shared" si="50"/>
        <v>489990</v>
      </c>
      <c r="I161" s="133">
        <f t="shared" si="35"/>
        <v>29399400</v>
      </c>
      <c r="J161" s="170">
        <f>'Dat-Bieu10'!I162</f>
        <v>1357</v>
      </c>
      <c r="K161" s="149" t="str">
        <f>'Dat-Bieu10'!H162</f>
        <v>LUC</v>
      </c>
      <c r="L161" s="150">
        <f>'Dat-Bieu10'!K162*5</f>
        <v>340000</v>
      </c>
      <c r="M161" s="143">
        <f t="shared" si="36"/>
        <v>461380000</v>
      </c>
      <c r="N161" s="272">
        <f t="shared" si="37"/>
        <v>490779400</v>
      </c>
      <c r="P161" s="267"/>
      <c r="U161" s="268"/>
    </row>
    <row r="162" spans="1:21" s="266" customFormat="1" ht="42.75" customHeight="1">
      <c r="A162" s="422"/>
      <c r="B162" s="512"/>
      <c r="C162" s="487"/>
      <c r="D162" s="504">
        <v>555</v>
      </c>
      <c r="E162" s="504"/>
      <c r="F162" s="51"/>
      <c r="G162" s="270"/>
      <c r="H162" s="133"/>
      <c r="I162" s="133">
        <f t="shared" si="35"/>
        <v>0</v>
      </c>
      <c r="J162" s="170">
        <f>'Dat-Bieu10'!I163</f>
        <v>555</v>
      </c>
      <c r="K162" s="149" t="str">
        <f>'Dat-Bieu10'!H163</f>
        <v>LUC</v>
      </c>
      <c r="L162" s="150">
        <f>'Dat-Bieu10'!K163*5</f>
        <v>355000</v>
      </c>
      <c r="M162" s="143">
        <f t="shared" si="36"/>
        <v>197025000</v>
      </c>
      <c r="N162" s="272">
        <f t="shared" si="37"/>
        <v>197025000</v>
      </c>
      <c r="P162" s="267"/>
      <c r="U162" s="268"/>
    </row>
    <row r="163" spans="1:21" s="266" customFormat="1" ht="42.75" customHeight="1">
      <c r="A163" s="421"/>
      <c r="B163" s="480"/>
      <c r="C163" s="488"/>
      <c r="D163" s="502">
        <v>1650</v>
      </c>
      <c r="E163" s="502"/>
      <c r="F163" s="51"/>
      <c r="G163" s="270"/>
      <c r="H163" s="133"/>
      <c r="I163" s="133">
        <f t="shared" si="35"/>
        <v>0</v>
      </c>
      <c r="J163" s="170">
        <f>'Dat-Bieu10'!I164</f>
        <v>1650</v>
      </c>
      <c r="K163" s="149" t="str">
        <f>'Dat-Bieu10'!H164</f>
        <v>LUC</v>
      </c>
      <c r="L163" s="150">
        <f>'Dat-Bieu10'!K164*5</f>
        <v>340000</v>
      </c>
      <c r="M163" s="143">
        <f t="shared" si="36"/>
        <v>561000000</v>
      </c>
      <c r="N163" s="272">
        <f t="shared" si="37"/>
        <v>561000000</v>
      </c>
      <c r="P163" s="267"/>
      <c r="U163" s="268"/>
    </row>
    <row r="164" spans="1:21" s="266" customFormat="1" ht="42.75" customHeight="1">
      <c r="A164" s="204">
        <f>MAX(A$6:$B163)+1</f>
        <v>117</v>
      </c>
      <c r="B164" s="275" t="str">
        <f>'Dat-Bieu10'!B165</f>
        <v>Hộ ông Huỳnh Tám và bà Ngô Thị Trầm</v>
      </c>
      <c r="C164" s="273">
        <v>5368</v>
      </c>
      <c r="D164" s="273">
        <v>331</v>
      </c>
      <c r="E164" s="274">
        <f t="shared" ref="E164:E168" si="51">D164/C164*100</f>
        <v>6.1661698956780926</v>
      </c>
      <c r="F164" s="51">
        <v>2</v>
      </c>
      <c r="G164" s="270">
        <v>1</v>
      </c>
      <c r="H164" s="133">
        <f t="shared" ref="H164:H168" si="52">30*16333</f>
        <v>489990</v>
      </c>
      <c r="I164" s="133">
        <f t="shared" ref="I164:I219" si="53">G164*F164*H164</f>
        <v>979980</v>
      </c>
      <c r="J164" s="170">
        <f>'Dat-Bieu10'!I165</f>
        <v>331</v>
      </c>
      <c r="K164" s="149" t="str">
        <f>'Dat-Bieu10'!H165</f>
        <v>LUC</v>
      </c>
      <c r="L164" s="150">
        <f>'Dat-Bieu10'!K165*5</f>
        <v>340000</v>
      </c>
      <c r="M164" s="143">
        <f t="shared" ref="M164:M218" si="54">L164*J164</f>
        <v>112540000</v>
      </c>
      <c r="N164" s="272">
        <f t="shared" si="37"/>
        <v>113519980</v>
      </c>
      <c r="P164" s="267"/>
      <c r="U164" s="268"/>
    </row>
    <row r="165" spans="1:21" s="266" customFormat="1" ht="42.75" customHeight="1">
      <c r="A165" s="204">
        <f>MAX(A$6:$B164)+1</f>
        <v>118</v>
      </c>
      <c r="B165" s="275" t="str">
        <f>'Dat-Bieu10'!B166</f>
        <v>ông Phùng Đình Tuấn và bà Hồ Thị Trà My</v>
      </c>
      <c r="C165" s="273">
        <v>5294.8235000000004</v>
      </c>
      <c r="D165" s="273">
        <v>252</v>
      </c>
      <c r="E165" s="274">
        <f t="shared" si="51"/>
        <v>4.7593654443816673</v>
      </c>
      <c r="F165" s="51">
        <v>6</v>
      </c>
      <c r="G165" s="270">
        <v>1</v>
      </c>
      <c r="H165" s="133">
        <f t="shared" si="52"/>
        <v>489990</v>
      </c>
      <c r="I165" s="133">
        <f t="shared" si="53"/>
        <v>2939940</v>
      </c>
      <c r="J165" s="170">
        <f>'Dat-Bieu10'!I166</f>
        <v>252</v>
      </c>
      <c r="K165" s="149" t="str">
        <f>'Dat-Bieu10'!H166</f>
        <v>HNK</v>
      </c>
      <c r="L165" s="150">
        <f>'Dat-Bieu10'!K166*5</f>
        <v>340000</v>
      </c>
      <c r="M165" s="143">
        <f t="shared" si="54"/>
        <v>85680000</v>
      </c>
      <c r="N165" s="272">
        <f t="shared" si="37"/>
        <v>88619940</v>
      </c>
      <c r="P165" s="267"/>
      <c r="U165" s="268"/>
    </row>
    <row r="166" spans="1:21" s="266" customFormat="1" ht="42.75" customHeight="1">
      <c r="A166" s="204">
        <f>MAX(A$6:$B165)+1</f>
        <v>119</v>
      </c>
      <c r="B166" s="275" t="str">
        <f>'Dat-Bieu10'!B167</f>
        <v>Hộ bà Nguyễn Thị Trầm</v>
      </c>
      <c r="C166" s="273">
        <v>4146.6000000000004</v>
      </c>
      <c r="D166" s="273">
        <v>902</v>
      </c>
      <c r="E166" s="274">
        <f t="shared" si="51"/>
        <v>21.752761298413155</v>
      </c>
      <c r="F166" s="51">
        <v>2</v>
      </c>
      <c r="G166" s="270">
        <v>3</v>
      </c>
      <c r="H166" s="133">
        <f t="shared" si="52"/>
        <v>489990</v>
      </c>
      <c r="I166" s="133">
        <f t="shared" si="53"/>
        <v>2939940</v>
      </c>
      <c r="J166" s="170">
        <f>'Dat-Bieu10'!I167</f>
        <v>902</v>
      </c>
      <c r="K166" s="149" t="str">
        <f>'Dat-Bieu10'!H167</f>
        <v>LUC</v>
      </c>
      <c r="L166" s="150">
        <f>'Dat-Bieu10'!K167*5</f>
        <v>340000</v>
      </c>
      <c r="M166" s="143">
        <f t="shared" si="54"/>
        <v>306680000</v>
      </c>
      <c r="N166" s="272">
        <f t="shared" si="37"/>
        <v>309619940</v>
      </c>
      <c r="P166" s="267"/>
      <c r="U166" s="268"/>
    </row>
    <row r="167" spans="1:21" s="266" customFormat="1" ht="42.75" customHeight="1">
      <c r="A167" s="204">
        <f>MAX(A$6:$B166)+1</f>
        <v>120</v>
      </c>
      <c r="B167" s="275" t="str">
        <f>'Dat-Bieu10'!B168</f>
        <v>ông Ngô Văn Tín</v>
      </c>
      <c r="C167" s="273">
        <v>892</v>
      </c>
      <c r="D167" s="273">
        <v>892</v>
      </c>
      <c r="E167" s="276">
        <f t="shared" si="51"/>
        <v>100</v>
      </c>
      <c r="F167" s="51">
        <v>1</v>
      </c>
      <c r="G167" s="270">
        <v>12</v>
      </c>
      <c r="H167" s="133">
        <f t="shared" si="52"/>
        <v>489990</v>
      </c>
      <c r="I167" s="133">
        <f t="shared" si="53"/>
        <v>5879880</v>
      </c>
      <c r="J167" s="170">
        <f>'Dat-Bieu10'!I168</f>
        <v>892</v>
      </c>
      <c r="K167" s="149" t="str">
        <f>'Dat-Bieu10'!H168</f>
        <v>LUC</v>
      </c>
      <c r="L167" s="150">
        <f>'Dat-Bieu10'!K168*5</f>
        <v>340000</v>
      </c>
      <c r="M167" s="143">
        <f t="shared" si="54"/>
        <v>303280000</v>
      </c>
      <c r="N167" s="272">
        <f t="shared" si="37"/>
        <v>309159880</v>
      </c>
      <c r="P167" s="267"/>
      <c r="U167" s="268"/>
    </row>
    <row r="168" spans="1:21" s="266" customFormat="1" ht="42.75" customHeight="1">
      <c r="A168" s="204">
        <f>MAX(A$6:$B167)+1</f>
        <v>121</v>
      </c>
      <c r="B168" s="275" t="str">
        <f>'Dat-Bieu10'!B169</f>
        <v>Hộ ông Nguyễn Văn Xừ và bà Phùng Thị Yến</v>
      </c>
      <c r="C168" s="273">
        <v>6520.3143499999996</v>
      </c>
      <c r="D168" s="273">
        <v>1455</v>
      </c>
      <c r="E168" s="274">
        <f t="shared" si="51"/>
        <v>22.314875048930734</v>
      </c>
      <c r="F168" s="51">
        <v>4</v>
      </c>
      <c r="G168" s="270">
        <v>3</v>
      </c>
      <c r="H168" s="133">
        <f t="shared" si="52"/>
        <v>489990</v>
      </c>
      <c r="I168" s="133">
        <f t="shared" si="53"/>
        <v>5879880</v>
      </c>
      <c r="J168" s="170">
        <f>'Dat-Bieu10'!I169</f>
        <v>1455</v>
      </c>
      <c r="K168" s="149" t="str">
        <f>'Dat-Bieu10'!H169</f>
        <v>LUC</v>
      </c>
      <c r="L168" s="150">
        <f>'Dat-Bieu10'!K169*5</f>
        <v>340000</v>
      </c>
      <c r="M168" s="143">
        <f t="shared" si="54"/>
        <v>494700000</v>
      </c>
      <c r="N168" s="272">
        <f t="shared" si="37"/>
        <v>500579880</v>
      </c>
      <c r="P168" s="267"/>
      <c r="U168" s="268"/>
    </row>
    <row r="169" spans="1:21" s="266" customFormat="1" ht="42.75" customHeight="1">
      <c r="A169" s="419">
        <f>MAX(A$6:$B168)+1</f>
        <v>122</v>
      </c>
      <c r="B169" s="479" t="str">
        <f>'Dat-Bieu10'!B170</f>
        <v>bà Trần Thị Kim Thu, bà Trần Thị Nhơn, bà Trần Thị Đức, bà Trần Thị Xí, ông Trần Văn Tuấn, ông Trần Văn Trúc, ông Trần Văn Phát, bà Trần Thị Kim Oanh  đồng thừa kế của ông Trần Xê và bà Nguyễn Thị Tú</v>
      </c>
      <c r="C169" s="465"/>
      <c r="D169" s="465"/>
      <c r="E169" s="477"/>
      <c r="F169" s="51"/>
      <c r="G169" s="270"/>
      <c r="H169" s="133"/>
      <c r="I169" s="133">
        <f t="shared" si="53"/>
        <v>0</v>
      </c>
      <c r="J169" s="170">
        <f>'Dat-Bieu10'!I170</f>
        <v>528</v>
      </c>
      <c r="K169" s="149" t="str">
        <f>'Dat-Bieu10'!H170</f>
        <v>LUC</v>
      </c>
      <c r="L169" s="150">
        <f>'Dat-Bieu10'!K170*5</f>
        <v>340000</v>
      </c>
      <c r="M169" s="143">
        <f t="shared" si="54"/>
        <v>179520000</v>
      </c>
      <c r="N169" s="272">
        <f t="shared" si="37"/>
        <v>179520000</v>
      </c>
      <c r="P169" s="267"/>
      <c r="U169" s="268"/>
    </row>
    <row r="170" spans="1:21" s="266" customFormat="1" ht="42.75" customHeight="1">
      <c r="A170" s="422"/>
      <c r="B170" s="512"/>
      <c r="C170" s="484"/>
      <c r="D170" s="484"/>
      <c r="E170" s="485"/>
      <c r="F170" s="51"/>
      <c r="G170" s="270"/>
      <c r="H170" s="133"/>
      <c r="I170" s="133">
        <f t="shared" si="53"/>
        <v>0</v>
      </c>
      <c r="J170" s="170">
        <f>'Dat-Bieu10'!I171</f>
        <v>372</v>
      </c>
      <c r="K170" s="149" t="str">
        <f>'Dat-Bieu10'!H171</f>
        <v>LUC</v>
      </c>
      <c r="L170" s="150">
        <f>'Dat-Bieu10'!K171*5</f>
        <v>340000</v>
      </c>
      <c r="M170" s="143">
        <f t="shared" si="54"/>
        <v>126480000</v>
      </c>
      <c r="N170" s="272">
        <f t="shared" si="37"/>
        <v>126480000</v>
      </c>
      <c r="P170" s="267"/>
      <c r="U170" s="268"/>
    </row>
    <row r="171" spans="1:21" s="266" customFormat="1" ht="42.75" customHeight="1">
      <c r="A171" s="421"/>
      <c r="B171" s="480"/>
      <c r="C171" s="466"/>
      <c r="D171" s="466"/>
      <c r="E171" s="478"/>
      <c r="F171" s="51"/>
      <c r="G171" s="270"/>
      <c r="H171" s="133"/>
      <c r="I171" s="133">
        <f t="shared" si="53"/>
        <v>0</v>
      </c>
      <c r="J171" s="170">
        <f>'Dat-Bieu10'!I172</f>
        <v>1061</v>
      </c>
      <c r="K171" s="149" t="str">
        <f>'Dat-Bieu10'!H172</f>
        <v>HNK</v>
      </c>
      <c r="L171" s="150">
        <f>'Dat-Bieu10'!K172*5</f>
        <v>340000</v>
      </c>
      <c r="M171" s="143">
        <f t="shared" si="54"/>
        <v>360740000</v>
      </c>
      <c r="N171" s="272">
        <f t="shared" si="37"/>
        <v>360740000</v>
      </c>
      <c r="P171" s="267"/>
      <c r="U171" s="268"/>
    </row>
    <row r="172" spans="1:21" s="266" customFormat="1" ht="42.75" customHeight="1">
      <c r="A172" s="419">
        <f>MAX(A$6:$B171)+1</f>
        <v>123</v>
      </c>
      <c r="B172" s="479" t="str">
        <f>'Dat-Bieu10'!B173</f>
        <v>ông Ngô Đức Nghĩa, ông Ngô Thanh Bình, bà Ngô Thị Kim Minh, bà Ngô Thị Mỹ Hạnh đồng thừa kế của bà Nguyễn Thị Vân</v>
      </c>
      <c r="C172" s="505"/>
      <c r="D172" s="486"/>
      <c r="E172" s="501"/>
      <c r="F172" s="51"/>
      <c r="G172" s="270"/>
      <c r="H172" s="133"/>
      <c r="I172" s="133">
        <f t="shared" si="53"/>
        <v>0</v>
      </c>
      <c r="J172" s="170">
        <f>'Dat-Bieu10'!I173</f>
        <v>592</v>
      </c>
      <c r="K172" s="149" t="str">
        <f>'Dat-Bieu10'!H173</f>
        <v>LUC</v>
      </c>
      <c r="L172" s="150">
        <f>'Dat-Bieu10'!K173*5</f>
        <v>340000</v>
      </c>
      <c r="M172" s="143">
        <f t="shared" si="54"/>
        <v>201280000</v>
      </c>
      <c r="N172" s="272">
        <f t="shared" si="37"/>
        <v>201280000</v>
      </c>
      <c r="P172" s="267"/>
      <c r="U172" s="268"/>
    </row>
    <row r="173" spans="1:21" s="266" customFormat="1" ht="42.75" customHeight="1">
      <c r="A173" s="421"/>
      <c r="B173" s="480"/>
      <c r="C173" s="506"/>
      <c r="D173" s="488"/>
      <c r="E173" s="502"/>
      <c r="F173" s="51"/>
      <c r="G173" s="270"/>
      <c r="H173" s="133"/>
      <c r="I173" s="133">
        <f t="shared" si="53"/>
        <v>0</v>
      </c>
      <c r="J173" s="170">
        <f>'Dat-Bieu10'!I174</f>
        <v>693</v>
      </c>
      <c r="K173" s="149" t="str">
        <f>'Dat-Bieu10'!H174</f>
        <v>LUC</v>
      </c>
      <c r="L173" s="150">
        <f>'Dat-Bieu10'!K174*5</f>
        <v>340000</v>
      </c>
      <c r="M173" s="143">
        <f t="shared" si="54"/>
        <v>235620000</v>
      </c>
      <c r="N173" s="272">
        <f t="shared" si="37"/>
        <v>235620000</v>
      </c>
      <c r="P173" s="267"/>
      <c r="U173" s="268"/>
    </row>
    <row r="174" spans="1:21" s="266" customFormat="1" ht="42.75" customHeight="1">
      <c r="A174" s="204">
        <f>MAX(A$6:$B173)+1</f>
        <v>124</v>
      </c>
      <c r="B174" s="275" t="str">
        <f>'Dat-Bieu10'!B175</f>
        <v>ông Phùng Đình Việt</v>
      </c>
      <c r="C174" s="273">
        <v>1130</v>
      </c>
      <c r="D174" s="273">
        <v>1130</v>
      </c>
      <c r="E174" s="276">
        <f t="shared" ref="E174:E183" si="55">D174/C174*100</f>
        <v>100</v>
      </c>
      <c r="F174" s="51">
        <v>8</v>
      </c>
      <c r="G174" s="270">
        <v>12</v>
      </c>
      <c r="H174" s="133">
        <f t="shared" ref="H174:H175" si="56">30*16333</f>
        <v>489990</v>
      </c>
      <c r="I174" s="133">
        <f t="shared" si="53"/>
        <v>47039040</v>
      </c>
      <c r="J174" s="170">
        <f>'Dat-Bieu10'!I175</f>
        <v>1130</v>
      </c>
      <c r="K174" s="149" t="str">
        <f>'Dat-Bieu10'!H175</f>
        <v>LUC</v>
      </c>
      <c r="L174" s="150">
        <f>'Dat-Bieu10'!K175*5</f>
        <v>340000</v>
      </c>
      <c r="M174" s="143">
        <f t="shared" si="54"/>
        <v>384200000</v>
      </c>
      <c r="N174" s="272">
        <f t="shared" si="37"/>
        <v>431239040</v>
      </c>
      <c r="P174" s="267"/>
      <c r="U174" s="268"/>
    </row>
    <row r="175" spans="1:21" s="266" customFormat="1" ht="42.75" customHeight="1">
      <c r="A175" s="204">
        <f>MAX(A$6:$B174)+1</f>
        <v>125</v>
      </c>
      <c r="B175" s="275" t="str">
        <f>'Dat-Bieu10'!B176</f>
        <v>ông Trần Phong Vũ và bà Nguyễn Thị Hằng</v>
      </c>
      <c r="C175" s="273">
        <v>1267</v>
      </c>
      <c r="D175" s="273">
        <v>1267</v>
      </c>
      <c r="E175" s="276">
        <f t="shared" si="55"/>
        <v>100</v>
      </c>
      <c r="F175" s="51">
        <v>5</v>
      </c>
      <c r="G175" s="270">
        <v>12</v>
      </c>
      <c r="H175" s="133">
        <f t="shared" si="56"/>
        <v>489990</v>
      </c>
      <c r="I175" s="133">
        <f t="shared" si="53"/>
        <v>29399400</v>
      </c>
      <c r="J175" s="170">
        <f>'Dat-Bieu10'!I176</f>
        <v>1267</v>
      </c>
      <c r="K175" s="149" t="str">
        <f>'Dat-Bieu10'!H176</f>
        <v>LUC</v>
      </c>
      <c r="L175" s="150">
        <f>'Dat-Bieu10'!K176*5</f>
        <v>340000</v>
      </c>
      <c r="M175" s="143">
        <f t="shared" si="54"/>
        <v>430780000</v>
      </c>
      <c r="N175" s="272">
        <f t="shared" ref="N175:N233" si="57">I175+M175</f>
        <v>460179400</v>
      </c>
      <c r="P175" s="267"/>
      <c r="U175" s="268"/>
    </row>
    <row r="176" spans="1:21" s="266" customFormat="1" ht="42.75" customHeight="1">
      <c r="A176" s="204">
        <f>MAX(A$6:$B175)+1</f>
        <v>126</v>
      </c>
      <c r="B176" s="275" t="str">
        <f>'Dat-Bieu10'!B178</f>
        <v>ông Phan Thanh An đại diện đồng thừa kế bà Phan Thị Xiếp</v>
      </c>
      <c r="C176" s="273"/>
      <c r="D176" s="273"/>
      <c r="E176" s="274"/>
      <c r="F176" s="51"/>
      <c r="G176" s="270"/>
      <c r="H176" s="133"/>
      <c r="I176" s="133">
        <f t="shared" si="53"/>
        <v>0</v>
      </c>
      <c r="J176" s="170">
        <f>'Dat-Bieu10'!I178</f>
        <v>623</v>
      </c>
      <c r="K176" s="149" t="str">
        <f>'Dat-Bieu10'!H178</f>
        <v>LUC</v>
      </c>
      <c r="L176" s="150">
        <f>'Dat-Bieu10'!K178*5</f>
        <v>340000</v>
      </c>
      <c r="M176" s="143">
        <f t="shared" si="54"/>
        <v>211820000</v>
      </c>
      <c r="N176" s="272">
        <f t="shared" si="57"/>
        <v>211820000</v>
      </c>
      <c r="P176" s="267"/>
      <c r="U176" s="268"/>
    </row>
    <row r="177" spans="1:21" s="266" customFormat="1" ht="42.75" customHeight="1">
      <c r="A177" s="204">
        <f>MAX(A$6:$B176)+1</f>
        <v>127</v>
      </c>
      <c r="B177" s="275" t="str">
        <f>'Dat-Bieu10'!B179</f>
        <v>Hộ ông Phan Thanh An và bà Nguyễn Thị Lợi</v>
      </c>
      <c r="C177" s="273">
        <v>3006.6</v>
      </c>
      <c r="D177" s="273">
        <v>445</v>
      </c>
      <c r="E177" s="274">
        <f t="shared" si="55"/>
        <v>14.800771635734716</v>
      </c>
      <c r="F177" s="51">
        <v>5</v>
      </c>
      <c r="G177" s="270">
        <v>2</v>
      </c>
      <c r="H177" s="133">
        <f t="shared" ref="H177:H178" si="58">30*16333</f>
        <v>489990</v>
      </c>
      <c r="I177" s="133">
        <f t="shared" si="53"/>
        <v>4899900</v>
      </c>
      <c r="J177" s="170">
        <f>'Dat-Bieu10'!I179</f>
        <v>445</v>
      </c>
      <c r="K177" s="149" t="str">
        <f>'Dat-Bieu10'!H179</f>
        <v>LUC</v>
      </c>
      <c r="L177" s="150">
        <f>'Dat-Bieu10'!K179*5</f>
        <v>340000</v>
      </c>
      <c r="M177" s="143">
        <f t="shared" si="54"/>
        <v>151300000</v>
      </c>
      <c r="N177" s="272">
        <f t="shared" si="57"/>
        <v>156199900</v>
      </c>
      <c r="P177" s="267"/>
      <c r="U177" s="268"/>
    </row>
    <row r="178" spans="1:21" s="266" customFormat="1" ht="42.75" customHeight="1">
      <c r="A178" s="204">
        <f>MAX(A$6:$B177)+1</f>
        <v>128</v>
      </c>
      <c r="B178" s="275" t="str">
        <f>'Dat-Bieu10'!B180</f>
        <v>bà Lê Thị Như Ái</v>
      </c>
      <c r="C178" s="273">
        <v>758</v>
      </c>
      <c r="D178" s="273">
        <v>137.69999999999999</v>
      </c>
      <c r="E178" s="274">
        <f t="shared" si="55"/>
        <v>18.16622691292876</v>
      </c>
      <c r="F178" s="51">
        <v>4</v>
      </c>
      <c r="G178" s="270">
        <v>2</v>
      </c>
      <c r="H178" s="133">
        <f t="shared" si="58"/>
        <v>489990</v>
      </c>
      <c r="I178" s="133">
        <f t="shared" si="53"/>
        <v>3919920</v>
      </c>
      <c r="J178" s="170">
        <f>'Dat-Bieu10'!I180</f>
        <v>137.69999999999999</v>
      </c>
      <c r="K178" s="149" t="str">
        <f>'Dat-Bieu10'!H180</f>
        <v>LUC</v>
      </c>
      <c r="L178" s="150">
        <f>'Dat-Bieu10'!K180*5</f>
        <v>340000</v>
      </c>
      <c r="M178" s="143">
        <f t="shared" si="54"/>
        <v>46817999.999999993</v>
      </c>
      <c r="N178" s="272">
        <f t="shared" si="57"/>
        <v>50737919.999999993</v>
      </c>
      <c r="P178" s="267"/>
      <c r="U178" s="268"/>
    </row>
    <row r="179" spans="1:21" s="266" customFormat="1" ht="69" customHeight="1">
      <c r="A179" s="204">
        <f>MAX(A$6:$B178)+1</f>
        <v>129</v>
      </c>
      <c r="B179" s="275" t="str">
        <f>'Dat-Bieu10'!B181</f>
        <v>bà Nguyễn Thị Bé, ông Nguyễn Văn Bảo, bà Nguyễn Thị Kim Chi, ông Nguyễn Văn Tấn đồng hàng thừa kế của ông Nguyễn Hậu</v>
      </c>
      <c r="C179" s="273"/>
      <c r="D179" s="273"/>
      <c r="E179" s="274"/>
      <c r="F179" s="51"/>
      <c r="G179" s="270"/>
      <c r="H179" s="133"/>
      <c r="I179" s="133">
        <f t="shared" si="53"/>
        <v>0</v>
      </c>
      <c r="J179" s="170">
        <f>'Dat-Bieu10'!I181</f>
        <v>725</v>
      </c>
      <c r="K179" s="149" t="str">
        <f>'Dat-Bieu10'!H181</f>
        <v>LUC</v>
      </c>
      <c r="L179" s="150">
        <f>'Dat-Bieu10'!K181*5</f>
        <v>340000</v>
      </c>
      <c r="M179" s="143">
        <f t="shared" si="54"/>
        <v>246500000</v>
      </c>
      <c r="N179" s="272">
        <f t="shared" si="57"/>
        <v>246500000</v>
      </c>
      <c r="P179" s="267"/>
      <c r="U179" s="268"/>
    </row>
    <row r="180" spans="1:21" s="266" customFormat="1" ht="42.75" customHeight="1">
      <c r="A180" s="204">
        <f>MAX(A$6:$B179)+1</f>
        <v>130</v>
      </c>
      <c r="B180" s="275" t="str">
        <f>'Dat-Bieu10'!B182</f>
        <v>hộ bà Nguyễn Thị Bảy</v>
      </c>
      <c r="C180" s="273">
        <v>2531.4</v>
      </c>
      <c r="D180" s="273">
        <v>421</v>
      </c>
      <c r="E180" s="274">
        <f t="shared" si="55"/>
        <v>16.631113217982143</v>
      </c>
      <c r="F180" s="51">
        <v>6</v>
      </c>
      <c r="G180" s="270">
        <v>2</v>
      </c>
      <c r="H180" s="133">
        <f t="shared" ref="H180:H183" si="59">30*16333</f>
        <v>489990</v>
      </c>
      <c r="I180" s="133">
        <f t="shared" si="53"/>
        <v>5879880</v>
      </c>
      <c r="J180" s="170">
        <f>'Dat-Bieu10'!I182</f>
        <v>421</v>
      </c>
      <c r="K180" s="149" t="str">
        <f>'Dat-Bieu10'!H182</f>
        <v>LUC</v>
      </c>
      <c r="L180" s="150">
        <f>'Dat-Bieu10'!K182*5</f>
        <v>355000</v>
      </c>
      <c r="M180" s="143">
        <f t="shared" si="54"/>
        <v>149455000</v>
      </c>
      <c r="N180" s="272">
        <f t="shared" si="57"/>
        <v>155334880</v>
      </c>
      <c r="P180" s="267"/>
      <c r="U180" s="268"/>
    </row>
    <row r="181" spans="1:21" s="266" customFormat="1" ht="42.75" customHeight="1">
      <c r="A181" s="204">
        <f>MAX(A$6:$B180)+1</f>
        <v>131</v>
      </c>
      <c r="B181" s="275" t="str">
        <f>'Dat-Bieu10'!B183</f>
        <v>hộ ông Hoàng Thái Bình và bà Nguyễn Thị Kim Anh</v>
      </c>
      <c r="C181" s="273">
        <v>2124</v>
      </c>
      <c r="D181" s="273">
        <v>758</v>
      </c>
      <c r="E181" s="274">
        <f t="shared" si="55"/>
        <v>35.687382297551792</v>
      </c>
      <c r="F181" s="51">
        <v>9</v>
      </c>
      <c r="G181" s="270">
        <v>6</v>
      </c>
      <c r="H181" s="133">
        <f t="shared" si="59"/>
        <v>489990</v>
      </c>
      <c r="I181" s="133">
        <f t="shared" si="53"/>
        <v>26459460</v>
      </c>
      <c r="J181" s="170">
        <f>'Dat-Bieu10'!I183</f>
        <v>758</v>
      </c>
      <c r="K181" s="149" t="str">
        <f>'Dat-Bieu10'!H183</f>
        <v>LUC</v>
      </c>
      <c r="L181" s="150">
        <f>'Dat-Bieu10'!K183*5</f>
        <v>355000</v>
      </c>
      <c r="M181" s="143">
        <f t="shared" si="54"/>
        <v>269090000</v>
      </c>
      <c r="N181" s="272">
        <f t="shared" si="57"/>
        <v>295549460</v>
      </c>
      <c r="P181" s="267"/>
      <c r="U181" s="268"/>
    </row>
    <row r="182" spans="1:21" s="266" customFormat="1" ht="42.75" customHeight="1">
      <c r="A182" s="204">
        <f>MAX(A$6:$B181)+1</f>
        <v>132</v>
      </c>
      <c r="B182" s="275" t="str">
        <f>'Dat-Bieu10'!B184</f>
        <v>Hộ ông Nguyễn Bổng và bà Dương Thị Hà</v>
      </c>
      <c r="C182" s="273">
        <v>1785</v>
      </c>
      <c r="D182" s="273">
        <v>741</v>
      </c>
      <c r="E182" s="274">
        <f t="shared" si="55"/>
        <v>41.512605042016808</v>
      </c>
      <c r="F182" s="51">
        <v>5</v>
      </c>
      <c r="G182" s="270">
        <v>6</v>
      </c>
      <c r="H182" s="133">
        <f t="shared" si="59"/>
        <v>489990</v>
      </c>
      <c r="I182" s="133">
        <f t="shared" si="53"/>
        <v>14699700</v>
      </c>
      <c r="J182" s="170">
        <f>'Dat-Bieu10'!I184</f>
        <v>741</v>
      </c>
      <c r="K182" s="149" t="str">
        <f>'Dat-Bieu10'!H184</f>
        <v>LUC</v>
      </c>
      <c r="L182" s="150">
        <f>'Dat-Bieu10'!K184*5</f>
        <v>340000</v>
      </c>
      <c r="M182" s="143">
        <f t="shared" si="54"/>
        <v>251940000</v>
      </c>
      <c r="N182" s="272">
        <f t="shared" si="57"/>
        <v>266639700</v>
      </c>
      <c r="P182" s="267"/>
      <c r="U182" s="268"/>
    </row>
    <row r="183" spans="1:21" s="266" customFormat="1" ht="42.75" customHeight="1">
      <c r="A183" s="204">
        <f>MAX(A$6:$B182)+1</f>
        <v>133</v>
      </c>
      <c r="B183" s="275" t="str">
        <f>'Dat-Bieu10'!B185</f>
        <v>Hộ ông Nguyễn Cho và bà Nguyễn Thị Lộc</v>
      </c>
      <c r="C183" s="273">
        <v>3632</v>
      </c>
      <c r="D183" s="273">
        <v>334.6</v>
      </c>
      <c r="E183" s="274">
        <f t="shared" si="55"/>
        <v>9.2125550660792968</v>
      </c>
      <c r="F183" s="51">
        <v>6</v>
      </c>
      <c r="G183" s="270">
        <v>1</v>
      </c>
      <c r="H183" s="133">
        <f t="shared" si="59"/>
        <v>489990</v>
      </c>
      <c r="I183" s="133">
        <f t="shared" si="53"/>
        <v>2939940</v>
      </c>
      <c r="J183" s="170">
        <f>'Dat-Bieu10'!I185</f>
        <v>334.6</v>
      </c>
      <c r="K183" s="149" t="str">
        <f>'Dat-Bieu10'!H185</f>
        <v>LUC</v>
      </c>
      <c r="L183" s="150">
        <f>'Dat-Bieu10'!K185*5</f>
        <v>340000</v>
      </c>
      <c r="M183" s="143">
        <f t="shared" si="54"/>
        <v>113764000.00000001</v>
      </c>
      <c r="N183" s="272">
        <f t="shared" si="57"/>
        <v>116703940.00000001</v>
      </c>
      <c r="P183" s="267"/>
      <c r="U183" s="268"/>
    </row>
    <row r="184" spans="1:21" s="266" customFormat="1" ht="42.75" customHeight="1">
      <c r="A184" s="204">
        <f>MAX(A$6:$B183)+1</f>
        <v>134</v>
      </c>
      <c r="B184" s="275" t="str">
        <f>'Dat-Bieu10'!B186</f>
        <v>Hộ ông Nguyễn Văn Cảnh và bà Ngô Thị Tích</v>
      </c>
      <c r="C184" s="486">
        <v>9133</v>
      </c>
      <c r="D184" s="499">
        <v>3217.4</v>
      </c>
      <c r="E184" s="501">
        <f>D184/C184*100</f>
        <v>35.228293003394285</v>
      </c>
      <c r="F184" s="51">
        <v>10</v>
      </c>
      <c r="G184" s="270">
        <v>6</v>
      </c>
      <c r="H184" s="133">
        <f>30*16333</f>
        <v>489990</v>
      </c>
      <c r="I184" s="133">
        <f t="shared" si="53"/>
        <v>29399400</v>
      </c>
      <c r="J184" s="170">
        <f>'Dat-Bieu10'!I186</f>
        <v>3154</v>
      </c>
      <c r="K184" s="149" t="str">
        <f>'Dat-Bieu10'!H186</f>
        <v>LUC</v>
      </c>
      <c r="L184" s="150">
        <f>'Dat-Bieu10'!K186*5</f>
        <v>340000</v>
      </c>
      <c r="M184" s="143">
        <f t="shared" si="54"/>
        <v>1072360000</v>
      </c>
      <c r="N184" s="272">
        <f t="shared" si="57"/>
        <v>1101759400</v>
      </c>
      <c r="P184" s="267"/>
      <c r="U184" s="268"/>
    </row>
    <row r="185" spans="1:21" s="266" customFormat="1" ht="42.75" customHeight="1">
      <c r="A185" s="419">
        <f>MAX(A$6:$B184)+1</f>
        <v>135</v>
      </c>
      <c r="B185" s="479" t="str">
        <f>'Dat-Bieu10'!B187</f>
        <v>ông Nguyễn Văn Cảnh và bà Ngô Thị Tích</v>
      </c>
      <c r="C185" s="487"/>
      <c r="D185" s="503">
        <v>3154</v>
      </c>
      <c r="E185" s="504"/>
      <c r="F185" s="51"/>
      <c r="G185" s="270"/>
      <c r="H185" s="133"/>
      <c r="I185" s="133">
        <f t="shared" si="53"/>
        <v>0</v>
      </c>
      <c r="J185" s="170">
        <f>'Dat-Bieu10'!I187</f>
        <v>15.4</v>
      </c>
      <c r="K185" s="149" t="str">
        <f>'Dat-Bieu10'!H187</f>
        <v>HNK</v>
      </c>
      <c r="L185" s="150">
        <f>'Dat-Bieu10'!K187*5</f>
        <v>355000</v>
      </c>
      <c r="M185" s="143">
        <f t="shared" si="54"/>
        <v>5467000</v>
      </c>
      <c r="N185" s="272">
        <f t="shared" si="57"/>
        <v>5467000</v>
      </c>
      <c r="P185" s="267"/>
      <c r="U185" s="268"/>
    </row>
    <row r="186" spans="1:21" s="266" customFormat="1" ht="42.75" customHeight="1">
      <c r="A186" s="421"/>
      <c r="B186" s="480"/>
      <c r="C186" s="488"/>
      <c r="D186" s="500">
        <v>15.4</v>
      </c>
      <c r="E186" s="502"/>
      <c r="F186" s="51"/>
      <c r="G186" s="270"/>
      <c r="H186" s="133"/>
      <c r="I186" s="133">
        <f t="shared" si="53"/>
        <v>0</v>
      </c>
      <c r="J186" s="170">
        <f>'Dat-Bieu10'!I188</f>
        <v>48</v>
      </c>
      <c r="K186" s="149" t="str">
        <f>'Dat-Bieu10'!H188</f>
        <v>HNK</v>
      </c>
      <c r="L186" s="150">
        <f>'Dat-Bieu10'!K188*5</f>
        <v>355000</v>
      </c>
      <c r="M186" s="143">
        <f t="shared" si="54"/>
        <v>17040000</v>
      </c>
      <c r="N186" s="272">
        <f t="shared" si="57"/>
        <v>17040000</v>
      </c>
      <c r="P186" s="267"/>
      <c r="U186" s="268"/>
    </row>
    <row r="187" spans="1:21" s="266" customFormat="1" ht="42.75" customHeight="1">
      <c r="A187" s="204">
        <f>MAX(A$6:$B186)+1</f>
        <v>136</v>
      </c>
      <c r="B187" s="275" t="str">
        <f>'Dat-Bieu10'!B189</f>
        <v>hộ ông Nguyễn Chánh và bà Võ Thị Kiểm</v>
      </c>
      <c r="C187" s="273">
        <v>2850</v>
      </c>
      <c r="D187" s="273">
        <v>339</v>
      </c>
      <c r="E187" s="274">
        <f t="shared" ref="E187" si="60">D187/C187*100</f>
        <v>11.894736842105264</v>
      </c>
      <c r="F187" s="51">
        <v>2</v>
      </c>
      <c r="G187" s="270">
        <v>2</v>
      </c>
      <c r="H187" s="133">
        <f>30*16333</f>
        <v>489990</v>
      </c>
      <c r="I187" s="133">
        <f t="shared" si="53"/>
        <v>1959960</v>
      </c>
      <c r="J187" s="170">
        <f>'Dat-Bieu10'!I189</f>
        <v>339</v>
      </c>
      <c r="K187" s="149" t="str">
        <f>'Dat-Bieu10'!H189</f>
        <v>LUC</v>
      </c>
      <c r="L187" s="150">
        <f>'Dat-Bieu10'!K189*5</f>
        <v>375000</v>
      </c>
      <c r="M187" s="143">
        <f t="shared" si="54"/>
        <v>127125000</v>
      </c>
      <c r="N187" s="272">
        <f t="shared" si="57"/>
        <v>129084960</v>
      </c>
      <c r="P187" s="267"/>
      <c r="U187" s="268"/>
    </row>
    <row r="188" spans="1:21" s="266" customFormat="1" ht="69" customHeight="1">
      <c r="A188" s="204">
        <f>MAX(A$6:$B187)+1</f>
        <v>137</v>
      </c>
      <c r="B188" s="275" t="str">
        <f>'Dat-Bieu10'!B190</f>
        <v>ông Ngô Chớ, bà Ngô Thị Bưởi, ông Ngô Văn Hồng, bà Ngô Thị Sanh, ông Ngô Thanh Lòng, bà Ngô Thị Liên đồng thừa kế của bà Lê Thị Bòng</v>
      </c>
      <c r="C188" s="273"/>
      <c r="D188" s="273"/>
      <c r="E188" s="274"/>
      <c r="F188" s="51"/>
      <c r="G188" s="270"/>
      <c r="H188" s="133"/>
      <c r="I188" s="133">
        <f t="shared" si="53"/>
        <v>0</v>
      </c>
      <c r="J188" s="170">
        <f>'Dat-Bieu10'!I190</f>
        <v>799</v>
      </c>
      <c r="K188" s="149" t="str">
        <f>'Dat-Bieu10'!H190</f>
        <v>LUC</v>
      </c>
      <c r="L188" s="150">
        <f>'Dat-Bieu10'!K190*5</f>
        <v>340000</v>
      </c>
      <c r="M188" s="143">
        <f t="shared" si="54"/>
        <v>271660000</v>
      </c>
      <c r="N188" s="272">
        <f t="shared" si="57"/>
        <v>271660000</v>
      </c>
      <c r="P188" s="267"/>
      <c r="U188" s="268"/>
    </row>
    <row r="189" spans="1:21" s="266" customFormat="1" ht="64.5" customHeight="1">
      <c r="A189" s="204">
        <f>MAX(A$6:$B188)+1</f>
        <v>138</v>
      </c>
      <c r="B189" s="275" t="str">
        <f>'Dat-Bieu10'!B191</f>
        <v xml:space="preserve">ông Nguyễn Văn Đoàn, bà Nguyễn Thị Hồng Vệ, ông Nguyễn Văn Như, bà Nguyễn Thị Hồng Thơm đồng thừa kế của ông Nguyễn Chu </v>
      </c>
      <c r="C189" s="273"/>
      <c r="D189" s="273"/>
      <c r="E189" s="274"/>
      <c r="F189" s="51"/>
      <c r="G189" s="270"/>
      <c r="H189" s="133"/>
      <c r="I189" s="133">
        <f t="shared" si="53"/>
        <v>0</v>
      </c>
      <c r="J189" s="170">
        <f>'Dat-Bieu10'!I191</f>
        <v>499</v>
      </c>
      <c r="K189" s="149" t="str">
        <f>'Dat-Bieu10'!H191</f>
        <v>LUC</v>
      </c>
      <c r="L189" s="150">
        <f>'Dat-Bieu10'!K191*5</f>
        <v>340000</v>
      </c>
      <c r="M189" s="143">
        <f t="shared" si="54"/>
        <v>169660000</v>
      </c>
      <c r="N189" s="272">
        <f t="shared" si="57"/>
        <v>169660000</v>
      </c>
      <c r="P189" s="267"/>
      <c r="U189" s="268"/>
    </row>
    <row r="190" spans="1:21" s="266" customFormat="1" ht="42.75" customHeight="1">
      <c r="A190" s="204">
        <f>MAX(A$6:$B189)+1</f>
        <v>139</v>
      </c>
      <c r="B190" s="275" t="str">
        <f>'Dat-Bieu10'!B192</f>
        <v>bà Lê Thị Được</v>
      </c>
      <c r="C190" s="273">
        <v>517</v>
      </c>
      <c r="D190" s="273">
        <v>517</v>
      </c>
      <c r="E190" s="276">
        <f t="shared" ref="E190" si="61">D190/C190*100</f>
        <v>100</v>
      </c>
      <c r="F190" s="51">
        <v>4</v>
      </c>
      <c r="G190" s="270">
        <v>12</v>
      </c>
      <c r="H190" s="133">
        <f t="shared" ref="H190:H191" si="62">30*16333</f>
        <v>489990</v>
      </c>
      <c r="I190" s="133">
        <f t="shared" si="53"/>
        <v>23519520</v>
      </c>
      <c r="J190" s="170">
        <f>'Dat-Bieu10'!I192</f>
        <v>517</v>
      </c>
      <c r="K190" s="149" t="str">
        <f>'Dat-Bieu10'!H192</f>
        <v>LUC</v>
      </c>
      <c r="L190" s="150">
        <f>'Dat-Bieu10'!K192*5</f>
        <v>340000</v>
      </c>
      <c r="M190" s="143">
        <f t="shared" si="54"/>
        <v>175780000</v>
      </c>
      <c r="N190" s="272">
        <f t="shared" si="57"/>
        <v>199299520</v>
      </c>
      <c r="P190" s="267"/>
      <c r="U190" s="268"/>
    </row>
    <row r="191" spans="1:21" s="266" customFormat="1" ht="42.75" customHeight="1">
      <c r="A191" s="204">
        <f>MAX(A$6:$B190)+1</f>
        <v>140</v>
      </c>
      <c r="B191" s="275" t="str">
        <f>'Dat-Bieu10'!B193</f>
        <v>Hộ ông Trần Đạm và bà Nguyễn Thị Thao</v>
      </c>
      <c r="C191" s="486">
        <v>5761.0839999999998</v>
      </c>
      <c r="D191" s="499">
        <v>2295</v>
      </c>
      <c r="E191" s="501">
        <f>D191/C191*100</f>
        <v>39.836253038490675</v>
      </c>
      <c r="F191" s="51">
        <v>4</v>
      </c>
      <c r="G191" s="270">
        <v>6</v>
      </c>
      <c r="H191" s="133">
        <f t="shared" si="62"/>
        <v>489990</v>
      </c>
      <c r="I191" s="133">
        <f t="shared" si="53"/>
        <v>11759760</v>
      </c>
      <c r="J191" s="170">
        <f>'Dat-Bieu10'!I193</f>
        <v>1703</v>
      </c>
      <c r="K191" s="149" t="str">
        <f>'Dat-Bieu10'!H193</f>
        <v>LUC</v>
      </c>
      <c r="L191" s="150">
        <f>'Dat-Bieu10'!K193*5</f>
        <v>340000</v>
      </c>
      <c r="M191" s="143">
        <f t="shared" si="54"/>
        <v>579020000</v>
      </c>
      <c r="N191" s="272">
        <f t="shared" si="57"/>
        <v>590779760</v>
      </c>
      <c r="P191" s="267"/>
      <c r="U191" s="268"/>
    </row>
    <row r="192" spans="1:21" s="266" customFormat="1" ht="42.75" customHeight="1">
      <c r="A192" s="204">
        <f>MAX(A$6:$B191)+1</f>
        <v>141</v>
      </c>
      <c r="B192" s="275" t="str">
        <f>'Dat-Bieu10'!B194</f>
        <v>ông Trần Đạm và bà Nguyễn Thị Thao</v>
      </c>
      <c r="C192" s="488"/>
      <c r="D192" s="500">
        <v>592</v>
      </c>
      <c r="E192" s="502"/>
      <c r="F192" s="51"/>
      <c r="G192" s="270"/>
      <c r="H192" s="133"/>
      <c r="I192" s="133">
        <f t="shared" si="53"/>
        <v>0</v>
      </c>
      <c r="J192" s="170">
        <f>'Dat-Bieu10'!I194</f>
        <v>592</v>
      </c>
      <c r="K192" s="149" t="str">
        <f>'Dat-Bieu10'!H194</f>
        <v>HNK</v>
      </c>
      <c r="L192" s="150">
        <f>'Dat-Bieu10'!K194*5</f>
        <v>340000</v>
      </c>
      <c r="M192" s="143">
        <f t="shared" si="54"/>
        <v>201280000</v>
      </c>
      <c r="N192" s="272">
        <f t="shared" si="57"/>
        <v>201280000</v>
      </c>
      <c r="P192" s="267"/>
      <c r="U192" s="268"/>
    </row>
    <row r="193" spans="1:21" s="266" customFormat="1" ht="42.75" customHeight="1">
      <c r="A193" s="204">
        <f>MAX(A$6:$B192)+1</f>
        <v>142</v>
      </c>
      <c r="B193" s="275" t="str">
        <f>'Dat-Bieu10'!B195</f>
        <v>Hộ bà Trần Thị Én</v>
      </c>
      <c r="C193" s="273">
        <v>2921</v>
      </c>
      <c r="D193" s="273">
        <v>587</v>
      </c>
      <c r="E193" s="274">
        <f t="shared" ref="E193:E197" si="63">D193/C193*100</f>
        <v>20.095857583019512</v>
      </c>
      <c r="F193" s="51">
        <v>6</v>
      </c>
      <c r="G193" s="270">
        <v>3</v>
      </c>
      <c r="H193" s="133">
        <f t="shared" ref="H193:H197" si="64">30*16333</f>
        <v>489990</v>
      </c>
      <c r="I193" s="133">
        <f t="shared" si="53"/>
        <v>8819820</v>
      </c>
      <c r="J193" s="170">
        <f>'Dat-Bieu10'!I195</f>
        <v>587</v>
      </c>
      <c r="K193" s="149" t="str">
        <f>'Dat-Bieu10'!H195</f>
        <v>LUC</v>
      </c>
      <c r="L193" s="150">
        <f>'Dat-Bieu10'!K195*5</f>
        <v>355000</v>
      </c>
      <c r="M193" s="143">
        <f t="shared" si="54"/>
        <v>208385000</v>
      </c>
      <c r="N193" s="272">
        <f t="shared" si="57"/>
        <v>217204820</v>
      </c>
      <c r="P193" s="267"/>
      <c r="U193" s="268"/>
    </row>
    <row r="194" spans="1:21" s="266" customFormat="1" ht="42.75" customHeight="1">
      <c r="A194" s="204">
        <f>MAX(A$6:$B193)+1</f>
        <v>143</v>
      </c>
      <c r="B194" s="275" t="str">
        <f>'Dat-Bieu10'!B196</f>
        <v>Hộ ông Phạm Em và bà Huỳnh Thị Chiến</v>
      </c>
      <c r="C194" s="273">
        <v>3912</v>
      </c>
      <c r="D194" s="273">
        <v>509</v>
      </c>
      <c r="E194" s="274">
        <f t="shared" si="63"/>
        <v>13.01124744376278</v>
      </c>
      <c r="F194" s="51">
        <v>3</v>
      </c>
      <c r="G194" s="270">
        <v>2</v>
      </c>
      <c r="H194" s="133">
        <f t="shared" si="64"/>
        <v>489990</v>
      </c>
      <c r="I194" s="133">
        <f t="shared" si="53"/>
        <v>2939940</v>
      </c>
      <c r="J194" s="170">
        <f>'Dat-Bieu10'!I196</f>
        <v>509</v>
      </c>
      <c r="K194" s="149" t="str">
        <f>'Dat-Bieu10'!H196</f>
        <v>LUC</v>
      </c>
      <c r="L194" s="150">
        <f>'Dat-Bieu10'!K196*5</f>
        <v>375000</v>
      </c>
      <c r="M194" s="143">
        <f t="shared" si="54"/>
        <v>190875000</v>
      </c>
      <c r="N194" s="272">
        <f t="shared" si="57"/>
        <v>193814940</v>
      </c>
      <c r="P194" s="267"/>
      <c r="U194" s="268"/>
    </row>
    <row r="195" spans="1:21" s="266" customFormat="1" ht="42.75" customHeight="1">
      <c r="A195" s="204">
        <f>MAX(A$6:$B194)+1</f>
        <v>144</v>
      </c>
      <c r="B195" s="275" t="str">
        <f>'Dat-Bieu10'!B197</f>
        <v>Hộ bà Nguyễn Thị Loan và ông Phan Đức Hiệp</v>
      </c>
      <c r="C195" s="273">
        <v>1254</v>
      </c>
      <c r="D195" s="273">
        <v>1254</v>
      </c>
      <c r="E195" s="274">
        <f t="shared" si="63"/>
        <v>100</v>
      </c>
      <c r="F195" s="51">
        <v>6</v>
      </c>
      <c r="G195" s="270">
        <v>12</v>
      </c>
      <c r="H195" s="133">
        <f t="shared" si="64"/>
        <v>489990</v>
      </c>
      <c r="I195" s="133">
        <f t="shared" si="53"/>
        <v>35279280</v>
      </c>
      <c r="J195" s="170">
        <f>'Dat-Bieu10'!I197</f>
        <v>1254</v>
      </c>
      <c r="K195" s="149" t="str">
        <f>'Dat-Bieu10'!H197</f>
        <v>LUC</v>
      </c>
      <c r="L195" s="150">
        <f>'Dat-Bieu10'!K197*5</f>
        <v>355000</v>
      </c>
      <c r="M195" s="143">
        <f t="shared" si="54"/>
        <v>445170000</v>
      </c>
      <c r="N195" s="272">
        <f t="shared" si="57"/>
        <v>480449280</v>
      </c>
      <c r="P195" s="267"/>
      <c r="U195" s="268"/>
    </row>
    <row r="196" spans="1:21" s="266" customFormat="1" ht="42.75" customHeight="1">
      <c r="A196" s="204">
        <f>MAX(A$6:$B195)+1</f>
        <v>145</v>
      </c>
      <c r="B196" s="275" t="str">
        <f>'Dat-Bieu10'!B198</f>
        <v>Hộ bà Đinh Thị Hạnh</v>
      </c>
      <c r="C196" s="273">
        <v>405</v>
      </c>
      <c r="D196" s="273">
        <v>405</v>
      </c>
      <c r="E196" s="274">
        <f t="shared" si="63"/>
        <v>100</v>
      </c>
      <c r="F196" s="51">
        <v>1</v>
      </c>
      <c r="G196" s="270">
        <v>12</v>
      </c>
      <c r="H196" s="133">
        <f t="shared" si="64"/>
        <v>489990</v>
      </c>
      <c r="I196" s="133">
        <f t="shared" si="53"/>
        <v>5879880</v>
      </c>
      <c r="J196" s="170">
        <f>'Dat-Bieu10'!I198</f>
        <v>405</v>
      </c>
      <c r="K196" s="149" t="str">
        <f>'Dat-Bieu10'!H198</f>
        <v>LUC</v>
      </c>
      <c r="L196" s="150">
        <f>'Dat-Bieu10'!K198*5</f>
        <v>375000</v>
      </c>
      <c r="M196" s="143">
        <f t="shared" si="54"/>
        <v>151875000</v>
      </c>
      <c r="N196" s="272">
        <f t="shared" si="57"/>
        <v>157754880</v>
      </c>
      <c r="P196" s="267"/>
      <c r="U196" s="268"/>
    </row>
    <row r="197" spans="1:21" s="266" customFormat="1" ht="42.75" customHeight="1">
      <c r="A197" s="204">
        <f>MAX(A$6:$B196)+1</f>
        <v>146</v>
      </c>
      <c r="B197" s="275" t="str">
        <f>'Dat-Bieu10'!B199</f>
        <v>Hộ ông Lê Văn Hạng và bà Nguyễn Thị Trung</v>
      </c>
      <c r="C197" s="273">
        <v>2017</v>
      </c>
      <c r="D197" s="273">
        <v>848</v>
      </c>
      <c r="E197" s="274">
        <f t="shared" si="63"/>
        <v>42.042637580565199</v>
      </c>
      <c r="F197" s="51">
        <v>6</v>
      </c>
      <c r="G197" s="270">
        <v>6</v>
      </c>
      <c r="H197" s="133">
        <f t="shared" si="64"/>
        <v>489990</v>
      </c>
      <c r="I197" s="133">
        <f t="shared" si="53"/>
        <v>17639640</v>
      </c>
      <c r="J197" s="170">
        <f>'Dat-Bieu10'!I199</f>
        <v>848</v>
      </c>
      <c r="K197" s="149" t="str">
        <f>'Dat-Bieu10'!H199</f>
        <v>LUC</v>
      </c>
      <c r="L197" s="150">
        <f>'Dat-Bieu10'!K199*5</f>
        <v>375000</v>
      </c>
      <c r="M197" s="143">
        <f t="shared" si="54"/>
        <v>318000000</v>
      </c>
      <c r="N197" s="272">
        <f t="shared" si="57"/>
        <v>335639640</v>
      </c>
      <c r="P197" s="267"/>
      <c r="U197" s="268"/>
    </row>
    <row r="198" spans="1:21" s="266" customFormat="1" ht="42.75" customHeight="1">
      <c r="A198" s="204">
        <f>MAX(A$6:$B197)+1</f>
        <v>147</v>
      </c>
      <c r="B198" s="275" t="str">
        <f>'Dat-Bieu10'!B200</f>
        <v>ông Lê Anh Tuân đại diện đồng thừa kế bà Nguyễn Thị Huế</v>
      </c>
      <c r="C198" s="273"/>
      <c r="D198" s="273"/>
      <c r="E198" s="274"/>
      <c r="F198" s="51"/>
      <c r="G198" s="270"/>
      <c r="H198" s="133"/>
      <c r="I198" s="133">
        <f t="shared" si="53"/>
        <v>0</v>
      </c>
      <c r="J198" s="170">
        <f>'Dat-Bieu10'!I200</f>
        <v>310</v>
      </c>
      <c r="K198" s="149" t="str">
        <f>'Dat-Bieu10'!H200</f>
        <v>LUC</v>
      </c>
      <c r="L198" s="150">
        <f>'Dat-Bieu10'!K200*5</f>
        <v>355000</v>
      </c>
      <c r="M198" s="143">
        <f t="shared" si="54"/>
        <v>110050000</v>
      </c>
      <c r="N198" s="272">
        <f t="shared" si="57"/>
        <v>110050000</v>
      </c>
      <c r="P198" s="267"/>
      <c r="U198" s="268"/>
    </row>
    <row r="199" spans="1:21" s="266" customFormat="1" ht="67.5" customHeight="1">
      <c r="A199" s="204">
        <f>MAX(A$6:$B198)+1</f>
        <v>148</v>
      </c>
      <c r="B199" s="275" t="str">
        <f>'Dat-Bieu10'!B201</f>
        <v>ông Võ Ngọc Trang, ông Võ Ngọc Sanh, ông Võ Ngọc Sau, bà Võ Thị Ấn, bà Võ Ngọc Ly đồng thừa kế của ông Võ Văn Hoán</v>
      </c>
      <c r="C199" s="273"/>
      <c r="D199" s="273"/>
      <c r="E199" s="274"/>
      <c r="F199" s="51"/>
      <c r="G199" s="270"/>
      <c r="H199" s="133"/>
      <c r="I199" s="133">
        <f t="shared" si="53"/>
        <v>0</v>
      </c>
      <c r="J199" s="170">
        <f>'Dat-Bieu10'!I201</f>
        <v>979</v>
      </c>
      <c r="K199" s="149" t="str">
        <f>'Dat-Bieu10'!H201</f>
        <v>LUC</v>
      </c>
      <c r="L199" s="150">
        <f>'Dat-Bieu10'!K201*5</f>
        <v>355000</v>
      </c>
      <c r="M199" s="143">
        <f t="shared" si="54"/>
        <v>347545000</v>
      </c>
      <c r="N199" s="272">
        <f t="shared" si="57"/>
        <v>347545000</v>
      </c>
      <c r="P199" s="267"/>
      <c r="U199" s="268"/>
    </row>
    <row r="200" spans="1:21" s="266" customFormat="1" ht="42.75" customHeight="1">
      <c r="A200" s="419">
        <f>MAX(A$6:$B199)+1</f>
        <v>149</v>
      </c>
      <c r="B200" s="479" t="str">
        <f>'Dat-Bieu10'!B202</f>
        <v>Hộ ông Nguyễn Hùng và bà Võ Thị Kim Nguyệt</v>
      </c>
      <c r="C200" s="486">
        <v>2075.8000000000002</v>
      </c>
      <c r="D200" s="486">
        <f>'Dat-Bieu10'!I202+'Dat-Bieu10'!I203</f>
        <v>902</v>
      </c>
      <c r="E200" s="486">
        <f>D200/C200*100</f>
        <v>43.453126505443677</v>
      </c>
      <c r="F200" s="51">
        <v>6</v>
      </c>
      <c r="G200" s="270">
        <v>6</v>
      </c>
      <c r="H200" s="133">
        <f>30*16333</f>
        <v>489990</v>
      </c>
      <c r="I200" s="133">
        <f t="shared" si="53"/>
        <v>17639640</v>
      </c>
      <c r="J200" s="170">
        <f>'Dat-Bieu10'!I202</f>
        <v>256</v>
      </c>
      <c r="K200" s="149" t="str">
        <f>'Dat-Bieu10'!H202</f>
        <v>LUC</v>
      </c>
      <c r="L200" s="150">
        <f>'Dat-Bieu10'!K202*5</f>
        <v>340000</v>
      </c>
      <c r="M200" s="143">
        <f t="shared" si="54"/>
        <v>87040000</v>
      </c>
      <c r="N200" s="272">
        <f t="shared" si="57"/>
        <v>104679640</v>
      </c>
      <c r="P200" s="267"/>
      <c r="U200" s="268"/>
    </row>
    <row r="201" spans="1:21" s="266" customFormat="1" ht="42.75" customHeight="1">
      <c r="A201" s="421"/>
      <c r="B201" s="480"/>
      <c r="C201" s="488"/>
      <c r="D201" s="488">
        <v>646</v>
      </c>
      <c r="E201" s="488"/>
      <c r="F201" s="51"/>
      <c r="G201" s="270"/>
      <c r="H201" s="133"/>
      <c r="I201" s="133">
        <f t="shared" si="53"/>
        <v>0</v>
      </c>
      <c r="J201" s="170">
        <f>'Dat-Bieu10'!I203</f>
        <v>646</v>
      </c>
      <c r="K201" s="149" t="str">
        <f>'Dat-Bieu10'!H203</f>
        <v>LUC</v>
      </c>
      <c r="L201" s="150">
        <f>'Dat-Bieu10'!K203*5</f>
        <v>375000</v>
      </c>
      <c r="M201" s="143">
        <f t="shared" si="54"/>
        <v>242250000</v>
      </c>
      <c r="N201" s="272">
        <f t="shared" si="57"/>
        <v>242250000</v>
      </c>
      <c r="P201" s="267"/>
      <c r="U201" s="268"/>
    </row>
    <row r="202" spans="1:21" s="266" customFormat="1" ht="42.75" customHeight="1">
      <c r="A202" s="204">
        <f>MAX(A$6:$B201)+1</f>
        <v>150</v>
      </c>
      <c r="B202" s="275" t="str">
        <f>'Dat-Bieu10'!B204</f>
        <v>ông Lê Văn Sinh, ông Lê Văn Chương đồng thừa kế của bà Ngô Thị Hồng</v>
      </c>
      <c r="C202" s="273"/>
      <c r="D202" s="273"/>
      <c r="E202" s="274"/>
      <c r="F202" s="51"/>
      <c r="G202" s="270"/>
      <c r="H202" s="133"/>
      <c r="I202" s="133">
        <f t="shared" si="53"/>
        <v>0</v>
      </c>
      <c r="J202" s="170">
        <f>'Dat-Bieu10'!I204</f>
        <v>566</v>
      </c>
      <c r="K202" s="149" t="str">
        <f>'Dat-Bieu10'!H204</f>
        <v>LUC</v>
      </c>
      <c r="L202" s="150">
        <f>'Dat-Bieu10'!K204*5</f>
        <v>340000</v>
      </c>
      <c r="M202" s="143">
        <f t="shared" si="54"/>
        <v>192440000</v>
      </c>
      <c r="N202" s="272">
        <f t="shared" si="57"/>
        <v>192440000</v>
      </c>
      <c r="P202" s="267"/>
      <c r="U202" s="268"/>
    </row>
    <row r="203" spans="1:21" s="266" customFormat="1" ht="42.75" customHeight="1">
      <c r="A203" s="204">
        <f>MAX(A$6:$B202)+1</f>
        <v>151</v>
      </c>
      <c r="B203" s="275" t="str">
        <f>'Dat-Bieu10'!B205</f>
        <v>Hộ ông Nguyễn Hoàng và bà Lê Thị Oanh</v>
      </c>
      <c r="C203" s="273">
        <v>1114</v>
      </c>
      <c r="D203" s="273">
        <v>1114</v>
      </c>
      <c r="E203" s="276">
        <f t="shared" ref="E203" si="65">D203/C203*100</f>
        <v>100</v>
      </c>
      <c r="F203" s="51">
        <v>5</v>
      </c>
      <c r="G203" s="270">
        <v>12</v>
      </c>
      <c r="H203" s="133">
        <f>30*16333</f>
        <v>489990</v>
      </c>
      <c r="I203" s="133">
        <f t="shared" si="53"/>
        <v>29399400</v>
      </c>
      <c r="J203" s="170">
        <f>'Dat-Bieu10'!I205</f>
        <v>1114</v>
      </c>
      <c r="K203" s="149" t="str">
        <f>'Dat-Bieu10'!H205</f>
        <v>LUC</v>
      </c>
      <c r="L203" s="150">
        <f>'Dat-Bieu10'!K205*5</f>
        <v>340000</v>
      </c>
      <c r="M203" s="143">
        <f t="shared" si="54"/>
        <v>378760000</v>
      </c>
      <c r="N203" s="272">
        <f t="shared" si="57"/>
        <v>408159400</v>
      </c>
      <c r="P203" s="267"/>
      <c r="U203" s="268"/>
    </row>
    <row r="204" spans="1:21" s="266" customFormat="1" ht="42.75" customHeight="1">
      <c r="A204" s="419">
        <f>MAX(A$6:$B203)+1</f>
        <v>152</v>
      </c>
      <c r="B204" s="479" t="str">
        <f>'Dat-Bieu10'!B206</f>
        <v>bà Nguyễn Thị Sành, ông Nguyễn Công Minh, bà Nguyễn Thị Hợp, bà Nguyễn Thị Lộc đồng thừa kế của ông Nguyễn Hợi</v>
      </c>
      <c r="C204" s="465"/>
      <c r="D204" s="465"/>
      <c r="E204" s="477"/>
      <c r="F204" s="51"/>
      <c r="G204" s="270"/>
      <c r="H204" s="133"/>
      <c r="I204" s="133">
        <f t="shared" si="53"/>
        <v>0</v>
      </c>
      <c r="J204" s="170">
        <f>'Dat-Bieu10'!I206</f>
        <v>1188.4000000000001</v>
      </c>
      <c r="K204" s="149" t="str">
        <f>'Dat-Bieu10'!H206</f>
        <v>LUC</v>
      </c>
      <c r="L204" s="150">
        <f>'Dat-Bieu10'!K206*5</f>
        <v>340000</v>
      </c>
      <c r="M204" s="143">
        <f t="shared" si="54"/>
        <v>404056000.00000006</v>
      </c>
      <c r="N204" s="272">
        <f t="shared" si="57"/>
        <v>404056000.00000006</v>
      </c>
      <c r="P204" s="267"/>
      <c r="U204" s="268"/>
    </row>
    <row r="205" spans="1:21" s="266" customFormat="1" ht="42.75" customHeight="1">
      <c r="A205" s="421"/>
      <c r="B205" s="480"/>
      <c r="C205" s="466"/>
      <c r="D205" s="466"/>
      <c r="E205" s="478"/>
      <c r="F205" s="51"/>
      <c r="G205" s="270"/>
      <c r="H205" s="133"/>
      <c r="I205" s="133">
        <f t="shared" si="53"/>
        <v>0</v>
      </c>
      <c r="J205" s="170">
        <f>'Dat-Bieu10'!I207</f>
        <v>419</v>
      </c>
      <c r="K205" s="149" t="str">
        <f>'Dat-Bieu10'!H207</f>
        <v>LUC</v>
      </c>
      <c r="L205" s="150">
        <f>'Dat-Bieu10'!K207*5</f>
        <v>340000</v>
      </c>
      <c r="M205" s="143">
        <f t="shared" si="54"/>
        <v>142460000</v>
      </c>
      <c r="N205" s="272">
        <f t="shared" si="57"/>
        <v>142460000</v>
      </c>
      <c r="P205" s="267"/>
      <c r="U205" s="268"/>
    </row>
    <row r="206" spans="1:21" s="266" customFormat="1" ht="42.75" customHeight="1">
      <c r="A206" s="419">
        <f>MAX(A$6:$B205)+1</f>
        <v>153</v>
      </c>
      <c r="B206" s="479" t="str">
        <f>'Dat-Bieu10'!B208</f>
        <v>Hộ ông Phạm Thành Hải và bà Lê Thị Cúc</v>
      </c>
      <c r="C206" s="486">
        <v>2672</v>
      </c>
      <c r="D206" s="465">
        <f>'Dat-Bieu10'!I208+'Dat-Bieu10'!I209+'Dat-Bieu10'!I210+'Dat-Bieu10'!I211</f>
        <v>1185.5</v>
      </c>
      <c r="E206" s="501">
        <f>D206/C206*100</f>
        <v>44.367514970059879</v>
      </c>
      <c r="F206" s="51">
        <v>10</v>
      </c>
      <c r="G206" s="270">
        <v>6</v>
      </c>
      <c r="H206" s="133">
        <f>30*16333</f>
        <v>489990</v>
      </c>
      <c r="I206" s="133">
        <f t="shared" si="53"/>
        <v>29399400</v>
      </c>
      <c r="J206" s="170">
        <f>'Dat-Bieu10'!I208</f>
        <v>71</v>
      </c>
      <c r="K206" s="149" t="str">
        <f>'Dat-Bieu10'!H208</f>
        <v>LUC</v>
      </c>
      <c r="L206" s="150">
        <f>'Dat-Bieu10'!K208*5</f>
        <v>375000</v>
      </c>
      <c r="M206" s="143">
        <f t="shared" si="54"/>
        <v>26625000</v>
      </c>
      <c r="N206" s="272">
        <f t="shared" si="57"/>
        <v>56024400</v>
      </c>
      <c r="P206" s="267"/>
      <c r="U206" s="268"/>
    </row>
    <row r="207" spans="1:21" s="266" customFormat="1" ht="42.75" customHeight="1">
      <c r="A207" s="422"/>
      <c r="B207" s="512"/>
      <c r="C207" s="487"/>
      <c r="D207" s="484"/>
      <c r="E207" s="504"/>
      <c r="F207" s="51"/>
      <c r="G207" s="270"/>
      <c r="H207" s="133"/>
      <c r="I207" s="133">
        <f t="shared" si="53"/>
        <v>0</v>
      </c>
      <c r="J207" s="170">
        <f>'Dat-Bieu10'!I209</f>
        <v>381</v>
      </c>
      <c r="K207" s="149" t="str">
        <f>'Dat-Bieu10'!H209</f>
        <v>LUC</v>
      </c>
      <c r="L207" s="150">
        <f>'Dat-Bieu10'!K209*5</f>
        <v>375000</v>
      </c>
      <c r="M207" s="143">
        <f t="shared" si="54"/>
        <v>142875000</v>
      </c>
      <c r="N207" s="272">
        <f t="shared" si="57"/>
        <v>142875000</v>
      </c>
      <c r="P207" s="267"/>
      <c r="U207" s="268"/>
    </row>
    <row r="208" spans="1:21" s="266" customFormat="1" ht="42.75" customHeight="1">
      <c r="A208" s="422"/>
      <c r="B208" s="512"/>
      <c r="C208" s="487"/>
      <c r="D208" s="484"/>
      <c r="E208" s="504"/>
      <c r="F208" s="51"/>
      <c r="G208" s="270"/>
      <c r="H208" s="133"/>
      <c r="I208" s="133">
        <f t="shared" si="53"/>
        <v>0</v>
      </c>
      <c r="J208" s="170">
        <f>'Dat-Bieu10'!I210</f>
        <v>486</v>
      </c>
      <c r="K208" s="149" t="str">
        <f>'Dat-Bieu10'!H210</f>
        <v>LUC</v>
      </c>
      <c r="L208" s="150">
        <f>'Dat-Bieu10'!K210*5</f>
        <v>355000</v>
      </c>
      <c r="M208" s="143">
        <f t="shared" si="54"/>
        <v>172530000</v>
      </c>
      <c r="N208" s="272">
        <f t="shared" si="57"/>
        <v>172530000</v>
      </c>
      <c r="P208" s="267"/>
      <c r="U208" s="268"/>
    </row>
    <row r="209" spans="1:21" s="266" customFormat="1" ht="42.75" customHeight="1">
      <c r="A209" s="421"/>
      <c r="B209" s="480"/>
      <c r="C209" s="488"/>
      <c r="D209" s="466"/>
      <c r="E209" s="502"/>
      <c r="F209" s="51"/>
      <c r="G209" s="270"/>
      <c r="H209" s="133"/>
      <c r="I209" s="133">
        <f t="shared" si="53"/>
        <v>0</v>
      </c>
      <c r="J209" s="170">
        <f>'Dat-Bieu10'!I211</f>
        <v>247.5</v>
      </c>
      <c r="K209" s="149" t="str">
        <f>'Dat-Bieu10'!H211</f>
        <v>LUC</v>
      </c>
      <c r="L209" s="150">
        <f>'Dat-Bieu10'!K211*5</f>
        <v>340000</v>
      </c>
      <c r="M209" s="143">
        <f t="shared" si="54"/>
        <v>84150000</v>
      </c>
      <c r="N209" s="272">
        <f t="shared" si="57"/>
        <v>84150000</v>
      </c>
      <c r="P209" s="267"/>
      <c r="U209" s="268"/>
    </row>
    <row r="210" spans="1:21" s="266" customFormat="1" ht="58.5" customHeight="1">
      <c r="A210" s="204">
        <f>MAX(A$6:$B209)+1</f>
        <v>154</v>
      </c>
      <c r="B210" s="275" t="str">
        <f>'Dat-Bieu10'!B212</f>
        <v>ông Trần Huỳnh, ông Trần Quang Thái, ông Trần Minh Hậu, bà Trận Thị Thanh đồng thừa kế của bà Lê Thị A</v>
      </c>
      <c r="C210" s="465"/>
      <c r="D210" s="465">
        <v>966</v>
      </c>
      <c r="E210" s="477"/>
      <c r="F210" s="51"/>
      <c r="G210" s="270"/>
      <c r="H210" s="133"/>
      <c r="I210" s="133">
        <f t="shared" si="53"/>
        <v>0</v>
      </c>
      <c r="J210" s="170">
        <f>'Dat-Bieu10'!I212</f>
        <v>499</v>
      </c>
      <c r="K210" s="149" t="str">
        <f>'Dat-Bieu10'!H212</f>
        <v>LUC</v>
      </c>
      <c r="L210" s="150">
        <f>'Dat-Bieu10'!K212*5</f>
        <v>340000</v>
      </c>
      <c r="M210" s="143">
        <f t="shared" si="54"/>
        <v>169660000</v>
      </c>
      <c r="N210" s="272">
        <f t="shared" si="57"/>
        <v>169660000</v>
      </c>
      <c r="P210" s="267"/>
      <c r="U210" s="268"/>
    </row>
    <row r="211" spans="1:21" s="266" customFormat="1" ht="42.75" customHeight="1">
      <c r="A211" s="204">
        <f>MAX(A$6:$B210)+1</f>
        <v>155</v>
      </c>
      <c r="B211" s="275" t="str">
        <f>'Dat-Bieu10'!B213</f>
        <v>hộ ông Trần Huỳnh</v>
      </c>
      <c r="C211" s="466"/>
      <c r="D211" s="466"/>
      <c r="E211" s="478"/>
      <c r="F211" s="51">
        <v>5</v>
      </c>
      <c r="G211" s="270"/>
      <c r="H211" s="133"/>
      <c r="I211" s="133">
        <f t="shared" si="53"/>
        <v>0</v>
      </c>
      <c r="J211" s="170">
        <f>'Dat-Bieu10'!I213</f>
        <v>467</v>
      </c>
      <c r="K211" s="149" t="str">
        <f>'Dat-Bieu10'!H213</f>
        <v>LUC</v>
      </c>
      <c r="L211" s="150">
        <f>'Dat-Bieu10'!K213*5</f>
        <v>340000</v>
      </c>
      <c r="M211" s="143">
        <f t="shared" si="54"/>
        <v>158780000</v>
      </c>
      <c r="N211" s="272">
        <f t="shared" si="57"/>
        <v>158780000</v>
      </c>
      <c r="P211" s="267"/>
      <c r="U211" s="268"/>
    </row>
    <row r="212" spans="1:21" s="266" customFormat="1" ht="42.75" customHeight="1">
      <c r="A212" s="204">
        <f>MAX(A$6:$B211)+1</f>
        <v>156</v>
      </c>
      <c r="B212" s="275" t="str">
        <f>'Dat-Bieu10'!B214</f>
        <v>ông Ngô Lâm, bà Ngô Thị Hồng Châu đồng thừa kế của bà Nguyễn Thị Mỹ</v>
      </c>
      <c r="C212" s="273"/>
      <c r="D212" s="273"/>
      <c r="E212" s="274"/>
      <c r="F212" s="51"/>
      <c r="G212" s="270"/>
      <c r="H212" s="133"/>
      <c r="I212" s="133">
        <f t="shared" si="53"/>
        <v>0</v>
      </c>
      <c r="J212" s="170">
        <f>'Dat-Bieu10'!I214</f>
        <v>1478</v>
      </c>
      <c r="K212" s="149" t="str">
        <f>'Dat-Bieu10'!H214</f>
        <v>LUC</v>
      </c>
      <c r="L212" s="150">
        <f>'Dat-Bieu10'!K214*5</f>
        <v>340000</v>
      </c>
      <c r="M212" s="143">
        <f t="shared" si="54"/>
        <v>502520000</v>
      </c>
      <c r="N212" s="272">
        <f t="shared" si="57"/>
        <v>502520000</v>
      </c>
      <c r="P212" s="267"/>
      <c r="U212" s="268"/>
    </row>
    <row r="213" spans="1:21" s="266" customFormat="1" ht="42.75" customHeight="1">
      <c r="A213" s="419">
        <f>MAX(A$6:$B212)+1</f>
        <v>157</v>
      </c>
      <c r="B213" s="479" t="str">
        <f>'Dat-Bieu10'!B215</f>
        <v>Hộ ông Phùng Văn Lý và bà Phạm Thị Nuôi</v>
      </c>
      <c r="C213" s="465">
        <v>4424.8819999999996</v>
      </c>
      <c r="D213" s="477">
        <f>'Dat-Bieu10'!I215+'Dat-Bieu10'!I216</f>
        <v>1949</v>
      </c>
      <c r="E213" s="477">
        <f>D213/C213*100</f>
        <v>44.046372310041264</v>
      </c>
      <c r="F213" s="51">
        <v>3</v>
      </c>
      <c r="G213" s="270">
        <v>6</v>
      </c>
      <c r="H213" s="133">
        <f>30*16333</f>
        <v>489990</v>
      </c>
      <c r="I213" s="133">
        <f t="shared" si="53"/>
        <v>8819820</v>
      </c>
      <c r="J213" s="170">
        <f>'Dat-Bieu10'!I215</f>
        <v>1455</v>
      </c>
      <c r="K213" s="149" t="str">
        <f>'Dat-Bieu10'!H215</f>
        <v>LUC</v>
      </c>
      <c r="L213" s="150">
        <f>'Dat-Bieu10'!K215*5</f>
        <v>340000</v>
      </c>
      <c r="M213" s="143">
        <f t="shared" si="54"/>
        <v>494700000</v>
      </c>
      <c r="N213" s="272">
        <f t="shared" si="57"/>
        <v>503519820</v>
      </c>
      <c r="P213" s="267"/>
      <c r="U213" s="268"/>
    </row>
    <row r="214" spans="1:21" s="266" customFormat="1" ht="42.75" customHeight="1">
      <c r="A214" s="421"/>
      <c r="B214" s="480"/>
      <c r="C214" s="466"/>
      <c r="D214" s="478">
        <v>486.9</v>
      </c>
      <c r="E214" s="478"/>
      <c r="F214" s="51"/>
      <c r="G214" s="270"/>
      <c r="H214" s="133"/>
      <c r="I214" s="133">
        <f t="shared" si="53"/>
        <v>0</v>
      </c>
      <c r="J214" s="170">
        <f>'Dat-Bieu10'!I216</f>
        <v>494</v>
      </c>
      <c r="K214" s="149" t="str">
        <f>'Dat-Bieu10'!H216</f>
        <v>LUC</v>
      </c>
      <c r="L214" s="150">
        <f>'Dat-Bieu10'!K216*5</f>
        <v>375000</v>
      </c>
      <c r="M214" s="143">
        <f t="shared" si="54"/>
        <v>185250000</v>
      </c>
      <c r="N214" s="272">
        <f t="shared" si="57"/>
        <v>185250000</v>
      </c>
      <c r="P214" s="267"/>
      <c r="U214" s="268"/>
    </row>
    <row r="215" spans="1:21" s="266" customFormat="1" ht="42.75" customHeight="1">
      <c r="A215" s="204">
        <f>MAX(A$6:$B214)+1</f>
        <v>158</v>
      </c>
      <c r="B215" s="275" t="str">
        <f>'Dat-Bieu10'!B217</f>
        <v>Hộ bà Lê Thị Liên</v>
      </c>
      <c r="C215" s="273">
        <v>807</v>
      </c>
      <c r="D215" s="273">
        <v>418</v>
      </c>
      <c r="E215" s="274">
        <f t="shared" ref="E215:E216" si="66">D215/C215*100</f>
        <v>51.796778190830238</v>
      </c>
      <c r="F215" s="51">
        <v>4</v>
      </c>
      <c r="G215" s="270">
        <v>6</v>
      </c>
      <c r="H215" s="133">
        <f t="shared" ref="H215:H217" si="67">30*16333</f>
        <v>489990</v>
      </c>
      <c r="I215" s="133">
        <f t="shared" si="53"/>
        <v>11759760</v>
      </c>
      <c r="J215" s="170">
        <f>'Dat-Bieu10'!I217</f>
        <v>418</v>
      </c>
      <c r="K215" s="149" t="str">
        <f>'Dat-Bieu10'!H217</f>
        <v>LUC</v>
      </c>
      <c r="L215" s="150">
        <f>'Dat-Bieu10'!K217*5</f>
        <v>355000</v>
      </c>
      <c r="M215" s="143">
        <f t="shared" si="54"/>
        <v>148390000</v>
      </c>
      <c r="N215" s="272">
        <f t="shared" si="57"/>
        <v>160149760</v>
      </c>
      <c r="P215" s="267"/>
      <c r="U215" s="268"/>
    </row>
    <row r="216" spans="1:21" s="266" customFormat="1" ht="42.75" customHeight="1">
      <c r="A216" s="204">
        <f>MAX(A$6:$B215)+1</f>
        <v>159</v>
      </c>
      <c r="B216" s="275" t="str">
        <f>'Dat-Bieu10'!B218</f>
        <v>Hộ ông Phan Văn Lý và bà Nguyễn Thị Loan</v>
      </c>
      <c r="C216" s="273">
        <v>300</v>
      </c>
      <c r="D216" s="273">
        <v>300</v>
      </c>
      <c r="E216" s="276">
        <f t="shared" si="66"/>
        <v>100</v>
      </c>
      <c r="F216" s="51">
        <v>5</v>
      </c>
      <c r="G216" s="270">
        <v>12</v>
      </c>
      <c r="H216" s="133">
        <f t="shared" si="67"/>
        <v>489990</v>
      </c>
      <c r="I216" s="133">
        <f t="shared" si="53"/>
        <v>29399400</v>
      </c>
      <c r="J216" s="170">
        <f>'Dat-Bieu10'!I218</f>
        <v>300</v>
      </c>
      <c r="K216" s="149" t="str">
        <f>'Dat-Bieu10'!H218</f>
        <v>LUC</v>
      </c>
      <c r="L216" s="150">
        <f>'Dat-Bieu10'!K218*5</f>
        <v>340000</v>
      </c>
      <c r="M216" s="143">
        <f t="shared" si="54"/>
        <v>102000000</v>
      </c>
      <c r="N216" s="272">
        <f t="shared" si="57"/>
        <v>131399400</v>
      </c>
      <c r="P216" s="267"/>
      <c r="U216" s="268"/>
    </row>
    <row r="217" spans="1:21" s="266" customFormat="1" ht="42.75" customHeight="1">
      <c r="A217" s="419">
        <f>MAX(A$6:$B216)+1</f>
        <v>160</v>
      </c>
      <c r="B217" s="479" t="str">
        <f>'Dat-Bieu10'!B219</f>
        <v>Hộ ông Nguyễn Văn Liêm và bà Võ Thị Gai</v>
      </c>
      <c r="C217" s="465">
        <v>2475</v>
      </c>
      <c r="D217" s="465">
        <v>1123</v>
      </c>
      <c r="E217" s="477">
        <f>D217/C217*100</f>
        <v>45.37373737373737</v>
      </c>
      <c r="F217" s="51">
        <v>7</v>
      </c>
      <c r="G217" s="270">
        <v>6</v>
      </c>
      <c r="H217" s="133">
        <f t="shared" si="67"/>
        <v>489990</v>
      </c>
      <c r="I217" s="133">
        <f t="shared" si="53"/>
        <v>20579580</v>
      </c>
      <c r="J217" s="170">
        <f>'Dat-Bieu10'!I219</f>
        <v>759</v>
      </c>
      <c r="K217" s="149" t="str">
        <f>'Dat-Bieu10'!H219</f>
        <v>LUC</v>
      </c>
      <c r="L217" s="150">
        <f>'Dat-Bieu10'!K219*5</f>
        <v>375000</v>
      </c>
      <c r="M217" s="143">
        <f t="shared" si="54"/>
        <v>284625000</v>
      </c>
      <c r="N217" s="272">
        <f t="shared" si="57"/>
        <v>305204580</v>
      </c>
      <c r="P217" s="267"/>
      <c r="U217" s="268"/>
    </row>
    <row r="218" spans="1:21" s="266" customFormat="1" ht="42.75" customHeight="1">
      <c r="A218" s="421"/>
      <c r="B218" s="480"/>
      <c r="C218" s="466"/>
      <c r="D218" s="466">
        <v>364</v>
      </c>
      <c r="E218" s="478"/>
      <c r="F218" s="51"/>
      <c r="G218" s="270"/>
      <c r="H218" s="133"/>
      <c r="I218" s="133">
        <f t="shared" si="53"/>
        <v>0</v>
      </c>
      <c r="J218" s="170">
        <f>'Dat-Bieu10'!I220</f>
        <v>364</v>
      </c>
      <c r="K218" s="149" t="str">
        <f>'Dat-Bieu10'!H220</f>
        <v>LUC</v>
      </c>
      <c r="L218" s="150">
        <f>'Dat-Bieu10'!K220*5</f>
        <v>340000</v>
      </c>
      <c r="M218" s="143">
        <f t="shared" si="54"/>
        <v>123760000</v>
      </c>
      <c r="N218" s="272">
        <f t="shared" si="57"/>
        <v>123760000</v>
      </c>
      <c r="P218" s="267"/>
      <c r="U218" s="268"/>
    </row>
    <row r="219" spans="1:21" s="266" customFormat="1" ht="54" customHeight="1">
      <c r="A219" s="204">
        <f>MAX(A$6:$B218)+1</f>
        <v>161</v>
      </c>
      <c r="B219" s="275" t="str">
        <f>'Dat-Bieu10'!B221</f>
        <v>ông Lê Đình Quy, ông Lê Đình Phúc, bà Lê Thị Trị đồng thừa kế của bà Nguyễn Thị Mươi</v>
      </c>
      <c r="C219" s="273"/>
      <c r="D219" s="273"/>
      <c r="E219" s="274"/>
      <c r="F219" s="51"/>
      <c r="G219" s="270"/>
      <c r="H219" s="133"/>
      <c r="I219" s="133">
        <f t="shared" si="53"/>
        <v>0</v>
      </c>
      <c r="J219" s="170">
        <f>'Dat-Bieu10'!I221</f>
        <v>509</v>
      </c>
      <c r="K219" s="149" t="str">
        <f>'Dat-Bieu10'!H221</f>
        <v>LUC</v>
      </c>
      <c r="L219" s="150">
        <f>'Dat-Bieu10'!K221*5</f>
        <v>375000</v>
      </c>
      <c r="M219" s="143">
        <f t="shared" ref="M219:M273" si="68">L219*J219</f>
        <v>190875000</v>
      </c>
      <c r="N219" s="272">
        <f t="shared" si="57"/>
        <v>190875000</v>
      </c>
      <c r="P219" s="267"/>
      <c r="U219" s="268"/>
    </row>
    <row r="220" spans="1:21" s="266" customFormat="1" ht="42.75" customHeight="1">
      <c r="A220" s="419">
        <f>MAX(A$6:$B219)+1</f>
        <v>162</v>
      </c>
      <c r="B220" s="479" t="str">
        <f>'Dat-Bieu10'!B222</f>
        <v>Hộ ông Nguyễn Mười và bà Trần Thị Son (chết)</v>
      </c>
      <c r="C220" s="465">
        <v>2778.5</v>
      </c>
      <c r="D220" s="477">
        <v>1860.5</v>
      </c>
      <c r="E220" s="477">
        <f>D220/C220*100</f>
        <v>66.960590246535901</v>
      </c>
      <c r="F220" s="51"/>
      <c r="G220" s="270">
        <v>6</v>
      </c>
      <c r="H220" s="133">
        <f>30*16333</f>
        <v>489990</v>
      </c>
      <c r="I220" s="133">
        <f t="shared" ref="I220:I274" si="69">G220*F220*H220</f>
        <v>0</v>
      </c>
      <c r="J220" s="170">
        <f>'Dat-Bieu10'!I222</f>
        <v>261</v>
      </c>
      <c r="K220" s="149" t="str">
        <f>'Dat-Bieu10'!H222</f>
        <v>LUC</v>
      </c>
      <c r="L220" s="150">
        <f>'Dat-Bieu10'!K222*5</f>
        <v>340000</v>
      </c>
      <c r="M220" s="143">
        <f t="shared" si="68"/>
        <v>88740000</v>
      </c>
      <c r="N220" s="272">
        <f t="shared" si="57"/>
        <v>88740000</v>
      </c>
      <c r="P220" s="267"/>
      <c r="U220" s="268"/>
    </row>
    <row r="221" spans="1:21" s="266" customFormat="1" ht="42.75" customHeight="1">
      <c r="A221" s="421"/>
      <c r="B221" s="480"/>
      <c r="C221" s="466"/>
      <c r="D221" s="478">
        <v>1599.5</v>
      </c>
      <c r="E221" s="478"/>
      <c r="F221" s="51"/>
      <c r="G221" s="270"/>
      <c r="H221" s="133"/>
      <c r="I221" s="133">
        <f t="shared" si="69"/>
        <v>0</v>
      </c>
      <c r="J221" s="170">
        <f>'Dat-Bieu10'!I223</f>
        <v>1599.5</v>
      </c>
      <c r="K221" s="149" t="str">
        <f>'Dat-Bieu10'!H223</f>
        <v>LUC</v>
      </c>
      <c r="L221" s="150">
        <f>'Dat-Bieu10'!K223*5</f>
        <v>340000</v>
      </c>
      <c r="M221" s="143">
        <f t="shared" si="68"/>
        <v>543830000</v>
      </c>
      <c r="N221" s="272">
        <f t="shared" si="57"/>
        <v>543830000</v>
      </c>
      <c r="P221" s="267"/>
      <c r="U221" s="268"/>
    </row>
    <row r="222" spans="1:21" s="266" customFormat="1" ht="42.75" customHeight="1">
      <c r="A222" s="419">
        <f>MAX(A$6:$B221)+1</f>
        <v>163</v>
      </c>
      <c r="B222" s="479" t="str">
        <f>'Dat-Bieu10'!B224</f>
        <v>ông Nguyễn Sương, bà Phạm Thị Tuyết, ông Nguyễn Hùng, bà Nguyễn Thị Nữ đồng thừa kế của ông Nguyễn Mọc</v>
      </c>
      <c r="C222" s="465"/>
      <c r="D222" s="465"/>
      <c r="E222" s="477"/>
      <c r="F222" s="51"/>
      <c r="G222" s="270"/>
      <c r="H222" s="133"/>
      <c r="I222" s="133">
        <f t="shared" si="69"/>
        <v>0</v>
      </c>
      <c r="J222" s="170">
        <f>'Dat-Bieu10'!I224</f>
        <v>354</v>
      </c>
      <c r="K222" s="149" t="str">
        <f>'Dat-Bieu10'!H224</f>
        <v>LUC</v>
      </c>
      <c r="L222" s="150">
        <f>'Dat-Bieu10'!K224*5</f>
        <v>340000</v>
      </c>
      <c r="M222" s="143">
        <f t="shared" si="68"/>
        <v>120360000</v>
      </c>
      <c r="N222" s="272">
        <f t="shared" si="57"/>
        <v>120360000</v>
      </c>
      <c r="P222" s="267"/>
      <c r="U222" s="268"/>
    </row>
    <row r="223" spans="1:21" s="266" customFormat="1" ht="42.75" customHeight="1">
      <c r="A223" s="421"/>
      <c r="B223" s="480"/>
      <c r="C223" s="466"/>
      <c r="D223" s="466"/>
      <c r="E223" s="478"/>
      <c r="F223" s="51"/>
      <c r="G223" s="270"/>
      <c r="H223" s="133"/>
      <c r="I223" s="133">
        <f t="shared" si="69"/>
        <v>0</v>
      </c>
      <c r="J223" s="170">
        <f>'Dat-Bieu10'!I225</f>
        <v>319</v>
      </c>
      <c r="K223" s="149" t="str">
        <f>'Dat-Bieu10'!H225</f>
        <v>LUC</v>
      </c>
      <c r="L223" s="150">
        <f>'Dat-Bieu10'!K225*5</f>
        <v>340000</v>
      </c>
      <c r="M223" s="143">
        <f t="shared" si="68"/>
        <v>108460000</v>
      </c>
      <c r="N223" s="272">
        <f t="shared" si="57"/>
        <v>108460000</v>
      </c>
      <c r="P223" s="267"/>
      <c r="U223" s="268"/>
    </row>
    <row r="224" spans="1:21" s="266" customFormat="1" ht="42.75" customHeight="1">
      <c r="A224" s="204">
        <f>MAX(A$6:$B223)+1</f>
        <v>164</v>
      </c>
      <c r="B224" s="275" t="str">
        <f>'Dat-Bieu10'!B226</f>
        <v>hộ ông Nguyễn Công Minh và bà Phùng Thị Vân</v>
      </c>
      <c r="C224" s="273">
        <v>3960.6</v>
      </c>
      <c r="D224" s="273">
        <v>646</v>
      </c>
      <c r="E224" s="274">
        <f t="shared" ref="E224:E225" si="70">D224/C224*100</f>
        <v>16.31066000100995</v>
      </c>
      <c r="F224" s="51">
        <v>8</v>
      </c>
      <c r="G224" s="270">
        <v>2</v>
      </c>
      <c r="H224" s="133">
        <f t="shared" ref="H224:H225" si="71">30*16333</f>
        <v>489990</v>
      </c>
      <c r="I224" s="133">
        <f t="shared" si="69"/>
        <v>7839840</v>
      </c>
      <c r="J224" s="170">
        <f>'Dat-Bieu10'!I226</f>
        <v>646</v>
      </c>
      <c r="K224" s="149" t="str">
        <f>'Dat-Bieu10'!H226</f>
        <v>LUC</v>
      </c>
      <c r="L224" s="150">
        <f>'Dat-Bieu10'!K226*5</f>
        <v>340000</v>
      </c>
      <c r="M224" s="143">
        <f t="shared" si="68"/>
        <v>219640000</v>
      </c>
      <c r="N224" s="272">
        <f t="shared" si="57"/>
        <v>227479840</v>
      </c>
      <c r="P224" s="267"/>
      <c r="U224" s="268"/>
    </row>
    <row r="225" spans="1:21" s="266" customFormat="1" ht="42.75" customHeight="1">
      <c r="A225" s="204">
        <f>MAX(A$6:$B224)+1</f>
        <v>165</v>
      </c>
      <c r="B225" s="275" t="str">
        <f>'Dat-Bieu10'!B227</f>
        <v>Hộ ông Võ Văn Nhân và bà Nguyễn Thị Mậu</v>
      </c>
      <c r="C225" s="273">
        <v>2942.7</v>
      </c>
      <c r="D225" s="273">
        <v>582</v>
      </c>
      <c r="E225" s="274">
        <f t="shared" si="70"/>
        <v>19.777755122846365</v>
      </c>
      <c r="F225" s="51">
        <v>2</v>
      </c>
      <c r="G225" s="270">
        <v>2</v>
      </c>
      <c r="H225" s="133">
        <f t="shared" si="71"/>
        <v>489990</v>
      </c>
      <c r="I225" s="133">
        <f t="shared" si="69"/>
        <v>1959960</v>
      </c>
      <c r="J225" s="170">
        <f>'Dat-Bieu10'!I227</f>
        <v>582</v>
      </c>
      <c r="K225" s="149" t="str">
        <f>'Dat-Bieu10'!H227</f>
        <v>LUC</v>
      </c>
      <c r="L225" s="150">
        <f>'Dat-Bieu10'!K227*5</f>
        <v>340000</v>
      </c>
      <c r="M225" s="143">
        <f t="shared" si="68"/>
        <v>197880000</v>
      </c>
      <c r="N225" s="272">
        <f t="shared" si="57"/>
        <v>199839960</v>
      </c>
      <c r="P225" s="267"/>
      <c r="U225" s="268"/>
    </row>
    <row r="226" spans="1:21" s="266" customFormat="1" ht="42.75" customHeight="1">
      <c r="A226" s="419">
        <f>MAX(A$6:$B225)+1</f>
        <v>166</v>
      </c>
      <c r="B226" s="479" t="str">
        <f>'Dat-Bieu10'!B228</f>
        <v>bà Võ Thị Nghĩa, ông Phạm Chính, ông Phạm Hòa, ông Phạm Hộp, ông Phạm Dân, ông Phạm Đức đồng thừa kế của ông Phạm Minh</v>
      </c>
      <c r="C226" s="486"/>
      <c r="D226" s="486"/>
      <c r="E226" s="499"/>
      <c r="F226" s="51"/>
      <c r="G226" s="270"/>
      <c r="H226" s="133"/>
      <c r="I226" s="133">
        <f t="shared" si="69"/>
        <v>0</v>
      </c>
      <c r="J226" s="170">
        <f>'Dat-Bieu10'!I228</f>
        <v>720</v>
      </c>
      <c r="K226" s="149" t="str">
        <f>'Dat-Bieu10'!H228</f>
        <v>LUC</v>
      </c>
      <c r="L226" s="150">
        <f>'Dat-Bieu10'!K228*5</f>
        <v>355000</v>
      </c>
      <c r="M226" s="143">
        <f t="shared" si="68"/>
        <v>255600000</v>
      </c>
      <c r="N226" s="272">
        <f t="shared" si="57"/>
        <v>255600000</v>
      </c>
      <c r="P226" s="267"/>
      <c r="U226" s="268"/>
    </row>
    <row r="227" spans="1:21" s="266" customFormat="1" ht="42.75" customHeight="1">
      <c r="A227" s="422"/>
      <c r="B227" s="512"/>
      <c r="C227" s="487"/>
      <c r="D227" s="487"/>
      <c r="E227" s="503"/>
      <c r="F227" s="51"/>
      <c r="G227" s="270"/>
      <c r="H227" s="133"/>
      <c r="I227" s="133">
        <f t="shared" si="69"/>
        <v>0</v>
      </c>
      <c r="J227" s="170">
        <f>'Dat-Bieu10'!I229</f>
        <v>553</v>
      </c>
      <c r="K227" s="149" t="str">
        <f>'Dat-Bieu10'!H229</f>
        <v>LUC</v>
      </c>
      <c r="L227" s="150">
        <f>'Dat-Bieu10'!K229*5</f>
        <v>340000</v>
      </c>
      <c r="M227" s="143">
        <f t="shared" si="68"/>
        <v>188020000</v>
      </c>
      <c r="N227" s="272">
        <f t="shared" si="57"/>
        <v>188020000</v>
      </c>
      <c r="P227" s="267"/>
      <c r="U227" s="268"/>
    </row>
    <row r="228" spans="1:21" s="266" customFormat="1" ht="42.75" customHeight="1">
      <c r="A228" s="421"/>
      <c r="B228" s="480"/>
      <c r="C228" s="488"/>
      <c r="D228" s="488"/>
      <c r="E228" s="500"/>
      <c r="F228" s="51"/>
      <c r="G228" s="270"/>
      <c r="H228" s="133"/>
      <c r="I228" s="133">
        <f t="shared" si="69"/>
        <v>0</v>
      </c>
      <c r="J228" s="170">
        <f>'Dat-Bieu10'!I230</f>
        <v>606</v>
      </c>
      <c r="K228" s="149" t="str">
        <f>'Dat-Bieu10'!H230</f>
        <v>LUC</v>
      </c>
      <c r="L228" s="150">
        <f>'Dat-Bieu10'!K230*5</f>
        <v>355000</v>
      </c>
      <c r="M228" s="143">
        <f t="shared" si="68"/>
        <v>215130000</v>
      </c>
      <c r="N228" s="272">
        <f t="shared" si="57"/>
        <v>215130000</v>
      </c>
      <c r="P228" s="267"/>
      <c r="U228" s="268"/>
    </row>
    <row r="229" spans="1:21" s="266" customFormat="1" ht="42.75" customHeight="1">
      <c r="A229" s="204">
        <f>MAX(A$6:$B228)+1</f>
        <v>167</v>
      </c>
      <c r="B229" s="275" t="str">
        <f>'Dat-Bieu10'!B231</f>
        <v>Hộ ông Võ Đình Nga và bà Phan Thị Mắng</v>
      </c>
      <c r="C229" s="273">
        <v>1618</v>
      </c>
      <c r="D229" s="273">
        <v>888</v>
      </c>
      <c r="E229" s="276">
        <f t="shared" ref="E229:E230" si="72">D229/C229*100</f>
        <v>54.882571075401728</v>
      </c>
      <c r="F229" s="51">
        <v>4</v>
      </c>
      <c r="G229" s="270">
        <v>6</v>
      </c>
      <c r="H229" s="133">
        <f t="shared" ref="H229:H231" si="73">30*16333</f>
        <v>489990</v>
      </c>
      <c r="I229" s="133">
        <f t="shared" si="69"/>
        <v>11759760</v>
      </c>
      <c r="J229" s="170">
        <f>'Dat-Bieu10'!I231</f>
        <v>888</v>
      </c>
      <c r="K229" s="149" t="str">
        <f>'Dat-Bieu10'!H231</f>
        <v>LUC</v>
      </c>
      <c r="L229" s="150">
        <f>'Dat-Bieu10'!K231*5</f>
        <v>340000</v>
      </c>
      <c r="M229" s="143">
        <f t="shared" si="68"/>
        <v>301920000</v>
      </c>
      <c r="N229" s="272">
        <f t="shared" si="57"/>
        <v>313679760</v>
      </c>
      <c r="P229" s="267"/>
      <c r="U229" s="268"/>
    </row>
    <row r="230" spans="1:21" s="266" customFormat="1" ht="42.75" customHeight="1">
      <c r="A230" s="204">
        <f>MAX(A$6:$B229)+1</f>
        <v>168</v>
      </c>
      <c r="B230" s="275" t="str">
        <f>'Dat-Bieu10'!B232</f>
        <v>Hộ ông Nguyễn Tấn Nghĩa và bà Phạm Thị Xanh</v>
      </c>
      <c r="C230" s="273">
        <v>2783</v>
      </c>
      <c r="D230" s="273">
        <v>1144</v>
      </c>
      <c r="E230" s="274">
        <f t="shared" si="72"/>
        <v>41.106719367588937</v>
      </c>
      <c r="F230" s="51">
        <v>6</v>
      </c>
      <c r="G230" s="270">
        <v>6</v>
      </c>
      <c r="H230" s="133">
        <f t="shared" si="73"/>
        <v>489990</v>
      </c>
      <c r="I230" s="133">
        <f t="shared" si="69"/>
        <v>17639640</v>
      </c>
      <c r="J230" s="170">
        <f>'Dat-Bieu10'!I232</f>
        <v>1144</v>
      </c>
      <c r="K230" s="149" t="str">
        <f>'Dat-Bieu10'!H232</f>
        <v>LUC</v>
      </c>
      <c r="L230" s="150">
        <f>'Dat-Bieu10'!K232*5</f>
        <v>355000</v>
      </c>
      <c r="M230" s="143">
        <f t="shared" si="68"/>
        <v>406120000</v>
      </c>
      <c r="N230" s="272">
        <f t="shared" si="57"/>
        <v>423759640</v>
      </c>
      <c r="P230" s="267"/>
      <c r="U230" s="268"/>
    </row>
    <row r="231" spans="1:21" s="266" customFormat="1" ht="42.75" customHeight="1">
      <c r="A231" s="204">
        <f>MAX(A$6:$B230)+1</f>
        <v>169</v>
      </c>
      <c r="B231" s="275" t="str">
        <f>'Dat-Bieu10'!B233</f>
        <v>bà Phạm Thị Tuyết Nhung</v>
      </c>
      <c r="C231" s="486">
        <v>1293</v>
      </c>
      <c r="D231" s="486">
        <v>1293</v>
      </c>
      <c r="E231" s="499">
        <f>D231/C231*100</f>
        <v>100</v>
      </c>
      <c r="F231" s="51">
        <v>4</v>
      </c>
      <c r="G231" s="270">
        <v>12</v>
      </c>
      <c r="H231" s="133">
        <f t="shared" si="73"/>
        <v>489990</v>
      </c>
      <c r="I231" s="133">
        <f t="shared" si="69"/>
        <v>23519520</v>
      </c>
      <c r="J231" s="170">
        <f>'Dat-Bieu10'!I233</f>
        <v>610</v>
      </c>
      <c r="K231" s="149" t="str">
        <f>'Dat-Bieu10'!H233</f>
        <v>LUC</v>
      </c>
      <c r="L231" s="150">
        <f>'Dat-Bieu10'!K233*5</f>
        <v>340000</v>
      </c>
      <c r="M231" s="143">
        <f t="shared" si="68"/>
        <v>207400000</v>
      </c>
      <c r="N231" s="272">
        <f t="shared" si="57"/>
        <v>230919520</v>
      </c>
      <c r="P231" s="267"/>
      <c r="U231" s="268"/>
    </row>
    <row r="232" spans="1:21" s="266" customFormat="1" ht="42.75" customHeight="1">
      <c r="A232" s="204">
        <f>MAX(A$6:$B231)+1</f>
        <v>170</v>
      </c>
      <c r="B232" s="275" t="str">
        <f>'Dat-Bieu10'!B234</f>
        <v>Hộ bà Phạm Thị Tuyết Nhung</v>
      </c>
      <c r="C232" s="488"/>
      <c r="D232" s="488">
        <v>683</v>
      </c>
      <c r="E232" s="500"/>
      <c r="F232" s="51"/>
      <c r="G232" s="270"/>
      <c r="H232" s="133"/>
      <c r="I232" s="133">
        <f t="shared" si="69"/>
        <v>0</v>
      </c>
      <c r="J232" s="170">
        <f>'Dat-Bieu10'!I234</f>
        <v>683</v>
      </c>
      <c r="K232" s="149" t="str">
        <f>'Dat-Bieu10'!H234</f>
        <v>LUC</v>
      </c>
      <c r="L232" s="150">
        <f>'Dat-Bieu10'!K234*5</f>
        <v>340000</v>
      </c>
      <c r="M232" s="143">
        <f t="shared" si="68"/>
        <v>232220000</v>
      </c>
      <c r="N232" s="272">
        <f t="shared" si="57"/>
        <v>232220000</v>
      </c>
      <c r="P232" s="267"/>
      <c r="U232" s="268"/>
    </row>
    <row r="233" spans="1:21" s="266" customFormat="1" ht="42.75" customHeight="1">
      <c r="A233" s="204">
        <f>MAX(A$6:$B232)+1</f>
        <v>171</v>
      </c>
      <c r="B233" s="275" t="str">
        <f>'Dat-Bieu10'!B235</f>
        <v>bà Phạm Thị Ái Nhi và ông Nguyễn Viết Nhân</v>
      </c>
      <c r="C233" s="273">
        <v>475</v>
      </c>
      <c r="D233" s="273">
        <v>475</v>
      </c>
      <c r="E233" s="276">
        <f t="shared" ref="E233:E234" si="74">D233/C233*100</f>
        <v>100</v>
      </c>
      <c r="F233" s="51">
        <v>6</v>
      </c>
      <c r="G233" s="270">
        <v>12</v>
      </c>
      <c r="H233" s="133">
        <f t="shared" ref="H233:H235" si="75">30*16333</f>
        <v>489990</v>
      </c>
      <c r="I233" s="133">
        <f t="shared" si="69"/>
        <v>35279280</v>
      </c>
      <c r="J233" s="170">
        <f>'Dat-Bieu10'!I235</f>
        <v>475</v>
      </c>
      <c r="K233" s="149" t="str">
        <f>'Dat-Bieu10'!H235</f>
        <v>HNK</v>
      </c>
      <c r="L233" s="150">
        <f>'Dat-Bieu10'!K235*5</f>
        <v>340000</v>
      </c>
      <c r="M233" s="143">
        <f t="shared" si="68"/>
        <v>161500000</v>
      </c>
      <c r="N233" s="272">
        <f t="shared" si="57"/>
        <v>196779280</v>
      </c>
      <c r="P233" s="267"/>
      <c r="U233" s="268"/>
    </row>
    <row r="234" spans="1:21" s="266" customFormat="1" ht="42.75" customHeight="1">
      <c r="A234" s="204">
        <f>MAX(A$6:$B233)+1</f>
        <v>172</v>
      </c>
      <c r="B234" s="275" t="str">
        <f>'Dat-Bieu10'!B236</f>
        <v>Hộ bà Nguyễn Thị Phấn và ông Nguyễn Đô</v>
      </c>
      <c r="C234" s="273">
        <v>524.1</v>
      </c>
      <c r="D234" s="273">
        <v>518</v>
      </c>
      <c r="E234" s="274">
        <f t="shared" si="74"/>
        <v>98.83609998091967</v>
      </c>
      <c r="F234" s="51">
        <v>3</v>
      </c>
      <c r="G234" s="270">
        <v>12</v>
      </c>
      <c r="H234" s="133">
        <f t="shared" si="75"/>
        <v>489990</v>
      </c>
      <c r="I234" s="133">
        <f t="shared" si="69"/>
        <v>17639640</v>
      </c>
      <c r="J234" s="170">
        <f>'Dat-Bieu10'!I236</f>
        <v>518</v>
      </c>
      <c r="K234" s="149" t="str">
        <f>'Dat-Bieu10'!H236</f>
        <v>LUC</v>
      </c>
      <c r="L234" s="150">
        <f>'Dat-Bieu10'!K236*5</f>
        <v>340000</v>
      </c>
      <c r="M234" s="143">
        <f t="shared" si="68"/>
        <v>176120000</v>
      </c>
      <c r="N234" s="272">
        <f t="shared" ref="N234:N286" si="76">I234+M234</f>
        <v>193759640</v>
      </c>
      <c r="P234" s="267"/>
      <c r="U234" s="268"/>
    </row>
    <row r="235" spans="1:21" s="266" customFormat="1" ht="42.75" customHeight="1">
      <c r="A235" s="419">
        <f>MAX(A$6:$B234)+1</f>
        <v>173</v>
      </c>
      <c r="B235" s="479" t="str">
        <f>'Dat-Bieu10'!B237</f>
        <v>ông Nguyễn Quốc Phận và bà Lê Thị Thảo</v>
      </c>
      <c r="C235" s="486">
        <v>1420</v>
      </c>
      <c r="D235" s="486">
        <v>1420</v>
      </c>
      <c r="E235" s="507">
        <f>D235/C235*100</f>
        <v>100</v>
      </c>
      <c r="F235" s="51">
        <v>6</v>
      </c>
      <c r="G235" s="270">
        <v>12</v>
      </c>
      <c r="H235" s="133">
        <f t="shared" si="75"/>
        <v>489990</v>
      </c>
      <c r="I235" s="133">
        <f t="shared" si="69"/>
        <v>35279280</v>
      </c>
      <c r="J235" s="170">
        <f>'Dat-Bieu10'!I237</f>
        <v>521</v>
      </c>
      <c r="K235" s="149" t="str">
        <f>'Dat-Bieu10'!H237</f>
        <v>LUC</v>
      </c>
      <c r="L235" s="150">
        <f>'Dat-Bieu10'!K237*5</f>
        <v>340000</v>
      </c>
      <c r="M235" s="143">
        <f t="shared" si="68"/>
        <v>177140000</v>
      </c>
      <c r="N235" s="272">
        <f t="shared" si="76"/>
        <v>212419280</v>
      </c>
      <c r="P235" s="267"/>
      <c r="U235" s="268"/>
    </row>
    <row r="236" spans="1:21" s="266" customFormat="1" ht="42.75" customHeight="1">
      <c r="A236" s="422"/>
      <c r="B236" s="512"/>
      <c r="C236" s="487"/>
      <c r="D236" s="487">
        <v>646</v>
      </c>
      <c r="E236" s="508"/>
      <c r="F236" s="51"/>
      <c r="G236" s="270"/>
      <c r="H236" s="133"/>
      <c r="I236" s="133">
        <f t="shared" si="69"/>
        <v>0</v>
      </c>
      <c r="J236" s="170">
        <f>'Dat-Bieu10'!I238</f>
        <v>646</v>
      </c>
      <c r="K236" s="149" t="str">
        <f>'Dat-Bieu10'!H238</f>
        <v>LUC</v>
      </c>
      <c r="L236" s="150">
        <f>'Dat-Bieu10'!K238*5</f>
        <v>340000</v>
      </c>
      <c r="M236" s="143">
        <f t="shared" si="68"/>
        <v>219640000</v>
      </c>
      <c r="N236" s="272">
        <f t="shared" si="76"/>
        <v>219640000</v>
      </c>
      <c r="P236" s="267"/>
      <c r="U236" s="268"/>
    </row>
    <row r="237" spans="1:21" s="266" customFormat="1" ht="42.75" customHeight="1">
      <c r="A237" s="421"/>
      <c r="B237" s="480"/>
      <c r="C237" s="488"/>
      <c r="D237" s="488">
        <v>253</v>
      </c>
      <c r="E237" s="509"/>
      <c r="F237" s="51"/>
      <c r="G237" s="270"/>
      <c r="H237" s="133"/>
      <c r="I237" s="133">
        <f t="shared" si="69"/>
        <v>0</v>
      </c>
      <c r="J237" s="170">
        <f>'Dat-Bieu10'!I239</f>
        <v>253</v>
      </c>
      <c r="K237" s="149" t="str">
        <f>'Dat-Bieu10'!H239</f>
        <v>LUC</v>
      </c>
      <c r="L237" s="150">
        <f>'Dat-Bieu10'!K239*5</f>
        <v>340000</v>
      </c>
      <c r="M237" s="143">
        <f t="shared" si="68"/>
        <v>86020000</v>
      </c>
      <c r="N237" s="272">
        <f t="shared" si="76"/>
        <v>86020000</v>
      </c>
      <c r="P237" s="267"/>
      <c r="U237" s="268"/>
    </row>
    <row r="238" spans="1:21" s="266" customFormat="1" ht="91.5" customHeight="1">
      <c r="A238" s="204">
        <f>MAX(A$6:$B237)+1</f>
        <v>174</v>
      </c>
      <c r="B238" s="275" t="str">
        <f>'Dat-Bieu10'!B240</f>
        <v>bà Võ Thị Xuân Hương, ông Võ Tấn Dân, bà Võ Thị Xuân Phước, bà Võ Thị Xuân Thọ, bà Võ Thị Xuân Hạnh, ông Võ Tấn Tuấn, bà Võ Thị Nhạn đồng thừa kế của hộ ông Võ Tấn Quất và bà Nguyễn Thị Trà</v>
      </c>
      <c r="C238" s="273"/>
      <c r="D238" s="273"/>
      <c r="E238" s="274"/>
      <c r="F238" s="51"/>
      <c r="G238" s="270"/>
      <c r="H238" s="133"/>
      <c r="I238" s="133">
        <f t="shared" si="69"/>
        <v>0</v>
      </c>
      <c r="J238" s="170">
        <f>'Dat-Bieu10'!I240</f>
        <v>1872</v>
      </c>
      <c r="K238" s="149" t="str">
        <f>'Dat-Bieu10'!H240</f>
        <v>LUC</v>
      </c>
      <c r="L238" s="150">
        <f>'Dat-Bieu10'!K240*5</f>
        <v>340000</v>
      </c>
      <c r="M238" s="143">
        <f t="shared" si="68"/>
        <v>636480000</v>
      </c>
      <c r="N238" s="272">
        <f t="shared" si="76"/>
        <v>636480000</v>
      </c>
      <c r="P238" s="267"/>
      <c r="U238" s="268"/>
    </row>
    <row r="239" spans="1:21" s="266" customFormat="1" ht="87" customHeight="1">
      <c r="A239" s="204">
        <f>MAX(A$6:$B238)+1</f>
        <v>175</v>
      </c>
      <c r="B239" s="275" t="str">
        <f>'Dat-Bieu10'!B241</f>
        <v>ông Lê Văn Sỹ, ông Lê Thanh Dũng, ông Lê Văn Quang, ông Lê Thanh Đạt, ông Lê Thanh Mỹ, bà Lê Thị Gái, bà Lê Mỹ Phượng, bà Lê Mỹ Liên đồng thừa kế của bà Nguyễn Thị Nhược</v>
      </c>
      <c r="C239" s="273"/>
      <c r="D239" s="273"/>
      <c r="E239" s="274"/>
      <c r="F239" s="51"/>
      <c r="G239" s="270"/>
      <c r="H239" s="133"/>
      <c r="I239" s="133">
        <f t="shared" si="69"/>
        <v>0</v>
      </c>
      <c r="J239" s="170">
        <f>'Dat-Bieu10'!I241</f>
        <v>1343.2</v>
      </c>
      <c r="K239" s="149" t="str">
        <f>'Dat-Bieu10'!H241</f>
        <v>LUC</v>
      </c>
      <c r="L239" s="150">
        <f>'Dat-Bieu10'!K241*5</f>
        <v>340000</v>
      </c>
      <c r="M239" s="143">
        <f t="shared" si="68"/>
        <v>456688000</v>
      </c>
      <c r="N239" s="272">
        <f t="shared" si="76"/>
        <v>456688000</v>
      </c>
      <c r="P239" s="267"/>
      <c r="U239" s="268"/>
    </row>
    <row r="240" spans="1:21" s="266" customFormat="1" ht="42.75" customHeight="1">
      <c r="A240" s="204">
        <f>MAX(A$6:$B239)+1</f>
        <v>176</v>
      </c>
      <c r="B240" s="275" t="str">
        <f>'Dat-Bieu10'!B242</f>
        <v>Hộ ông Võ Ngọc Sinh và bà Nguyễn Thị Đỉnh</v>
      </c>
      <c r="C240" s="273">
        <v>6434.6</v>
      </c>
      <c r="D240" s="273">
        <v>1266</v>
      </c>
      <c r="E240" s="274">
        <f t="shared" ref="E240:E242" si="77">D240/C240*100</f>
        <v>19.674882665589159</v>
      </c>
      <c r="F240" s="51">
        <v>7</v>
      </c>
      <c r="G240" s="270">
        <v>2</v>
      </c>
      <c r="H240" s="133">
        <f t="shared" ref="H240:H243" si="78">30*16333</f>
        <v>489990</v>
      </c>
      <c r="I240" s="133">
        <f t="shared" si="69"/>
        <v>6859860</v>
      </c>
      <c r="J240" s="170">
        <f>'Dat-Bieu10'!I242</f>
        <v>1266</v>
      </c>
      <c r="K240" s="149" t="str">
        <f>'Dat-Bieu10'!H242</f>
        <v>LUC</v>
      </c>
      <c r="L240" s="150">
        <f>'Dat-Bieu10'!K242*5</f>
        <v>375000</v>
      </c>
      <c r="M240" s="143">
        <f t="shared" si="68"/>
        <v>474750000</v>
      </c>
      <c r="N240" s="272">
        <f t="shared" si="76"/>
        <v>481609860</v>
      </c>
      <c r="P240" s="267"/>
      <c r="U240" s="268"/>
    </row>
    <row r="241" spans="1:21" s="266" customFormat="1" ht="42.75" customHeight="1">
      <c r="A241" s="204">
        <f>MAX(A$6:$B240)+1</f>
        <v>177</v>
      </c>
      <c r="B241" s="275" t="str">
        <f>'Dat-Bieu10'!B243</f>
        <v>hộ ông Lê Văn Sắt</v>
      </c>
      <c r="C241" s="273">
        <v>484</v>
      </c>
      <c r="D241" s="273">
        <v>484</v>
      </c>
      <c r="E241" s="274">
        <f t="shared" si="77"/>
        <v>100</v>
      </c>
      <c r="F241" s="51">
        <v>3</v>
      </c>
      <c r="G241" s="270">
        <v>12</v>
      </c>
      <c r="H241" s="133">
        <f t="shared" si="78"/>
        <v>489990</v>
      </c>
      <c r="I241" s="133">
        <f t="shared" si="69"/>
        <v>17639640</v>
      </c>
      <c r="J241" s="170">
        <f>'Dat-Bieu10'!I243</f>
        <v>484</v>
      </c>
      <c r="K241" s="149" t="str">
        <f>'Dat-Bieu10'!H243</f>
        <v>LUC</v>
      </c>
      <c r="L241" s="150">
        <f>'Dat-Bieu10'!K243*5</f>
        <v>375000</v>
      </c>
      <c r="M241" s="143">
        <f t="shared" si="68"/>
        <v>181500000</v>
      </c>
      <c r="N241" s="272">
        <f t="shared" si="76"/>
        <v>199139640</v>
      </c>
      <c r="P241" s="267"/>
      <c r="U241" s="268"/>
    </row>
    <row r="242" spans="1:21" s="266" customFormat="1" ht="42.75" customHeight="1">
      <c r="A242" s="204">
        <f>MAX(A$6:$B241)+1</f>
        <v>178</v>
      </c>
      <c r="B242" s="275" t="str">
        <f>'Dat-Bieu10'!B244</f>
        <v>Hộ ông Trần Ngọc Sa và bà Lê Thị Thu Hà</v>
      </c>
      <c r="C242" s="273">
        <v>1399</v>
      </c>
      <c r="D242" s="273">
        <v>1026</v>
      </c>
      <c r="E242" s="274">
        <f t="shared" si="77"/>
        <v>73.338098641887058</v>
      </c>
      <c r="F242" s="51">
        <v>8</v>
      </c>
      <c r="G242" s="270">
        <v>12</v>
      </c>
      <c r="H242" s="133">
        <f t="shared" si="78"/>
        <v>489990</v>
      </c>
      <c r="I242" s="133">
        <f t="shared" si="69"/>
        <v>47039040</v>
      </c>
      <c r="J242" s="170">
        <f>'Dat-Bieu10'!I244</f>
        <v>1026</v>
      </c>
      <c r="K242" s="149" t="str">
        <f>'Dat-Bieu10'!H244</f>
        <v>LUC</v>
      </c>
      <c r="L242" s="150">
        <f>'Dat-Bieu10'!K244*5</f>
        <v>340000</v>
      </c>
      <c r="M242" s="143">
        <f t="shared" si="68"/>
        <v>348840000</v>
      </c>
      <c r="N242" s="272">
        <f t="shared" si="76"/>
        <v>395879040</v>
      </c>
      <c r="P242" s="267"/>
      <c r="U242" s="268"/>
    </row>
    <row r="243" spans="1:21" s="266" customFormat="1" ht="42.75" customHeight="1">
      <c r="A243" s="419">
        <f>MAX(A$6:$B242)+1</f>
        <v>179</v>
      </c>
      <c r="B243" s="479" t="str">
        <f>'Dat-Bieu10'!B245</f>
        <v>Hộ ông Võ Ngọc Trai và bà Lê Thị Thanh</v>
      </c>
      <c r="C243" s="486">
        <v>3082</v>
      </c>
      <c r="D243" s="499">
        <f>'Dat-Bieu10'!I245+'Dat-Bieu10'!I246</f>
        <v>1295</v>
      </c>
      <c r="E243" s="501">
        <f>D243/C243*100</f>
        <v>42.018170019467874</v>
      </c>
      <c r="F243" s="51">
        <v>2</v>
      </c>
      <c r="G243" s="270">
        <v>6</v>
      </c>
      <c r="H243" s="133">
        <f t="shared" si="78"/>
        <v>489990</v>
      </c>
      <c r="I243" s="133">
        <f t="shared" si="69"/>
        <v>5879880</v>
      </c>
      <c r="J243" s="170">
        <f>'Dat-Bieu10'!I245</f>
        <v>420</v>
      </c>
      <c r="K243" s="149" t="str">
        <f>'Dat-Bieu10'!H245</f>
        <v>LUC</v>
      </c>
      <c r="L243" s="150">
        <f>'Dat-Bieu10'!K245*5</f>
        <v>375000</v>
      </c>
      <c r="M243" s="143">
        <f t="shared" si="68"/>
        <v>157500000</v>
      </c>
      <c r="N243" s="272">
        <f t="shared" si="76"/>
        <v>163379880</v>
      </c>
      <c r="P243" s="267"/>
      <c r="U243" s="268"/>
    </row>
    <row r="244" spans="1:21" s="266" customFormat="1" ht="42.75" customHeight="1">
      <c r="A244" s="421"/>
      <c r="B244" s="480"/>
      <c r="C244" s="488"/>
      <c r="D244" s="500">
        <v>875</v>
      </c>
      <c r="E244" s="502"/>
      <c r="F244" s="51"/>
      <c r="G244" s="270"/>
      <c r="H244" s="133"/>
      <c r="I244" s="133">
        <f t="shared" si="69"/>
        <v>0</v>
      </c>
      <c r="J244" s="170">
        <f>'Dat-Bieu10'!I246</f>
        <v>875</v>
      </c>
      <c r="K244" s="149" t="str">
        <f>'Dat-Bieu10'!H246</f>
        <v>LUC</v>
      </c>
      <c r="L244" s="150">
        <f>'Dat-Bieu10'!K246*5</f>
        <v>340000</v>
      </c>
      <c r="M244" s="143">
        <f t="shared" si="68"/>
        <v>297500000</v>
      </c>
      <c r="N244" s="272">
        <f t="shared" si="76"/>
        <v>297500000</v>
      </c>
      <c r="P244" s="267"/>
      <c r="U244" s="268"/>
    </row>
    <row r="245" spans="1:21" s="266" customFormat="1" ht="42.75" customHeight="1">
      <c r="A245" s="204">
        <f>MAX(A$6:$B244)+1</f>
        <v>180</v>
      </c>
      <c r="B245" s="275" t="str">
        <f>'Dat-Bieu10'!B247</f>
        <v>ông Nguyễn Tấn Thạch</v>
      </c>
      <c r="C245" s="273">
        <v>831</v>
      </c>
      <c r="D245" s="273">
        <v>831</v>
      </c>
      <c r="E245" s="276">
        <f t="shared" ref="E245" si="79">D245/C245*100</f>
        <v>100</v>
      </c>
      <c r="F245" s="51">
        <v>8</v>
      </c>
      <c r="G245" s="270">
        <v>12</v>
      </c>
      <c r="H245" s="133">
        <f t="shared" ref="H245:H246" si="80">30*16333</f>
        <v>489990</v>
      </c>
      <c r="I245" s="133">
        <f t="shared" si="69"/>
        <v>47039040</v>
      </c>
      <c r="J245" s="170">
        <f>'Dat-Bieu10'!I247</f>
        <v>831</v>
      </c>
      <c r="K245" s="149" t="str">
        <f>'Dat-Bieu10'!H247</f>
        <v>LUC</v>
      </c>
      <c r="L245" s="150">
        <f>'Dat-Bieu10'!K247*5</f>
        <v>355000</v>
      </c>
      <c r="M245" s="143">
        <f t="shared" si="68"/>
        <v>295005000</v>
      </c>
      <c r="N245" s="272">
        <f t="shared" si="76"/>
        <v>342044040</v>
      </c>
      <c r="P245" s="267"/>
      <c r="U245" s="268"/>
    </row>
    <row r="246" spans="1:21" s="266" customFormat="1" ht="42.75" customHeight="1">
      <c r="A246" s="419">
        <f>MAX(A$6:$B245)+1</f>
        <v>181</v>
      </c>
      <c r="B246" s="479" t="str">
        <f>'Dat-Bieu10'!B248</f>
        <v>Hộ bà Phùng Thị Liễu và ông Nguyễn Công Thành</v>
      </c>
      <c r="C246" s="486">
        <v>1724</v>
      </c>
      <c r="D246" s="489">
        <v>1724</v>
      </c>
      <c r="E246" s="499">
        <f>D246/C246*100</f>
        <v>100</v>
      </c>
      <c r="F246" s="51">
        <v>3</v>
      </c>
      <c r="G246" s="270">
        <v>12</v>
      </c>
      <c r="H246" s="133">
        <f t="shared" si="80"/>
        <v>489990</v>
      </c>
      <c r="I246" s="133">
        <f t="shared" si="69"/>
        <v>17639640</v>
      </c>
      <c r="J246" s="170">
        <f>'Dat-Bieu10'!I248</f>
        <v>775</v>
      </c>
      <c r="K246" s="149" t="str">
        <f>'Dat-Bieu10'!H248</f>
        <v>LUC</v>
      </c>
      <c r="L246" s="150">
        <f>'Dat-Bieu10'!K248*5</f>
        <v>355000</v>
      </c>
      <c r="M246" s="143">
        <f t="shared" si="68"/>
        <v>275125000</v>
      </c>
      <c r="N246" s="272">
        <f t="shared" si="76"/>
        <v>292764640</v>
      </c>
      <c r="P246" s="267"/>
      <c r="U246" s="268"/>
    </row>
    <row r="247" spans="1:21" s="266" customFormat="1" ht="42.75" customHeight="1">
      <c r="A247" s="421"/>
      <c r="B247" s="480"/>
      <c r="C247" s="488"/>
      <c r="D247" s="491">
        <v>949</v>
      </c>
      <c r="E247" s="500"/>
      <c r="F247" s="51"/>
      <c r="G247" s="270"/>
      <c r="H247" s="133"/>
      <c r="I247" s="133">
        <f t="shared" si="69"/>
        <v>0</v>
      </c>
      <c r="J247" s="170">
        <f>'Dat-Bieu10'!I249</f>
        <v>949</v>
      </c>
      <c r="K247" s="149" t="str">
        <f>'Dat-Bieu10'!H249</f>
        <v>LUC</v>
      </c>
      <c r="L247" s="150">
        <f>'Dat-Bieu10'!K249*5</f>
        <v>355000</v>
      </c>
      <c r="M247" s="143">
        <f t="shared" si="68"/>
        <v>336895000</v>
      </c>
      <c r="N247" s="272">
        <f t="shared" si="76"/>
        <v>336895000</v>
      </c>
      <c r="P247" s="267"/>
      <c r="U247" s="268"/>
    </row>
    <row r="248" spans="1:21" s="266" customFormat="1" ht="57" customHeight="1">
      <c r="A248" s="277">
        <f>MAX(A$6:$B247)+1</f>
        <v>182</v>
      </c>
      <c r="B248" s="278" t="str">
        <f>'Dat-Bieu10'!B250</f>
        <v>bà Hồ Thị Bích Thủy, ông Nguyễn Ngọc Phố, Nguyễn Ngọc Thành đồng thừa kế của ông Nguyễn Hoàn Công</v>
      </c>
      <c r="C248" s="273"/>
      <c r="D248" s="273"/>
      <c r="E248" s="274"/>
      <c r="F248" s="51"/>
      <c r="G248" s="270"/>
      <c r="H248" s="133"/>
      <c r="I248" s="133">
        <f t="shared" si="69"/>
        <v>0</v>
      </c>
      <c r="J248" s="170">
        <f>'Dat-Bieu10'!I250</f>
        <v>397</v>
      </c>
      <c r="K248" s="149" t="str">
        <f>'Dat-Bieu10'!H250</f>
        <v>LUC</v>
      </c>
      <c r="L248" s="150">
        <f>'Dat-Bieu10'!K250*5</f>
        <v>340000</v>
      </c>
      <c r="M248" s="143">
        <f t="shared" si="68"/>
        <v>134980000</v>
      </c>
      <c r="N248" s="272">
        <f t="shared" si="76"/>
        <v>134980000</v>
      </c>
      <c r="P248" s="267"/>
      <c r="U248" s="268"/>
    </row>
    <row r="249" spans="1:21" s="266" customFormat="1" ht="42.75" customHeight="1">
      <c r="A249" s="419">
        <f>MAX(A$6:$B248)+1</f>
        <v>183</v>
      </c>
      <c r="B249" s="513" t="str">
        <f>'Dat-Bieu10'!B251</f>
        <v>ông Nguyễn Tấn Cường, bà Nguyễn Thị Nga, ông Nguyễn Tấn Anh, ông Nguyễn Tấn Quốc, bà Nguyễn Thị Thúy Chi, ông Nguyễn Tấn Ân, ông Nguyễn Tấn Tân đồng thừa kế của ông Nguyễn Tấn Đức và bà Nguyễn Thị Tuyết</v>
      </c>
      <c r="C249" s="486"/>
      <c r="D249" s="499"/>
      <c r="E249" s="499"/>
      <c r="F249" s="51"/>
      <c r="G249" s="270"/>
      <c r="H249" s="133"/>
      <c r="I249" s="133">
        <f t="shared" si="69"/>
        <v>0</v>
      </c>
      <c r="J249" s="170">
        <f>'Dat-Bieu10'!I251</f>
        <v>598.79999999999995</v>
      </c>
      <c r="K249" s="149" t="str">
        <f>'Dat-Bieu10'!H251</f>
        <v>NTS</v>
      </c>
      <c r="L249" s="150">
        <f>'Dat-Bieu10'!K251*5</f>
        <v>350000</v>
      </c>
      <c r="M249" s="143">
        <f t="shared" si="68"/>
        <v>209579999.99999997</v>
      </c>
      <c r="N249" s="272">
        <f t="shared" si="76"/>
        <v>209579999.99999997</v>
      </c>
      <c r="P249" s="267"/>
      <c r="U249" s="268"/>
    </row>
    <row r="250" spans="1:21" s="266" customFormat="1" ht="42.75" customHeight="1">
      <c r="A250" s="422"/>
      <c r="B250" s="513"/>
      <c r="C250" s="487"/>
      <c r="D250" s="503"/>
      <c r="E250" s="503"/>
      <c r="F250" s="51"/>
      <c r="G250" s="270"/>
      <c r="H250" s="133"/>
      <c r="I250" s="133">
        <f t="shared" si="69"/>
        <v>0</v>
      </c>
      <c r="J250" s="170">
        <f>'Dat-Bieu10'!I252</f>
        <v>1901</v>
      </c>
      <c r="K250" s="149" t="str">
        <f>'Dat-Bieu10'!H252</f>
        <v>LUC</v>
      </c>
      <c r="L250" s="150">
        <f>'Dat-Bieu10'!K252*5</f>
        <v>375000</v>
      </c>
      <c r="M250" s="143">
        <f t="shared" si="68"/>
        <v>712875000</v>
      </c>
      <c r="N250" s="272">
        <f t="shared" si="76"/>
        <v>712875000</v>
      </c>
      <c r="P250" s="267"/>
      <c r="U250" s="268"/>
    </row>
    <row r="251" spans="1:21" s="266" customFormat="1" ht="42.75" customHeight="1">
      <c r="A251" s="422"/>
      <c r="B251" s="513"/>
      <c r="C251" s="487"/>
      <c r="D251" s="503"/>
      <c r="E251" s="503"/>
      <c r="F251" s="51"/>
      <c r="G251" s="270"/>
      <c r="H251" s="133"/>
      <c r="I251" s="133">
        <f t="shared" si="69"/>
        <v>0</v>
      </c>
      <c r="J251" s="170">
        <f>'Dat-Bieu10'!I253</f>
        <v>328</v>
      </c>
      <c r="K251" s="149" t="str">
        <f>'Dat-Bieu10'!H253</f>
        <v>LUC</v>
      </c>
      <c r="L251" s="150">
        <f>'Dat-Bieu10'!K253*5</f>
        <v>340000</v>
      </c>
      <c r="M251" s="143">
        <f t="shared" si="68"/>
        <v>111520000</v>
      </c>
      <c r="N251" s="272">
        <f t="shared" si="76"/>
        <v>111520000</v>
      </c>
      <c r="P251" s="267"/>
      <c r="U251" s="268"/>
    </row>
    <row r="252" spans="1:21" s="266" customFormat="1" ht="42.75" customHeight="1">
      <c r="A252" s="421"/>
      <c r="B252" s="513"/>
      <c r="C252" s="488"/>
      <c r="D252" s="500"/>
      <c r="E252" s="500"/>
      <c r="F252" s="51"/>
      <c r="G252" s="270"/>
      <c r="H252" s="133"/>
      <c r="I252" s="133">
        <f t="shared" si="69"/>
        <v>0</v>
      </c>
      <c r="J252" s="170">
        <f>'Dat-Bieu10'!I254</f>
        <v>545</v>
      </c>
      <c r="K252" s="149" t="str">
        <f>'Dat-Bieu10'!H254</f>
        <v>LUC</v>
      </c>
      <c r="L252" s="150">
        <f>'Dat-Bieu10'!K254*5</f>
        <v>340000</v>
      </c>
      <c r="M252" s="143">
        <f t="shared" si="68"/>
        <v>185300000</v>
      </c>
      <c r="N252" s="272">
        <f t="shared" si="76"/>
        <v>185300000</v>
      </c>
      <c r="P252" s="267"/>
      <c r="U252" s="268"/>
    </row>
    <row r="253" spans="1:21" s="266" customFormat="1" ht="42.75" customHeight="1">
      <c r="A253" s="204">
        <f>MAX(A$6:$B252)+1</f>
        <v>184</v>
      </c>
      <c r="B253" s="275" t="str">
        <f>'Dat-Bieu10'!B255</f>
        <v>ông Phùng Đình Thọ và bà Nguyễn Thị Kim Yến</v>
      </c>
      <c r="C253" s="273">
        <v>1264</v>
      </c>
      <c r="D253" s="273">
        <v>1264</v>
      </c>
      <c r="E253" s="276">
        <f t="shared" ref="E253:E254" si="81">D253/C253*100</f>
        <v>100</v>
      </c>
      <c r="F253" s="51">
        <v>4</v>
      </c>
      <c r="G253" s="270">
        <v>12</v>
      </c>
      <c r="H253" s="133">
        <f t="shared" ref="H253:H255" si="82">30*16333</f>
        <v>489990</v>
      </c>
      <c r="I253" s="133">
        <f t="shared" si="69"/>
        <v>23519520</v>
      </c>
      <c r="J253" s="170">
        <f>'Dat-Bieu10'!I255</f>
        <v>1264</v>
      </c>
      <c r="K253" s="149" t="str">
        <f>'Dat-Bieu10'!H255</f>
        <v>LUC</v>
      </c>
      <c r="L253" s="150">
        <f>'Dat-Bieu10'!K255*5</f>
        <v>340000</v>
      </c>
      <c r="M253" s="143">
        <f t="shared" si="68"/>
        <v>429760000</v>
      </c>
      <c r="N253" s="272">
        <f t="shared" si="76"/>
        <v>453279520</v>
      </c>
      <c r="P253" s="267"/>
      <c r="U253" s="268"/>
    </row>
    <row r="254" spans="1:21" s="266" customFormat="1" ht="42.75" customHeight="1">
      <c r="A254" s="204">
        <f>MAX(A$6:$B253)+1</f>
        <v>185</v>
      </c>
      <c r="B254" s="275" t="str">
        <f>'Dat-Bieu10'!B256</f>
        <v>Hộ ông Nguyễn Tấn Thành và bà Đào Thị Liên</v>
      </c>
      <c r="C254" s="273">
        <v>2182</v>
      </c>
      <c r="D254" s="273">
        <v>1084</v>
      </c>
      <c r="E254" s="274">
        <f t="shared" si="81"/>
        <v>49.679193400549956</v>
      </c>
      <c r="F254" s="51">
        <v>7</v>
      </c>
      <c r="G254" s="270">
        <v>6</v>
      </c>
      <c r="H254" s="133">
        <f t="shared" si="82"/>
        <v>489990</v>
      </c>
      <c r="I254" s="133">
        <f t="shared" si="69"/>
        <v>20579580</v>
      </c>
      <c r="J254" s="170">
        <f>'Dat-Bieu10'!I256</f>
        <v>1084</v>
      </c>
      <c r="K254" s="149" t="str">
        <f>'Dat-Bieu10'!H256</f>
        <v>LUC</v>
      </c>
      <c r="L254" s="150">
        <f>'Dat-Bieu10'!K256*5</f>
        <v>355000</v>
      </c>
      <c r="M254" s="143">
        <f t="shared" si="68"/>
        <v>384820000</v>
      </c>
      <c r="N254" s="272">
        <f t="shared" si="76"/>
        <v>405399580</v>
      </c>
      <c r="P254" s="267"/>
      <c r="U254" s="268"/>
    </row>
    <row r="255" spans="1:21" s="266" customFormat="1" ht="42.75" customHeight="1">
      <c r="A255" s="419">
        <f>MAX(A$6:$B254)+1</f>
        <v>186</v>
      </c>
      <c r="B255" s="479" t="str">
        <f>'Dat-Bieu10'!B257</f>
        <v>Hộ ông Nguyễn Vinh và bà Đoàn Thị Nữ</v>
      </c>
      <c r="C255" s="486">
        <v>1848</v>
      </c>
      <c r="D255" s="499">
        <v>829.4</v>
      </c>
      <c r="E255" s="501">
        <f>D255/C255*100</f>
        <v>44.88095238095238</v>
      </c>
      <c r="F255" s="51">
        <v>5</v>
      </c>
      <c r="G255" s="270">
        <v>6</v>
      </c>
      <c r="H255" s="133">
        <f t="shared" si="82"/>
        <v>489990</v>
      </c>
      <c r="I255" s="133">
        <f t="shared" si="69"/>
        <v>14699700</v>
      </c>
      <c r="J255" s="170">
        <f>'Dat-Bieu10'!I257</f>
        <v>743</v>
      </c>
      <c r="K255" s="149" t="str">
        <f>'Dat-Bieu10'!H257</f>
        <v>LUC</v>
      </c>
      <c r="L255" s="150">
        <f>'Dat-Bieu10'!K257*5</f>
        <v>340000</v>
      </c>
      <c r="M255" s="143">
        <f t="shared" si="68"/>
        <v>252620000</v>
      </c>
      <c r="N255" s="272">
        <f t="shared" si="76"/>
        <v>267319700</v>
      </c>
      <c r="P255" s="267"/>
      <c r="U255" s="268"/>
    </row>
    <row r="256" spans="1:21" s="266" customFormat="1" ht="42.75" customHeight="1">
      <c r="A256" s="421"/>
      <c r="B256" s="480"/>
      <c r="C256" s="488"/>
      <c r="D256" s="500">
        <v>86.4</v>
      </c>
      <c r="E256" s="502"/>
      <c r="F256" s="51"/>
      <c r="G256" s="270"/>
      <c r="H256" s="133"/>
      <c r="I256" s="133">
        <f t="shared" si="69"/>
        <v>0</v>
      </c>
      <c r="J256" s="170">
        <f>'Dat-Bieu10'!I258</f>
        <v>86.4</v>
      </c>
      <c r="K256" s="149" t="str">
        <f>'Dat-Bieu10'!H258</f>
        <v>LUC</v>
      </c>
      <c r="L256" s="150">
        <f>'Dat-Bieu10'!K258*5</f>
        <v>375000</v>
      </c>
      <c r="M256" s="143">
        <f t="shared" si="68"/>
        <v>32400000.000000004</v>
      </c>
      <c r="N256" s="272">
        <f t="shared" si="76"/>
        <v>32400000.000000004</v>
      </c>
      <c r="P256" s="267"/>
      <c r="U256" s="268"/>
    </row>
    <row r="257" spans="1:21" s="266" customFormat="1" ht="87.75" customHeight="1">
      <c r="A257" s="204">
        <f>MAX(A$6:$B256)+1</f>
        <v>187</v>
      </c>
      <c r="B257" s="275" t="str">
        <f>'Dat-Bieu10'!B259</f>
        <v>ông Phan Xu, ông Phan Văn Ánh, ông Phan Thanh Hiện, bà, Phan Thị Tâm, ông Phan Văn Lý, bà Phan Thị Nguyệt, ông Phan Văn Thục, ông Phan Thanh Tại đồng thừa kế của bà Võ Thị Tạo</v>
      </c>
      <c r="C257" s="273"/>
      <c r="D257" s="273"/>
      <c r="E257" s="274"/>
      <c r="F257" s="51"/>
      <c r="G257" s="270"/>
      <c r="H257" s="133"/>
      <c r="I257" s="133">
        <f t="shared" si="69"/>
        <v>0</v>
      </c>
      <c r="J257" s="170">
        <f>'Dat-Bieu10'!I259</f>
        <v>407</v>
      </c>
      <c r="K257" s="149" t="str">
        <f>'Dat-Bieu10'!H259</f>
        <v>LUC</v>
      </c>
      <c r="L257" s="150">
        <f>'Dat-Bieu10'!K259*5</f>
        <v>340000</v>
      </c>
      <c r="M257" s="143">
        <f t="shared" si="68"/>
        <v>138380000</v>
      </c>
      <c r="N257" s="272">
        <f t="shared" si="76"/>
        <v>138380000</v>
      </c>
      <c r="P257" s="267"/>
      <c r="U257" s="268"/>
    </row>
    <row r="258" spans="1:21" s="266" customFormat="1" ht="42.75" customHeight="1">
      <c r="A258" s="204">
        <f>MAX(A$6:$B257)+1</f>
        <v>188</v>
      </c>
      <c r="B258" s="275" t="str">
        <f>'Dat-Bieu10'!B260</f>
        <v>Hộ ông Nguyễn Văn Xuân và bà Trần Thị Kiều</v>
      </c>
      <c r="C258" s="273">
        <v>1142</v>
      </c>
      <c r="D258" s="273">
        <v>831</v>
      </c>
      <c r="E258" s="274">
        <f t="shared" ref="E258:E260" si="83">D258/C258*100</f>
        <v>72.767075306479853</v>
      </c>
      <c r="F258" s="51">
        <v>5</v>
      </c>
      <c r="G258" s="270">
        <v>12</v>
      </c>
      <c r="H258" s="133">
        <f t="shared" ref="H258:H260" si="84">30*16333</f>
        <v>489990</v>
      </c>
      <c r="I258" s="133">
        <f t="shared" si="69"/>
        <v>29399400</v>
      </c>
      <c r="J258" s="170">
        <f>'Dat-Bieu10'!I260</f>
        <v>831</v>
      </c>
      <c r="K258" s="149" t="str">
        <f>'Dat-Bieu10'!H260</f>
        <v>LUC</v>
      </c>
      <c r="L258" s="150">
        <f>'Dat-Bieu10'!K260*5</f>
        <v>340000</v>
      </c>
      <c r="M258" s="143">
        <f t="shared" si="68"/>
        <v>282540000</v>
      </c>
      <c r="N258" s="272">
        <f t="shared" si="76"/>
        <v>311939400</v>
      </c>
      <c r="P258" s="267"/>
      <c r="U258" s="268"/>
    </row>
    <row r="259" spans="1:21" s="266" customFormat="1" ht="42.75" customHeight="1">
      <c r="A259" s="204">
        <f>MAX(A$6:$B258)+1</f>
        <v>189</v>
      </c>
      <c r="B259" s="275" t="str">
        <f>'Dat-Bieu10'!B261</f>
        <v>Hộ ông Lê Xin và bà Võ Thị Hoa</v>
      </c>
      <c r="C259" s="273">
        <v>2560.1</v>
      </c>
      <c r="D259" s="273">
        <v>295</v>
      </c>
      <c r="E259" s="274">
        <f t="shared" si="83"/>
        <v>11.52298738330534</v>
      </c>
      <c r="F259" s="51">
        <v>3</v>
      </c>
      <c r="G259" s="270">
        <v>2</v>
      </c>
      <c r="H259" s="133">
        <f t="shared" si="84"/>
        <v>489990</v>
      </c>
      <c r="I259" s="133">
        <f t="shared" si="69"/>
        <v>2939940</v>
      </c>
      <c r="J259" s="170">
        <f>'Dat-Bieu10'!I261</f>
        <v>295</v>
      </c>
      <c r="K259" s="149" t="str">
        <f>'Dat-Bieu10'!H261</f>
        <v>LUC</v>
      </c>
      <c r="L259" s="150">
        <f>'Dat-Bieu10'!K261*5</f>
        <v>340000</v>
      </c>
      <c r="M259" s="143">
        <f t="shared" si="68"/>
        <v>100300000</v>
      </c>
      <c r="N259" s="272">
        <f t="shared" si="76"/>
        <v>103239940</v>
      </c>
      <c r="P259" s="267"/>
      <c r="U259" s="268"/>
    </row>
    <row r="260" spans="1:21" s="266" customFormat="1" ht="42.75" customHeight="1">
      <c r="A260" s="204">
        <f>MAX(A$6:$B259)+1</f>
        <v>190</v>
      </c>
      <c r="B260" s="275" t="str">
        <f>'Dat-Bieu10'!B263</f>
        <v>ông Võ Lục và bà Nguyễn Thị Bé</v>
      </c>
      <c r="C260" s="273">
        <v>752</v>
      </c>
      <c r="D260" s="273">
        <v>752</v>
      </c>
      <c r="E260" s="276">
        <f t="shared" si="83"/>
        <v>100</v>
      </c>
      <c r="F260" s="51">
        <v>6</v>
      </c>
      <c r="G260" s="270">
        <v>12</v>
      </c>
      <c r="H260" s="133">
        <f t="shared" si="84"/>
        <v>489990</v>
      </c>
      <c r="I260" s="133">
        <f t="shared" si="69"/>
        <v>35279280</v>
      </c>
      <c r="J260" s="170">
        <f>'Dat-Bieu10'!I263</f>
        <v>752</v>
      </c>
      <c r="K260" s="149" t="str">
        <f>'Dat-Bieu10'!H263</f>
        <v>LUC</v>
      </c>
      <c r="L260" s="150">
        <f>'Dat-Bieu10'!K263*5</f>
        <v>340000</v>
      </c>
      <c r="M260" s="143">
        <f t="shared" si="68"/>
        <v>255680000</v>
      </c>
      <c r="N260" s="272">
        <f t="shared" si="76"/>
        <v>290959280</v>
      </c>
      <c r="P260" s="267"/>
      <c r="U260" s="268"/>
    </row>
    <row r="261" spans="1:21" s="266" customFormat="1" ht="42.75" customHeight="1">
      <c r="A261" s="419">
        <f>MAX(A$6:$B260)+1</f>
        <v>191</v>
      </c>
      <c r="B261" s="479" t="str">
        <f>'Dat-Bieu10'!B264</f>
        <v>bà Ngô Thị Bá, ông Võ Hòa, bà Võ Thị Lập, bà Võ Thị Thuận, ông Võ Nga, bà Võ Thị Nhị, bà Võ Thị Sinh đồng thừa kế của ông Võ Chợ</v>
      </c>
      <c r="C261" s="486"/>
      <c r="D261" s="499"/>
      <c r="E261" s="499"/>
      <c r="F261" s="51"/>
      <c r="G261" s="270"/>
      <c r="H261" s="133"/>
      <c r="I261" s="133">
        <f t="shared" si="69"/>
        <v>0</v>
      </c>
      <c r="J261" s="170">
        <f>'Dat-Bieu10'!I264</f>
        <v>664</v>
      </c>
      <c r="K261" s="149" t="str">
        <f>'Dat-Bieu10'!H264</f>
        <v>LUC</v>
      </c>
      <c r="L261" s="150">
        <f>'Dat-Bieu10'!K264*5</f>
        <v>340000</v>
      </c>
      <c r="M261" s="143">
        <f t="shared" si="68"/>
        <v>225760000</v>
      </c>
      <c r="N261" s="272">
        <f t="shared" si="76"/>
        <v>225760000</v>
      </c>
      <c r="P261" s="267"/>
      <c r="U261" s="268"/>
    </row>
    <row r="262" spans="1:21" s="266" customFormat="1" ht="42.75" customHeight="1">
      <c r="A262" s="422"/>
      <c r="B262" s="512"/>
      <c r="C262" s="487"/>
      <c r="D262" s="503"/>
      <c r="E262" s="503"/>
      <c r="F262" s="51"/>
      <c r="G262" s="270"/>
      <c r="H262" s="133"/>
      <c r="I262" s="133">
        <f t="shared" si="69"/>
        <v>0</v>
      </c>
      <c r="J262" s="170">
        <f>'Dat-Bieu10'!I265</f>
        <v>102</v>
      </c>
      <c r="K262" s="149" t="str">
        <f>'Dat-Bieu10'!H265</f>
        <v>LUC</v>
      </c>
      <c r="L262" s="150">
        <f>'Dat-Bieu10'!K265*5</f>
        <v>340000</v>
      </c>
      <c r="M262" s="143">
        <f t="shared" si="68"/>
        <v>34680000</v>
      </c>
      <c r="N262" s="272">
        <f t="shared" si="76"/>
        <v>34680000</v>
      </c>
      <c r="P262" s="267"/>
      <c r="U262" s="268"/>
    </row>
    <row r="263" spans="1:21" s="266" customFormat="1" ht="42.75" customHeight="1">
      <c r="A263" s="421"/>
      <c r="B263" s="480"/>
      <c r="C263" s="488"/>
      <c r="D263" s="500"/>
      <c r="E263" s="500"/>
      <c r="F263" s="51"/>
      <c r="G263" s="270"/>
      <c r="H263" s="133"/>
      <c r="I263" s="133">
        <f t="shared" si="69"/>
        <v>0</v>
      </c>
      <c r="J263" s="170">
        <f>'Dat-Bieu10'!I266</f>
        <v>1042</v>
      </c>
      <c r="K263" s="149" t="str">
        <f>'Dat-Bieu10'!H266</f>
        <v>LUC</v>
      </c>
      <c r="L263" s="150">
        <f>'Dat-Bieu10'!K266*5</f>
        <v>340000</v>
      </c>
      <c r="M263" s="143">
        <f t="shared" si="68"/>
        <v>354280000</v>
      </c>
      <c r="N263" s="272">
        <f t="shared" si="76"/>
        <v>354280000</v>
      </c>
      <c r="P263" s="267"/>
      <c r="U263" s="268"/>
    </row>
    <row r="264" spans="1:21" s="266" customFormat="1" ht="75" customHeight="1">
      <c r="A264" s="204">
        <f>MAX(A$6:$B263)+1</f>
        <v>192</v>
      </c>
      <c r="B264" s="275" t="str">
        <f>'Dat-Bieu10'!B267</f>
        <v>bà Ngô Thị Ba, ông Ngô Văn Công, bà Ngô Thị Sương, bà Ngô Thị Tho, bà Ngô Thị Thủy, bà Ngô Thị Lũy đồng thừa kế của ông Ngô Báu và bà Nguyễn Thị Nầy</v>
      </c>
      <c r="C264" s="273"/>
      <c r="D264" s="273"/>
      <c r="E264" s="274"/>
      <c r="F264" s="51"/>
      <c r="G264" s="270"/>
      <c r="H264" s="133"/>
      <c r="I264" s="133">
        <f t="shared" si="69"/>
        <v>0</v>
      </c>
      <c r="J264" s="170">
        <f>'Dat-Bieu10'!I267</f>
        <v>321</v>
      </c>
      <c r="K264" s="149" t="str">
        <f>'Dat-Bieu10'!H267</f>
        <v>LUC</v>
      </c>
      <c r="L264" s="150">
        <f>'Dat-Bieu10'!K267*5</f>
        <v>340000</v>
      </c>
      <c r="M264" s="143">
        <f t="shared" si="68"/>
        <v>109140000</v>
      </c>
      <c r="N264" s="272">
        <f t="shared" si="76"/>
        <v>109140000</v>
      </c>
      <c r="P264" s="267"/>
      <c r="U264" s="268"/>
    </row>
    <row r="265" spans="1:21" s="266" customFormat="1" ht="42.75" customHeight="1">
      <c r="A265" s="204">
        <f>MAX(A$6:$B264)+1</f>
        <v>193</v>
      </c>
      <c r="B265" s="275" t="str">
        <f>'Dat-Bieu10'!B268</f>
        <v>Hộ ông Nguyễn Hữu Cảnh và bà Huỳnh Thị Thanh Mân</v>
      </c>
      <c r="C265" s="273">
        <v>757</v>
      </c>
      <c r="D265" s="273">
        <v>757</v>
      </c>
      <c r="E265" s="276">
        <f t="shared" ref="E265:E270" si="85">D265/C265*100</f>
        <v>100</v>
      </c>
      <c r="F265" s="51">
        <v>7</v>
      </c>
      <c r="G265" s="270">
        <v>12</v>
      </c>
      <c r="H265" s="133">
        <f t="shared" ref="H265:H271" si="86">30*16333</f>
        <v>489990</v>
      </c>
      <c r="I265" s="133">
        <f t="shared" si="69"/>
        <v>41159160</v>
      </c>
      <c r="J265" s="170">
        <f>'Dat-Bieu10'!I268</f>
        <v>757</v>
      </c>
      <c r="K265" s="149" t="str">
        <f>'Dat-Bieu10'!H268</f>
        <v>LUC</v>
      </c>
      <c r="L265" s="150">
        <f>'Dat-Bieu10'!K268*5</f>
        <v>340000</v>
      </c>
      <c r="M265" s="143">
        <f t="shared" si="68"/>
        <v>257380000</v>
      </c>
      <c r="N265" s="272">
        <f t="shared" si="76"/>
        <v>298539160</v>
      </c>
      <c r="P265" s="267"/>
      <c r="U265" s="268"/>
    </row>
    <row r="266" spans="1:21" s="266" customFormat="1" ht="42.75" customHeight="1">
      <c r="A266" s="204">
        <f>MAX(A$6:$B265)+1</f>
        <v>194</v>
      </c>
      <c r="B266" s="275" t="str">
        <f>'Dat-Bieu10'!B269</f>
        <v>Hộ ông Dương Ngọc Danh</v>
      </c>
      <c r="C266" s="273">
        <v>1494</v>
      </c>
      <c r="D266" s="273">
        <v>1044</v>
      </c>
      <c r="E266" s="274">
        <f t="shared" si="85"/>
        <v>69.879518072289159</v>
      </c>
      <c r="F266" s="51">
        <v>10</v>
      </c>
      <c r="G266" s="270">
        <v>6</v>
      </c>
      <c r="H266" s="133">
        <f t="shared" si="86"/>
        <v>489990</v>
      </c>
      <c r="I266" s="133">
        <f t="shared" si="69"/>
        <v>29399400</v>
      </c>
      <c r="J266" s="170">
        <f>'Dat-Bieu10'!I269</f>
        <v>1044</v>
      </c>
      <c r="K266" s="149" t="str">
        <f>'Dat-Bieu10'!H269</f>
        <v>LUC</v>
      </c>
      <c r="L266" s="150">
        <f>'Dat-Bieu10'!K269*5</f>
        <v>340000</v>
      </c>
      <c r="M266" s="143">
        <f t="shared" si="68"/>
        <v>354960000</v>
      </c>
      <c r="N266" s="272">
        <f t="shared" si="76"/>
        <v>384359400</v>
      </c>
      <c r="P266" s="267"/>
      <c r="U266" s="268"/>
    </row>
    <row r="267" spans="1:21" s="266" customFormat="1" ht="42.75" customHeight="1">
      <c r="A267" s="204">
        <f>MAX(A$6:$B266)+1</f>
        <v>195</v>
      </c>
      <c r="B267" s="275" t="str">
        <f>'Dat-Bieu10'!B270</f>
        <v>hộ ông Nguyễn Xuân Dung và bà Nguyễn Thị Mạnh</v>
      </c>
      <c r="C267" s="273">
        <v>1095</v>
      </c>
      <c r="D267" s="273">
        <v>1095</v>
      </c>
      <c r="E267" s="276">
        <f t="shared" si="85"/>
        <v>100</v>
      </c>
      <c r="F267" s="51"/>
      <c r="G267" s="270">
        <v>12</v>
      </c>
      <c r="H267" s="133">
        <f t="shared" si="86"/>
        <v>489990</v>
      </c>
      <c r="I267" s="133">
        <f t="shared" si="69"/>
        <v>0</v>
      </c>
      <c r="J267" s="170">
        <f>'Dat-Bieu10'!I270</f>
        <v>1095</v>
      </c>
      <c r="K267" s="149" t="str">
        <f>'Dat-Bieu10'!H270</f>
        <v>LUC</v>
      </c>
      <c r="L267" s="150">
        <f>'Dat-Bieu10'!K270*5</f>
        <v>340000</v>
      </c>
      <c r="M267" s="143">
        <f t="shared" si="68"/>
        <v>372300000</v>
      </c>
      <c r="N267" s="272">
        <f t="shared" si="76"/>
        <v>372300000</v>
      </c>
      <c r="P267" s="267"/>
      <c r="U267" s="268"/>
    </row>
    <row r="268" spans="1:21" s="266" customFormat="1" ht="42.75" customHeight="1">
      <c r="A268" s="204">
        <f>MAX(A$6:$B267)+1</f>
        <v>196</v>
      </c>
      <c r="B268" s="275" t="str">
        <f>'Dat-Bieu10'!B271</f>
        <v>ông Nguyễn Cu Em</v>
      </c>
      <c r="C268" s="273">
        <v>651</v>
      </c>
      <c r="D268" s="273">
        <v>651</v>
      </c>
      <c r="E268" s="276">
        <f t="shared" si="85"/>
        <v>100</v>
      </c>
      <c r="F268" s="51">
        <v>7</v>
      </c>
      <c r="G268" s="270">
        <v>12</v>
      </c>
      <c r="H268" s="133">
        <f t="shared" si="86"/>
        <v>489990</v>
      </c>
      <c r="I268" s="133">
        <f t="shared" si="69"/>
        <v>41159160</v>
      </c>
      <c r="J268" s="170">
        <f>'Dat-Bieu10'!I271</f>
        <v>651</v>
      </c>
      <c r="K268" s="149" t="str">
        <f>'Dat-Bieu10'!H271</f>
        <v>LUC</v>
      </c>
      <c r="L268" s="150">
        <f>'Dat-Bieu10'!K271*5</f>
        <v>340000</v>
      </c>
      <c r="M268" s="143">
        <f t="shared" si="68"/>
        <v>221340000</v>
      </c>
      <c r="N268" s="272">
        <f t="shared" si="76"/>
        <v>262499160</v>
      </c>
      <c r="P268" s="267"/>
      <c r="U268" s="268"/>
    </row>
    <row r="269" spans="1:21" s="266" customFormat="1" ht="42.75" customHeight="1">
      <c r="A269" s="204">
        <f>MAX(A$6:$B268)+1</f>
        <v>197</v>
      </c>
      <c r="B269" s="275" t="str">
        <f>'Dat-Bieu10'!B272</f>
        <v>Hộ ông Lê Văn Hiển và bà Phùng Thị Hường</v>
      </c>
      <c r="C269" s="273">
        <v>1235.7</v>
      </c>
      <c r="D269" s="273">
        <v>1216</v>
      </c>
      <c r="E269" s="274">
        <f t="shared" si="85"/>
        <v>98.405761916322732</v>
      </c>
      <c r="F269" s="51">
        <v>6</v>
      </c>
      <c r="G269" s="270">
        <v>12</v>
      </c>
      <c r="H269" s="133">
        <f t="shared" si="86"/>
        <v>489990</v>
      </c>
      <c r="I269" s="133">
        <f t="shared" si="69"/>
        <v>35279280</v>
      </c>
      <c r="J269" s="170">
        <f>'Dat-Bieu10'!I272</f>
        <v>1216</v>
      </c>
      <c r="K269" s="149" t="str">
        <f>'Dat-Bieu10'!H272</f>
        <v>LUC</v>
      </c>
      <c r="L269" s="150">
        <f>'Dat-Bieu10'!K272*5</f>
        <v>340000</v>
      </c>
      <c r="M269" s="143">
        <f t="shared" si="68"/>
        <v>413440000</v>
      </c>
      <c r="N269" s="272">
        <f t="shared" si="76"/>
        <v>448719280</v>
      </c>
      <c r="P269" s="267"/>
      <c r="U269" s="268"/>
    </row>
    <row r="270" spans="1:21" s="266" customFormat="1" ht="42.75" customHeight="1">
      <c r="A270" s="204">
        <f>MAX(A$6:$B269)+1</f>
        <v>198</v>
      </c>
      <c r="B270" s="275" t="str">
        <f>'Dat-Bieu10'!B273</f>
        <v>Hộ ông Lê Văn Hội và bà Nguyễn Thị Hồng</v>
      </c>
      <c r="C270" s="273">
        <v>1640</v>
      </c>
      <c r="D270" s="273">
        <v>1378.6</v>
      </c>
      <c r="E270" s="274">
        <f t="shared" si="85"/>
        <v>84.060975609756099</v>
      </c>
      <c r="F270" s="51">
        <v>5</v>
      </c>
      <c r="G270" s="270">
        <v>12</v>
      </c>
      <c r="H270" s="133">
        <f t="shared" si="86"/>
        <v>489990</v>
      </c>
      <c r="I270" s="133">
        <f t="shared" si="69"/>
        <v>29399400</v>
      </c>
      <c r="J270" s="170">
        <f>'Dat-Bieu10'!I273</f>
        <v>1378.6</v>
      </c>
      <c r="K270" s="149" t="str">
        <f>'Dat-Bieu10'!H273</f>
        <v>LUC</v>
      </c>
      <c r="L270" s="150">
        <f>'Dat-Bieu10'!K273*5</f>
        <v>340000</v>
      </c>
      <c r="M270" s="143">
        <f t="shared" si="68"/>
        <v>468723999.99999994</v>
      </c>
      <c r="N270" s="272">
        <f t="shared" si="76"/>
        <v>498123399.99999994</v>
      </c>
      <c r="P270" s="267"/>
      <c r="U270" s="268"/>
    </row>
    <row r="271" spans="1:21" s="266" customFormat="1" ht="42.75" customHeight="1">
      <c r="A271" s="204">
        <f>MAX(A$6:$B270)+1</f>
        <v>199</v>
      </c>
      <c r="B271" s="275" t="str">
        <f>'Dat-Bieu10'!B274</f>
        <v>Hộ ông Nguyễn Hộp</v>
      </c>
      <c r="C271" s="273">
        <v>993</v>
      </c>
      <c r="D271" s="273">
        <v>993</v>
      </c>
      <c r="E271" s="276">
        <f t="shared" ref="E271:E273" si="87">D271/C271*100</f>
        <v>100</v>
      </c>
      <c r="F271" s="51">
        <v>2</v>
      </c>
      <c r="G271" s="270">
        <v>12</v>
      </c>
      <c r="H271" s="133">
        <f t="shared" si="86"/>
        <v>489990</v>
      </c>
      <c r="I271" s="133">
        <f t="shared" si="69"/>
        <v>11759760</v>
      </c>
      <c r="J271" s="170">
        <f>'Dat-Bieu10'!I274</f>
        <v>993</v>
      </c>
      <c r="K271" s="149" t="str">
        <f>'Dat-Bieu10'!H274</f>
        <v>LUC</v>
      </c>
      <c r="L271" s="150">
        <f>'Dat-Bieu10'!K274*5</f>
        <v>340000</v>
      </c>
      <c r="M271" s="143">
        <f t="shared" si="68"/>
        <v>337620000</v>
      </c>
      <c r="N271" s="272">
        <f t="shared" si="76"/>
        <v>349379760</v>
      </c>
      <c r="P271" s="267"/>
      <c r="U271" s="268"/>
    </row>
    <row r="272" spans="1:21" s="266" customFormat="1" ht="80.25" customHeight="1">
      <c r="A272" s="204">
        <f>MAX(A$6:$B271)+1</f>
        <v>200</v>
      </c>
      <c r="B272" s="275" t="str">
        <f>'Dat-Bieu10'!B275</f>
        <v>bà Nguyễn Thị Lan, ông Nguyễn Hoài Nam, bà Nguyễn Thị Phương, bà Nguyễn Thị Thủy, bà Nguyễn Thị Chung, bà Nguyễn Thị Vi đồng thừa kế của ông Nguyễn Hải</v>
      </c>
      <c r="C272" s="273"/>
      <c r="D272" s="273"/>
      <c r="E272" s="274"/>
      <c r="F272" s="51"/>
      <c r="G272" s="270"/>
      <c r="H272" s="133"/>
      <c r="I272" s="133">
        <f t="shared" si="69"/>
        <v>0</v>
      </c>
      <c r="J272" s="170">
        <f>'Dat-Bieu10'!I275</f>
        <v>975</v>
      </c>
      <c r="K272" s="149" t="str">
        <f>'Dat-Bieu10'!H275</f>
        <v>LUC</v>
      </c>
      <c r="L272" s="150">
        <f>'Dat-Bieu10'!K275*5</f>
        <v>340000</v>
      </c>
      <c r="M272" s="143">
        <f t="shared" si="68"/>
        <v>331500000</v>
      </c>
      <c r="N272" s="272">
        <f t="shared" si="76"/>
        <v>331500000</v>
      </c>
      <c r="P272" s="267"/>
      <c r="U272" s="268"/>
    </row>
    <row r="273" spans="1:21" s="266" customFormat="1" ht="42.75" customHeight="1">
      <c r="A273" s="204">
        <f>MAX(A$6:$B272)+1</f>
        <v>201</v>
      </c>
      <c r="B273" s="275" t="str">
        <f>'Dat-Bieu10'!B276</f>
        <v>Hộ ông Võ Ha và bà Nguyễn Thị Tùng</v>
      </c>
      <c r="C273" s="273">
        <v>2557.5</v>
      </c>
      <c r="D273" s="273">
        <v>633</v>
      </c>
      <c r="E273" s="274">
        <f t="shared" si="87"/>
        <v>24.750733137829911</v>
      </c>
      <c r="F273" s="51">
        <v>5</v>
      </c>
      <c r="G273" s="270">
        <v>3</v>
      </c>
      <c r="H273" s="133">
        <f t="shared" ref="H273:H274" si="88">30*16333</f>
        <v>489990</v>
      </c>
      <c r="I273" s="133">
        <f t="shared" si="69"/>
        <v>7349850</v>
      </c>
      <c r="J273" s="170">
        <f>'Dat-Bieu10'!I276</f>
        <v>633</v>
      </c>
      <c r="K273" s="149" t="str">
        <f>'Dat-Bieu10'!H276</f>
        <v>LUC</v>
      </c>
      <c r="L273" s="150">
        <f>'Dat-Bieu10'!K276*5</f>
        <v>340000</v>
      </c>
      <c r="M273" s="143">
        <f t="shared" si="68"/>
        <v>215220000</v>
      </c>
      <c r="N273" s="272">
        <f t="shared" si="76"/>
        <v>222569850</v>
      </c>
      <c r="P273" s="267"/>
      <c r="U273" s="268"/>
    </row>
    <row r="274" spans="1:21" s="266" customFormat="1" ht="42.75" customHeight="1">
      <c r="A274" s="419">
        <f>MAX(A$6:$B273)+1</f>
        <v>202</v>
      </c>
      <c r="B274" s="479" t="str">
        <f>'Dat-Bieu10'!B277</f>
        <v>hộ ông Nguyễn Kỳ và bà Dương Thị Phê Vân</v>
      </c>
      <c r="C274" s="486">
        <v>958.2</v>
      </c>
      <c r="D274" s="486">
        <v>953</v>
      </c>
      <c r="E274" s="501">
        <f>D274/C274*100</f>
        <v>99.457315800459185</v>
      </c>
      <c r="F274" s="51">
        <v>7</v>
      </c>
      <c r="G274" s="270">
        <v>12</v>
      </c>
      <c r="H274" s="133">
        <f t="shared" si="88"/>
        <v>489990</v>
      </c>
      <c r="I274" s="133">
        <f t="shared" si="69"/>
        <v>41159160</v>
      </c>
      <c r="J274" s="170">
        <f>'Dat-Bieu10'!I277</f>
        <v>171.5</v>
      </c>
      <c r="K274" s="149" t="str">
        <f>'Dat-Bieu10'!H277</f>
        <v>LUC</v>
      </c>
      <c r="L274" s="150">
        <f>'Dat-Bieu10'!K277*5</f>
        <v>340000</v>
      </c>
      <c r="M274" s="143">
        <f t="shared" ref="M274:M286" si="89">L274*J274</f>
        <v>58310000</v>
      </c>
      <c r="N274" s="272">
        <f t="shared" si="76"/>
        <v>99469160</v>
      </c>
      <c r="P274" s="267"/>
      <c r="U274" s="268"/>
    </row>
    <row r="275" spans="1:21" s="266" customFormat="1" ht="42.75" customHeight="1">
      <c r="A275" s="421"/>
      <c r="B275" s="480"/>
      <c r="C275" s="488"/>
      <c r="D275" s="488">
        <v>827.5</v>
      </c>
      <c r="E275" s="502"/>
      <c r="F275" s="51"/>
      <c r="G275" s="270"/>
      <c r="H275" s="133"/>
      <c r="I275" s="133">
        <f t="shared" ref="I275:I286" si="90">G275*F275*H275</f>
        <v>0</v>
      </c>
      <c r="J275" s="170">
        <f>'Dat-Bieu10'!I278</f>
        <v>781.5</v>
      </c>
      <c r="K275" s="149" t="str">
        <f>'Dat-Bieu10'!H278</f>
        <v>LUC</v>
      </c>
      <c r="L275" s="150">
        <f>'Dat-Bieu10'!K278*5</f>
        <v>340000</v>
      </c>
      <c r="M275" s="143">
        <f t="shared" si="89"/>
        <v>265710000</v>
      </c>
      <c r="N275" s="272">
        <f t="shared" si="76"/>
        <v>265710000</v>
      </c>
      <c r="P275" s="267"/>
      <c r="U275" s="268"/>
    </row>
    <row r="276" spans="1:21" s="266" customFormat="1" ht="66.75" customHeight="1">
      <c r="A276" s="204">
        <f>MAX(A$6:$B275)+1</f>
        <v>203</v>
      </c>
      <c r="B276" s="275" t="str">
        <f>'Dat-Bieu10'!B279</f>
        <v>Bà Lê Thị Ngọc Bích, bà Lê Thị Kim Liễu, ông Huỳnh Ngọc Vân, bà Lê Thị Kim Nhung, bà Lê Thị Thu Hà</v>
      </c>
      <c r="C276" s="273">
        <v>935</v>
      </c>
      <c r="D276" s="273">
        <v>935</v>
      </c>
      <c r="E276" s="276">
        <f>D276/C276*100</f>
        <v>100</v>
      </c>
      <c r="F276" s="51"/>
      <c r="G276" s="270">
        <v>12</v>
      </c>
      <c r="H276" s="133">
        <f t="shared" ref="H276:H280" si="91">30*16333</f>
        <v>489990</v>
      </c>
      <c r="I276" s="133">
        <f t="shared" si="90"/>
        <v>0</v>
      </c>
      <c r="J276" s="170">
        <f>'Dat-Bieu10'!I279</f>
        <v>935</v>
      </c>
      <c r="K276" s="149" t="str">
        <f>'Dat-Bieu10'!H279</f>
        <v>LUC</v>
      </c>
      <c r="L276" s="150">
        <f>'Dat-Bieu10'!K279*5</f>
        <v>355000</v>
      </c>
      <c r="M276" s="143">
        <f t="shared" si="89"/>
        <v>331925000</v>
      </c>
      <c r="N276" s="272">
        <f t="shared" si="76"/>
        <v>331925000</v>
      </c>
      <c r="P276" s="267"/>
      <c r="U276" s="268"/>
    </row>
    <row r="277" spans="1:21" s="266" customFormat="1" ht="42.75" customHeight="1">
      <c r="A277" s="204">
        <f>MAX(A$6:$B276)+1</f>
        <v>204</v>
      </c>
      <c r="B277" s="275" t="str">
        <f>'Dat-Bieu10'!B280</f>
        <v xml:space="preserve">bà Trần Thị Nghĩa, bà Trần Thị Sang đồng thừa kế của ông Trần Văn Tình </v>
      </c>
      <c r="C277" s="273"/>
      <c r="D277" s="273"/>
      <c r="E277" s="274"/>
      <c r="F277" s="51"/>
      <c r="G277" s="270"/>
      <c r="H277" s="133">
        <f t="shared" si="91"/>
        <v>489990</v>
      </c>
      <c r="I277" s="133">
        <f t="shared" si="90"/>
        <v>0</v>
      </c>
      <c r="J277" s="170">
        <f>'Dat-Bieu10'!I280</f>
        <v>736</v>
      </c>
      <c r="K277" s="149" t="str">
        <f>'Dat-Bieu10'!H280</f>
        <v>LUC</v>
      </c>
      <c r="L277" s="150">
        <f>'Dat-Bieu10'!K280*5</f>
        <v>340000</v>
      </c>
      <c r="M277" s="143">
        <f t="shared" si="89"/>
        <v>250240000</v>
      </c>
      <c r="N277" s="272">
        <f t="shared" si="76"/>
        <v>250240000</v>
      </c>
      <c r="P277" s="267"/>
      <c r="U277" s="268"/>
    </row>
    <row r="278" spans="1:21" s="266" customFormat="1" ht="42.75" customHeight="1">
      <c r="A278" s="204">
        <f>MAX(A$6:$B277)+1</f>
        <v>205</v>
      </c>
      <c r="B278" s="275" t="str">
        <f>'Dat-Bieu10'!B281</f>
        <v>Hộ ông Võ Ngạt và bà Bạch Thị Nhì</v>
      </c>
      <c r="C278" s="273">
        <v>1876</v>
      </c>
      <c r="D278" s="273">
        <v>959</v>
      </c>
      <c r="E278" s="274">
        <f t="shared" ref="E278" si="92">D278/C278*100</f>
        <v>51.119402985074622</v>
      </c>
      <c r="F278" s="51">
        <v>3</v>
      </c>
      <c r="G278" s="270">
        <v>6</v>
      </c>
      <c r="H278" s="133">
        <f t="shared" si="91"/>
        <v>489990</v>
      </c>
      <c r="I278" s="133">
        <f t="shared" si="90"/>
        <v>8819820</v>
      </c>
      <c r="J278" s="170">
        <f>'Dat-Bieu10'!I281</f>
        <v>959</v>
      </c>
      <c r="K278" s="149" t="str">
        <f>'Dat-Bieu10'!H281</f>
        <v>LUC</v>
      </c>
      <c r="L278" s="150">
        <f>'Dat-Bieu10'!K281*5</f>
        <v>340000</v>
      </c>
      <c r="M278" s="143">
        <f t="shared" si="89"/>
        <v>326060000</v>
      </c>
      <c r="N278" s="272">
        <f t="shared" si="76"/>
        <v>334879820</v>
      </c>
      <c r="P278" s="267"/>
      <c r="U278" s="268"/>
    </row>
    <row r="279" spans="1:21" s="266" customFormat="1" ht="42.75" customHeight="1">
      <c r="A279" s="204">
        <f>MAX(A$6:$B278)+1</f>
        <v>206</v>
      </c>
      <c r="B279" s="275" t="str">
        <f>'Dat-Bieu10'!B282</f>
        <v>ông Nguyễn Hữu Phước</v>
      </c>
      <c r="C279" s="273">
        <v>618</v>
      </c>
      <c r="D279" s="273">
        <v>618</v>
      </c>
      <c r="E279" s="276">
        <f t="shared" ref="E279:E280" si="93">D279/C279*100</f>
        <v>100</v>
      </c>
      <c r="F279" s="51">
        <v>2</v>
      </c>
      <c r="G279" s="270">
        <v>12</v>
      </c>
      <c r="H279" s="133">
        <f t="shared" si="91"/>
        <v>489990</v>
      </c>
      <c r="I279" s="133">
        <f t="shared" si="90"/>
        <v>11759760</v>
      </c>
      <c r="J279" s="170">
        <f>'Dat-Bieu10'!I282</f>
        <v>618</v>
      </c>
      <c r="K279" s="149" t="str">
        <f>'Dat-Bieu10'!H282</f>
        <v>LUC</v>
      </c>
      <c r="L279" s="150">
        <f>'Dat-Bieu10'!K282*5</f>
        <v>340000</v>
      </c>
      <c r="M279" s="143">
        <f t="shared" si="89"/>
        <v>210120000</v>
      </c>
      <c r="N279" s="272">
        <f t="shared" si="76"/>
        <v>221879760</v>
      </c>
      <c r="P279" s="267"/>
      <c r="U279" s="268"/>
    </row>
    <row r="280" spans="1:21" s="266" customFormat="1" ht="42.75" customHeight="1">
      <c r="A280" s="419">
        <f>MAX(A$6:$B279)+1</f>
        <v>207</v>
      </c>
      <c r="B280" s="479" t="str">
        <f>'Dat-Bieu10'!B283</f>
        <v>hộ bà Phùng Thị Phát</v>
      </c>
      <c r="C280" s="486">
        <v>4059.4</v>
      </c>
      <c r="D280" s="499">
        <v>2115</v>
      </c>
      <c r="E280" s="501">
        <f t="shared" si="93"/>
        <v>52.101295757993796</v>
      </c>
      <c r="F280" s="51">
        <v>3</v>
      </c>
      <c r="G280" s="270">
        <v>6</v>
      </c>
      <c r="H280" s="133">
        <f t="shared" si="91"/>
        <v>489990</v>
      </c>
      <c r="I280" s="133">
        <f t="shared" si="90"/>
        <v>8819820</v>
      </c>
      <c r="J280" s="170">
        <f>'Dat-Bieu10'!I283</f>
        <v>450</v>
      </c>
      <c r="K280" s="149" t="str">
        <f>'Dat-Bieu10'!H283</f>
        <v>HNK</v>
      </c>
      <c r="L280" s="150">
        <f>'Dat-Bieu10'!K283*5</f>
        <v>340000</v>
      </c>
      <c r="M280" s="143">
        <f t="shared" si="89"/>
        <v>153000000</v>
      </c>
      <c r="N280" s="272">
        <f t="shared" si="76"/>
        <v>161819820</v>
      </c>
      <c r="P280" s="267"/>
      <c r="U280" s="268"/>
    </row>
    <row r="281" spans="1:21" s="266" customFormat="1" ht="42.75" customHeight="1">
      <c r="A281" s="421"/>
      <c r="B281" s="480"/>
      <c r="C281" s="488"/>
      <c r="D281" s="500">
        <v>1665</v>
      </c>
      <c r="E281" s="502"/>
      <c r="F281" s="51"/>
      <c r="G281" s="270"/>
      <c r="H281" s="133"/>
      <c r="I281" s="133">
        <f t="shared" si="90"/>
        <v>0</v>
      </c>
      <c r="J281" s="170">
        <f>'Dat-Bieu10'!I284</f>
        <v>1665</v>
      </c>
      <c r="K281" s="149" t="str">
        <f>'Dat-Bieu10'!H284</f>
        <v>LUC</v>
      </c>
      <c r="L281" s="150">
        <f>'Dat-Bieu10'!K284*5</f>
        <v>340000</v>
      </c>
      <c r="M281" s="143">
        <f t="shared" si="89"/>
        <v>566100000</v>
      </c>
      <c r="N281" s="272">
        <f t="shared" si="76"/>
        <v>566100000</v>
      </c>
      <c r="P281" s="267"/>
      <c r="U281" s="268"/>
    </row>
    <row r="282" spans="1:21" s="266" customFormat="1" ht="42.75" customHeight="1">
      <c r="A282" s="204">
        <f>MAX(A$6:$B281)+1</f>
        <v>208</v>
      </c>
      <c r="B282" s="275" t="str">
        <f>'Dat-Bieu10'!B285</f>
        <v>bà Nguyễn Thị Thêu</v>
      </c>
      <c r="C282" s="273">
        <v>728</v>
      </c>
      <c r="D282" s="273">
        <v>728</v>
      </c>
      <c r="E282" s="276">
        <f t="shared" ref="E282:E283" si="94">D282/C282*100</f>
        <v>100</v>
      </c>
      <c r="F282" s="51">
        <v>6</v>
      </c>
      <c r="G282" s="270">
        <v>12</v>
      </c>
      <c r="H282" s="133">
        <f t="shared" ref="H282" si="95">30*16333</f>
        <v>489990</v>
      </c>
      <c r="I282" s="133">
        <f t="shared" si="90"/>
        <v>35279280</v>
      </c>
      <c r="J282" s="170">
        <f>'Dat-Bieu10'!I285</f>
        <v>728</v>
      </c>
      <c r="K282" s="149" t="str">
        <f>'Dat-Bieu10'!H285</f>
        <v>LUC</v>
      </c>
      <c r="L282" s="150">
        <f>'Dat-Bieu10'!K285*5</f>
        <v>340000</v>
      </c>
      <c r="M282" s="143">
        <f t="shared" si="89"/>
        <v>247520000</v>
      </c>
      <c r="N282" s="272">
        <f t="shared" si="76"/>
        <v>282799280</v>
      </c>
      <c r="P282" s="267"/>
      <c r="U282" s="268"/>
    </row>
    <row r="283" spans="1:21" s="266" customFormat="1" ht="42.75" customHeight="1">
      <c r="A283" s="204">
        <f>MAX(A$6:$B282)+1</f>
        <v>209</v>
      </c>
      <c r="B283" s="275" t="str">
        <f>'Dat-Bieu10'!B286</f>
        <v>Hộ bà Nguyễn Thị Thỏi</v>
      </c>
      <c r="C283" s="273">
        <v>5058.7</v>
      </c>
      <c r="D283" s="273">
        <v>547</v>
      </c>
      <c r="E283" s="274">
        <f t="shared" si="94"/>
        <v>10.813054737383123</v>
      </c>
      <c r="F283" s="51">
        <v>10</v>
      </c>
      <c r="G283" s="270">
        <v>2</v>
      </c>
      <c r="H283" s="133">
        <f>30*16333</f>
        <v>489990</v>
      </c>
      <c r="I283" s="133">
        <f t="shared" si="90"/>
        <v>9799800</v>
      </c>
      <c r="J283" s="170">
        <f>'Dat-Bieu10'!I286</f>
        <v>547</v>
      </c>
      <c r="K283" s="149" t="str">
        <f>'Dat-Bieu10'!H286</f>
        <v>LUC</v>
      </c>
      <c r="L283" s="150">
        <f>'Dat-Bieu10'!K286*5</f>
        <v>340000</v>
      </c>
      <c r="M283" s="143">
        <f t="shared" si="89"/>
        <v>185980000</v>
      </c>
      <c r="N283" s="272">
        <f t="shared" si="76"/>
        <v>195779800</v>
      </c>
      <c r="P283" s="267"/>
      <c r="U283" s="268"/>
    </row>
    <row r="284" spans="1:21" s="266" customFormat="1" ht="62.25" customHeight="1">
      <c r="A284" s="204">
        <f>MAX(A$6:$B283)+1</f>
        <v>210</v>
      </c>
      <c r="B284" s="275" t="str">
        <f>'Dat-Bieu10'!B287</f>
        <v>ông Mai Nga, ông Mai Văn Du, bà Mai Thị Gái, ông Mai Sô, bà Mai Thị Tàu đồng thừa kế của  bà Ngô Thị Tư</v>
      </c>
      <c r="C284" s="273"/>
      <c r="D284" s="273"/>
      <c r="E284" s="276"/>
      <c r="F284" s="51"/>
      <c r="G284" s="270"/>
      <c r="H284" s="133"/>
      <c r="I284" s="133"/>
      <c r="J284" s="170">
        <f>'Dat-Bieu10'!I287</f>
        <v>1025</v>
      </c>
      <c r="K284" s="149" t="str">
        <f>'Dat-Bieu10'!H287</f>
        <v>LUC</v>
      </c>
      <c r="L284" s="150">
        <f>'Dat-Bieu10'!K287*5</f>
        <v>340000</v>
      </c>
      <c r="M284" s="143">
        <f t="shared" si="89"/>
        <v>348500000</v>
      </c>
      <c r="N284" s="272">
        <f t="shared" si="76"/>
        <v>348500000</v>
      </c>
      <c r="P284" s="267"/>
      <c r="U284" s="268"/>
    </row>
    <row r="285" spans="1:21" s="266" customFormat="1" ht="42.75" customHeight="1">
      <c r="A285" s="419">
        <f>MAX(A$6:$B284)+1</f>
        <v>211</v>
      </c>
      <c r="B285" s="479" t="str">
        <f>'Dat-Bieu10'!B288</f>
        <v>ông Võ Tạo, ông Võ Đến, ông Võ Thẻ, ông Võ Phục, bà Võ Thị Lập, ông Võ Thị Bé, bà Võ Thị Thủy, bà Võ Thị Gái, bà Võ Thị Hồi đồng thừa kế ông Võ Thỏi và bà Trần Thị Nhánh</v>
      </c>
      <c r="C285" s="465"/>
      <c r="D285" s="510"/>
      <c r="E285" s="477"/>
      <c r="F285" s="51"/>
      <c r="G285" s="270"/>
      <c r="H285" s="133"/>
      <c r="I285" s="133">
        <f t="shared" si="90"/>
        <v>0</v>
      </c>
      <c r="J285" s="170">
        <f>'Dat-Bieu10'!I288</f>
        <v>1200</v>
      </c>
      <c r="K285" s="149" t="str">
        <f>'Dat-Bieu10'!H288</f>
        <v>LUC</v>
      </c>
      <c r="L285" s="150">
        <f>'Dat-Bieu10'!K288*5</f>
        <v>340000</v>
      </c>
      <c r="M285" s="143">
        <f t="shared" si="89"/>
        <v>408000000</v>
      </c>
      <c r="N285" s="272">
        <f t="shared" si="76"/>
        <v>408000000</v>
      </c>
      <c r="P285" s="267"/>
      <c r="U285" s="268"/>
    </row>
    <row r="286" spans="1:21" s="266" customFormat="1" ht="53.25" customHeight="1">
      <c r="A286" s="420"/>
      <c r="B286" s="480"/>
      <c r="C286" s="466"/>
      <c r="D286" s="511"/>
      <c r="E286" s="478"/>
      <c r="F286" s="51"/>
      <c r="G286" s="270"/>
      <c r="H286" s="133"/>
      <c r="I286" s="133">
        <f t="shared" si="90"/>
        <v>0</v>
      </c>
      <c r="J286" s="170">
        <f>'Dat-Bieu10'!I289</f>
        <v>1290</v>
      </c>
      <c r="K286" s="149" t="str">
        <f>'Dat-Bieu10'!H289</f>
        <v>LUC</v>
      </c>
      <c r="L286" s="150">
        <f>'Dat-Bieu10'!K289*5</f>
        <v>340000</v>
      </c>
      <c r="M286" s="143">
        <f t="shared" si="89"/>
        <v>438600000</v>
      </c>
      <c r="N286" s="272">
        <f t="shared" si="76"/>
        <v>438600000</v>
      </c>
      <c r="P286" s="267"/>
      <c r="U286" s="268"/>
    </row>
    <row r="287" spans="1:21" s="284" customFormat="1" ht="32.25" customHeight="1">
      <c r="A287" s="279"/>
      <c r="B287" s="280" t="s">
        <v>98</v>
      </c>
      <c r="C287" s="281"/>
      <c r="D287" s="281"/>
      <c r="E287" s="281"/>
      <c r="F287" s="176">
        <f>SUM(F6:F286)</f>
        <v>744</v>
      </c>
      <c r="G287" s="281"/>
      <c r="H287" s="282"/>
      <c r="I287" s="176">
        <f>SUM(I6:I286)</f>
        <v>2268653700</v>
      </c>
      <c r="J287" s="158"/>
      <c r="K287" s="148"/>
      <c r="L287" s="150"/>
      <c r="M287" s="148">
        <f>SUM(M6:M286)</f>
        <v>73700307500</v>
      </c>
      <c r="N287" s="283">
        <f>SUM(N6:N286)</f>
        <v>75968961200</v>
      </c>
      <c r="P287" s="285"/>
      <c r="U287" s="286"/>
    </row>
    <row r="288" spans="1:21" s="284" customFormat="1" ht="23.25" customHeight="1">
      <c r="A288" s="483" t="s">
        <v>445</v>
      </c>
      <c r="B288" s="483"/>
      <c r="C288" s="483"/>
      <c r="D288" s="483"/>
      <c r="E288" s="483"/>
      <c r="F288" s="483"/>
      <c r="G288" s="483"/>
      <c r="H288" s="483"/>
      <c r="I288" s="483"/>
      <c r="J288" s="483"/>
      <c r="K288" s="483"/>
      <c r="L288" s="483"/>
      <c r="M288" s="483"/>
      <c r="N288" s="483"/>
      <c r="P288" s="285"/>
      <c r="U288" s="286"/>
    </row>
    <row r="289" spans="1:21" s="284" customFormat="1" ht="19.5" customHeight="1">
      <c r="A289" s="287"/>
      <c r="B289" s="287"/>
      <c r="C289" s="287"/>
      <c r="D289" s="287"/>
      <c r="E289" s="287"/>
      <c r="F289" s="287"/>
      <c r="G289" s="287"/>
      <c r="I289" s="463" t="s">
        <v>236</v>
      </c>
      <c r="J289" s="463"/>
      <c r="K289" s="463"/>
      <c r="L289" s="463"/>
      <c r="M289" s="463"/>
      <c r="N289" s="463"/>
      <c r="P289" s="285"/>
      <c r="U289" s="286"/>
    </row>
    <row r="290" spans="1:21" s="284" customFormat="1" ht="18.75" customHeight="1">
      <c r="A290" s="287"/>
      <c r="B290" s="287"/>
      <c r="C290" s="287"/>
      <c r="D290" s="287"/>
      <c r="E290" s="287"/>
      <c r="F290" s="287"/>
      <c r="G290" s="287"/>
      <c r="H290" s="288"/>
      <c r="I290" s="464" t="s">
        <v>2</v>
      </c>
      <c r="J290" s="464"/>
      <c r="K290" s="464"/>
      <c r="L290" s="464"/>
      <c r="M290" s="464"/>
      <c r="N290" s="464"/>
      <c r="P290" s="285"/>
      <c r="U290" s="286"/>
    </row>
    <row r="291" spans="1:21" s="258" customFormat="1" ht="17.25" customHeight="1">
      <c r="A291" s="462" t="s">
        <v>100</v>
      </c>
      <c r="B291" s="462"/>
      <c r="C291" s="287"/>
      <c r="D291" s="462" t="s">
        <v>101</v>
      </c>
      <c r="E291" s="462"/>
      <c r="F291" s="462"/>
      <c r="G291" s="462"/>
      <c r="H291" s="462"/>
      <c r="I291" s="464" t="s">
        <v>102</v>
      </c>
      <c r="J291" s="464"/>
      <c r="K291" s="464"/>
      <c r="L291" s="464"/>
      <c r="M291" s="464"/>
      <c r="N291" s="464"/>
    </row>
    <row r="292" spans="1:21" ht="15">
      <c r="A292" s="290"/>
      <c r="B292" s="290"/>
      <c r="C292" s="290"/>
      <c r="D292" s="290"/>
      <c r="E292" s="290"/>
      <c r="F292" s="290"/>
      <c r="G292" s="290"/>
      <c r="H292" s="290"/>
      <c r="I292" s="290"/>
      <c r="J292" s="290"/>
      <c r="K292" s="290"/>
      <c r="L292" s="290"/>
      <c r="M292" s="290"/>
      <c r="N292" s="290"/>
    </row>
    <row r="293" spans="1:21" ht="15">
      <c r="A293" s="290"/>
      <c r="B293" s="290"/>
      <c r="C293" s="290"/>
      <c r="D293" s="290"/>
      <c r="E293" s="290"/>
      <c r="F293" s="290"/>
      <c r="G293" s="290"/>
      <c r="H293" s="290"/>
      <c r="I293" s="290"/>
      <c r="J293" s="290"/>
      <c r="K293" s="290"/>
      <c r="L293" s="290"/>
      <c r="M293" s="290"/>
      <c r="N293" s="290"/>
    </row>
    <row r="294" spans="1:21" ht="15">
      <c r="A294" s="290"/>
      <c r="B294" s="290"/>
      <c r="C294" s="290"/>
      <c r="D294" s="290"/>
      <c r="E294" s="290"/>
      <c r="F294" s="290"/>
      <c r="G294" s="290"/>
      <c r="H294" s="290"/>
      <c r="I294" s="290"/>
      <c r="J294" s="290"/>
      <c r="K294" s="290"/>
      <c r="L294" s="290"/>
      <c r="M294" s="290"/>
      <c r="N294" s="290"/>
    </row>
    <row r="295" spans="1:21" ht="15">
      <c r="A295" s="290"/>
      <c r="B295" s="290"/>
      <c r="C295" s="290"/>
      <c r="D295" s="290"/>
      <c r="E295" s="290"/>
      <c r="F295" s="290"/>
      <c r="G295" s="290"/>
      <c r="H295" s="290"/>
      <c r="I295" s="290"/>
      <c r="J295" s="290"/>
      <c r="K295" s="290"/>
      <c r="L295" s="290"/>
      <c r="M295" s="290"/>
      <c r="N295" s="290"/>
    </row>
    <row r="296" spans="1:21" ht="15">
      <c r="A296" s="290"/>
      <c r="B296" s="290"/>
      <c r="C296" s="290"/>
      <c r="D296" s="290"/>
      <c r="E296" s="290"/>
      <c r="F296" s="290"/>
      <c r="G296" s="290"/>
      <c r="H296" s="290"/>
      <c r="I296" s="290"/>
      <c r="J296" s="290"/>
      <c r="K296" s="290"/>
      <c r="L296" s="290"/>
      <c r="M296" s="290"/>
      <c r="N296" s="290"/>
    </row>
    <row r="297" spans="1:21" ht="15.75">
      <c r="A297" s="290"/>
      <c r="B297" s="290"/>
      <c r="C297" s="462"/>
      <c r="D297" s="462"/>
      <c r="E297" s="462"/>
      <c r="F297" s="462"/>
      <c r="G297" s="462"/>
      <c r="H297" s="290"/>
      <c r="I297" s="288"/>
      <c r="J297" s="288"/>
      <c r="K297" s="288"/>
      <c r="L297" s="288"/>
      <c r="M297" s="288"/>
      <c r="N297" s="289"/>
    </row>
  </sheetData>
  <autoFilter ref="A5:AQ291"/>
  <mergeCells count="304">
    <mergeCell ref="A285:A286"/>
    <mergeCell ref="B285:B286"/>
    <mergeCell ref="B249:B252"/>
    <mergeCell ref="A249:A252"/>
    <mergeCell ref="A255:A256"/>
    <mergeCell ref="B255:B256"/>
    <mergeCell ref="A261:A263"/>
    <mergeCell ref="B261:B263"/>
    <mergeCell ref="A274:A275"/>
    <mergeCell ref="B274:B275"/>
    <mergeCell ref="A280:A281"/>
    <mergeCell ref="B280:B281"/>
    <mergeCell ref="A204:A205"/>
    <mergeCell ref="B204:B205"/>
    <mergeCell ref="A226:A228"/>
    <mergeCell ref="B226:B228"/>
    <mergeCell ref="A235:A237"/>
    <mergeCell ref="B235:B237"/>
    <mergeCell ref="A243:A244"/>
    <mergeCell ref="B243:B244"/>
    <mergeCell ref="A246:A247"/>
    <mergeCell ref="B246:B247"/>
    <mergeCell ref="A206:A209"/>
    <mergeCell ref="B206:B209"/>
    <mergeCell ref="A213:A214"/>
    <mergeCell ref="B213:B214"/>
    <mergeCell ref="A217:A218"/>
    <mergeCell ref="B217:B218"/>
    <mergeCell ref="A220:A221"/>
    <mergeCell ref="B220:B221"/>
    <mergeCell ref="A222:A223"/>
    <mergeCell ref="B222:B223"/>
    <mergeCell ref="A161:A163"/>
    <mergeCell ref="B161:B163"/>
    <mergeCell ref="A169:A171"/>
    <mergeCell ref="B169:B171"/>
    <mergeCell ref="A172:A173"/>
    <mergeCell ref="B172:B173"/>
    <mergeCell ref="A185:A186"/>
    <mergeCell ref="B185:B186"/>
    <mergeCell ref="A200:A201"/>
    <mergeCell ref="B200:B201"/>
    <mergeCell ref="A141:A143"/>
    <mergeCell ref="B141:B143"/>
    <mergeCell ref="A144:A145"/>
    <mergeCell ref="B144:B145"/>
    <mergeCell ref="A153:A154"/>
    <mergeCell ref="B153:B154"/>
    <mergeCell ref="A155:A156"/>
    <mergeCell ref="B155:B156"/>
    <mergeCell ref="A158:A159"/>
    <mergeCell ref="B158:B159"/>
    <mergeCell ref="A122:A125"/>
    <mergeCell ref="B122:B125"/>
    <mergeCell ref="A126:A128"/>
    <mergeCell ref="B126:B128"/>
    <mergeCell ref="A132:A133"/>
    <mergeCell ref="B132:B133"/>
    <mergeCell ref="A135:A137"/>
    <mergeCell ref="B135:B137"/>
    <mergeCell ref="A138:A139"/>
    <mergeCell ref="B138:B139"/>
    <mergeCell ref="A91:A92"/>
    <mergeCell ref="B91:B92"/>
    <mergeCell ref="A94:A95"/>
    <mergeCell ref="B94:B95"/>
    <mergeCell ref="A97:A98"/>
    <mergeCell ref="B97:B98"/>
    <mergeCell ref="A102:A103"/>
    <mergeCell ref="B102:B103"/>
    <mergeCell ref="A112:A113"/>
    <mergeCell ref="B112:B113"/>
    <mergeCell ref="A54:A55"/>
    <mergeCell ref="B54:B55"/>
    <mergeCell ref="A56:A57"/>
    <mergeCell ref="B56:B57"/>
    <mergeCell ref="A80:A81"/>
    <mergeCell ref="B80:B81"/>
    <mergeCell ref="A84:A85"/>
    <mergeCell ref="B84:B85"/>
    <mergeCell ref="A88:A89"/>
    <mergeCell ref="B88:B89"/>
    <mergeCell ref="A41:A42"/>
    <mergeCell ref="B41:B42"/>
    <mergeCell ref="A43:A44"/>
    <mergeCell ref="B43:B44"/>
    <mergeCell ref="A45:A46"/>
    <mergeCell ref="B45:B46"/>
    <mergeCell ref="A48:A49"/>
    <mergeCell ref="B48:B49"/>
    <mergeCell ref="A51:A52"/>
    <mergeCell ref="B51:B52"/>
    <mergeCell ref="A15:A16"/>
    <mergeCell ref="B15:B16"/>
    <mergeCell ref="B20:B23"/>
    <mergeCell ref="A20:A23"/>
    <mergeCell ref="A24:A25"/>
    <mergeCell ref="A26:A27"/>
    <mergeCell ref="A31:A32"/>
    <mergeCell ref="B31:B32"/>
    <mergeCell ref="A35:A36"/>
    <mergeCell ref="B35:B36"/>
    <mergeCell ref="G18:G19"/>
    <mergeCell ref="C285:C286"/>
    <mergeCell ref="D285:D286"/>
    <mergeCell ref="E285:E286"/>
    <mergeCell ref="C280:C281"/>
    <mergeCell ref="D280:D281"/>
    <mergeCell ref="E280:E281"/>
    <mergeCell ref="C274:C275"/>
    <mergeCell ref="D274:D275"/>
    <mergeCell ref="E274:E275"/>
    <mergeCell ref="C261:C263"/>
    <mergeCell ref="D261:D263"/>
    <mergeCell ref="E261:E263"/>
    <mergeCell ref="C249:C252"/>
    <mergeCell ref="D249:D252"/>
    <mergeCell ref="E249:E252"/>
    <mergeCell ref="C255:C256"/>
    <mergeCell ref="D255:D256"/>
    <mergeCell ref="E255:E256"/>
    <mergeCell ref="C243:C244"/>
    <mergeCell ref="D243:D244"/>
    <mergeCell ref="E243:E244"/>
    <mergeCell ref="C246:C247"/>
    <mergeCell ref="D246:D247"/>
    <mergeCell ref="E246:E247"/>
    <mergeCell ref="C231:C232"/>
    <mergeCell ref="D231:D232"/>
    <mergeCell ref="E231:E232"/>
    <mergeCell ref="C235:C237"/>
    <mergeCell ref="D235:D237"/>
    <mergeCell ref="E235:E237"/>
    <mergeCell ref="C222:C223"/>
    <mergeCell ref="D222:D223"/>
    <mergeCell ref="E222:E223"/>
    <mergeCell ref="C226:C228"/>
    <mergeCell ref="D226:D228"/>
    <mergeCell ref="E226:E228"/>
    <mergeCell ref="C217:C218"/>
    <mergeCell ref="D217:D218"/>
    <mergeCell ref="E217:E218"/>
    <mergeCell ref="C220:C221"/>
    <mergeCell ref="D220:D221"/>
    <mergeCell ref="E220:E221"/>
    <mergeCell ref="C210:C211"/>
    <mergeCell ref="D210:D211"/>
    <mergeCell ref="E210:E211"/>
    <mergeCell ref="C213:C214"/>
    <mergeCell ref="D213:D214"/>
    <mergeCell ref="E213:E214"/>
    <mergeCell ref="C204:C205"/>
    <mergeCell ref="D204:D205"/>
    <mergeCell ref="E204:E205"/>
    <mergeCell ref="C206:C209"/>
    <mergeCell ref="D206:D209"/>
    <mergeCell ref="E206:E209"/>
    <mergeCell ref="C191:C192"/>
    <mergeCell ref="D191:D192"/>
    <mergeCell ref="E191:E192"/>
    <mergeCell ref="C200:C201"/>
    <mergeCell ref="D200:D201"/>
    <mergeCell ref="E200:E201"/>
    <mergeCell ref="C184:C186"/>
    <mergeCell ref="D184:D186"/>
    <mergeCell ref="E184:E186"/>
    <mergeCell ref="C169:C171"/>
    <mergeCell ref="D169:D171"/>
    <mergeCell ref="E169:E171"/>
    <mergeCell ref="C172:C173"/>
    <mergeCell ref="D172:D173"/>
    <mergeCell ref="E172:E173"/>
    <mergeCell ref="C158:C159"/>
    <mergeCell ref="D158:D159"/>
    <mergeCell ref="E158:E159"/>
    <mergeCell ref="C161:C163"/>
    <mergeCell ref="D161:D163"/>
    <mergeCell ref="E161:E163"/>
    <mergeCell ref="C153:C154"/>
    <mergeCell ref="D153:D154"/>
    <mergeCell ref="E153:E154"/>
    <mergeCell ref="C155:C156"/>
    <mergeCell ref="D155:D156"/>
    <mergeCell ref="E155:E156"/>
    <mergeCell ref="C144:C145"/>
    <mergeCell ref="D144:D145"/>
    <mergeCell ref="E144:E145"/>
    <mergeCell ref="C147:C148"/>
    <mergeCell ref="D147:D148"/>
    <mergeCell ref="E147:E148"/>
    <mergeCell ref="C135:C139"/>
    <mergeCell ref="D135:D139"/>
    <mergeCell ref="E135:E139"/>
    <mergeCell ref="C141:C143"/>
    <mergeCell ref="D141:D143"/>
    <mergeCell ref="E141:E143"/>
    <mergeCell ref="C126:C128"/>
    <mergeCell ref="D126:D128"/>
    <mergeCell ref="E126:E128"/>
    <mergeCell ref="C132:C133"/>
    <mergeCell ref="D132:D133"/>
    <mergeCell ref="E132:E133"/>
    <mergeCell ref="C122:C125"/>
    <mergeCell ref="D122:D125"/>
    <mergeCell ref="E122:E125"/>
    <mergeCell ref="C112:C113"/>
    <mergeCell ref="D112:D113"/>
    <mergeCell ref="E112:E113"/>
    <mergeCell ref="C115:C116"/>
    <mergeCell ref="D115:D116"/>
    <mergeCell ref="E115:E116"/>
    <mergeCell ref="C97:C98"/>
    <mergeCell ref="D97:D98"/>
    <mergeCell ref="E97:E98"/>
    <mergeCell ref="C102:C104"/>
    <mergeCell ref="D102:D104"/>
    <mergeCell ref="E102:E104"/>
    <mergeCell ref="C91:C92"/>
    <mergeCell ref="D91:D92"/>
    <mergeCell ref="E91:E92"/>
    <mergeCell ref="C94:C95"/>
    <mergeCell ref="D94:D95"/>
    <mergeCell ref="E94:E95"/>
    <mergeCell ref="C72:C73"/>
    <mergeCell ref="D72:D73"/>
    <mergeCell ref="E72:E73"/>
    <mergeCell ref="C84:C85"/>
    <mergeCell ref="D84:D85"/>
    <mergeCell ref="E84:E85"/>
    <mergeCell ref="C88:C89"/>
    <mergeCell ref="D88:D89"/>
    <mergeCell ref="E88:E89"/>
    <mergeCell ref="C77:C78"/>
    <mergeCell ref="D77:D78"/>
    <mergeCell ref="E77:E78"/>
    <mergeCell ref="C80:C81"/>
    <mergeCell ref="D80:D81"/>
    <mergeCell ref="E80:E81"/>
    <mergeCell ref="C56:C57"/>
    <mergeCell ref="D56:D57"/>
    <mergeCell ref="E56:E57"/>
    <mergeCell ref="C48:C49"/>
    <mergeCell ref="D48:D49"/>
    <mergeCell ref="E48:E49"/>
    <mergeCell ref="C51:C52"/>
    <mergeCell ref="D51:D52"/>
    <mergeCell ref="E51:E52"/>
    <mergeCell ref="C35:C36"/>
    <mergeCell ref="D35:D36"/>
    <mergeCell ref="E35:E36"/>
    <mergeCell ref="C41:C42"/>
    <mergeCell ref="D41:D42"/>
    <mergeCell ref="E41:E42"/>
    <mergeCell ref="C53:C55"/>
    <mergeCell ref="D53:D55"/>
    <mergeCell ref="E53:E55"/>
    <mergeCell ref="C18:C19"/>
    <mergeCell ref="D18:D19"/>
    <mergeCell ref="E18:E19"/>
    <mergeCell ref="C297:G297"/>
    <mergeCell ref="A291:B291"/>
    <mergeCell ref="A288:N288"/>
    <mergeCell ref="C28:C29"/>
    <mergeCell ref="D28:D29"/>
    <mergeCell ref="E28:E29"/>
    <mergeCell ref="C31:C32"/>
    <mergeCell ref="D31:D32"/>
    <mergeCell ref="E31:E32"/>
    <mergeCell ref="C20:C23"/>
    <mergeCell ref="D20:D23"/>
    <mergeCell ref="E20:E23"/>
    <mergeCell ref="C24:C27"/>
    <mergeCell ref="D24:D27"/>
    <mergeCell ref="E24:E27"/>
    <mergeCell ref="C43:C44"/>
    <mergeCell ref="D43:D44"/>
    <mergeCell ref="E43:E44"/>
    <mergeCell ref="C45:C46"/>
    <mergeCell ref="D45:D46"/>
    <mergeCell ref="E45:E46"/>
    <mergeCell ref="D291:H291"/>
    <mergeCell ref="I289:N289"/>
    <mergeCell ref="I290:N290"/>
    <mergeCell ref="I291:N291"/>
    <mergeCell ref="C13:C14"/>
    <mergeCell ref="D13:D14"/>
    <mergeCell ref="E13:E14"/>
    <mergeCell ref="A2:N2"/>
    <mergeCell ref="A4:A5"/>
    <mergeCell ref="B4:B5"/>
    <mergeCell ref="C4:I4"/>
    <mergeCell ref="N4:N5"/>
    <mergeCell ref="J4:M4"/>
    <mergeCell ref="C6:C7"/>
    <mergeCell ref="D6:D7"/>
    <mergeCell ref="E6:E7"/>
    <mergeCell ref="B6:B7"/>
    <mergeCell ref="A6:A7"/>
    <mergeCell ref="F6:F7"/>
    <mergeCell ref="A13:A14"/>
    <mergeCell ref="B13:B14"/>
    <mergeCell ref="C15:C16"/>
    <mergeCell ref="D15:D16"/>
    <mergeCell ref="E15:E16"/>
  </mergeCells>
  <pageMargins left="0.24" right="0.17" top="0.69" bottom="0"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231"/>
  <sheetViews>
    <sheetView tabSelected="1" zoomScaleNormal="100" workbookViewId="0">
      <selection activeCell="N217" sqref="N217"/>
    </sheetView>
  </sheetViews>
  <sheetFormatPr defaultRowHeight="21" customHeight="1"/>
  <cols>
    <col min="1" max="1" width="5.5703125" style="29" customWidth="1"/>
    <col min="2" max="2" width="29.28515625" style="30" customWidth="1"/>
    <col min="3" max="3" width="18.42578125" style="30" customWidth="1"/>
    <col min="4" max="4" width="17.7109375" style="31" customWidth="1"/>
    <col min="5" max="5" width="17.85546875" style="52" customWidth="1"/>
    <col min="6" max="6" width="16.7109375" style="32" customWidth="1"/>
    <col min="7" max="7" width="18.7109375" style="32" customWidth="1"/>
    <col min="8" max="8" width="25.42578125" style="30" customWidth="1"/>
    <col min="9" max="16384" width="9.140625" style="31"/>
  </cols>
  <sheetData>
    <row r="1" spans="1:8" ht="15" customHeight="1">
      <c r="H1" s="161" t="s">
        <v>45</v>
      </c>
    </row>
    <row r="2" spans="1:8" ht="79.5" customHeight="1">
      <c r="A2" s="514" t="s">
        <v>296</v>
      </c>
      <c r="B2" s="514"/>
      <c r="C2" s="514"/>
      <c r="D2" s="514"/>
      <c r="E2" s="514"/>
      <c r="F2" s="514"/>
      <c r="G2" s="514"/>
      <c r="H2" s="514"/>
    </row>
    <row r="3" spans="1:8" ht="16.5" customHeight="1">
      <c r="A3" s="515" t="s">
        <v>46</v>
      </c>
      <c r="B3" s="515"/>
      <c r="C3" s="515"/>
      <c r="D3" s="515"/>
      <c r="E3" s="515"/>
      <c r="F3" s="515"/>
      <c r="G3" s="515"/>
      <c r="H3" s="515"/>
    </row>
    <row r="4" spans="1:8" s="8" customFormat="1" ht="30" customHeight="1">
      <c r="A4" s="520" t="s">
        <v>24</v>
      </c>
      <c r="B4" s="520" t="s">
        <v>47</v>
      </c>
      <c r="C4" s="517" t="s">
        <v>30</v>
      </c>
      <c r="D4" s="516" t="s">
        <v>48</v>
      </c>
      <c r="E4" s="516"/>
      <c r="F4" s="516"/>
      <c r="G4" s="516"/>
      <c r="H4" s="520" t="s">
        <v>49</v>
      </c>
    </row>
    <row r="5" spans="1:8" s="8" customFormat="1" ht="45.75" customHeight="1">
      <c r="A5" s="520"/>
      <c r="B5" s="520"/>
      <c r="C5" s="518"/>
      <c r="D5" s="124" t="s">
        <v>50</v>
      </c>
      <c r="E5" s="125" t="s">
        <v>8</v>
      </c>
      <c r="F5" s="124" t="s">
        <v>51</v>
      </c>
      <c r="G5" s="124" t="s">
        <v>431</v>
      </c>
      <c r="H5" s="520"/>
    </row>
    <row r="6" spans="1:8" s="11" customFormat="1" ht="117.75" customHeight="1">
      <c r="A6" s="203">
        <v>1</v>
      </c>
      <c r="B6" s="34" t="str">
        <f>'Dat-Bieu10'!B7</f>
        <v>bà Nguyễn Thị Ai, bà Ngô Thị Ánh, ông Ngô Văn Bình, ông Ngô Văn Minh, bà Ngô Thị Diệu, bà Ngô Thị Hòa, bà Ngô Thị Lan, ông Ngô Văn Sang đồng thừa kế của ông Ngô Đức Tâm</v>
      </c>
      <c r="C6" s="50" t="s">
        <v>308</v>
      </c>
      <c r="D6" s="126">
        <f>'Dat-Bieu10'!N7+'Dat-Bieu10'!N8</f>
        <v>135048000</v>
      </c>
      <c r="E6" s="127">
        <f>'tài sản'!M8</f>
        <v>0</v>
      </c>
      <c r="F6" s="126">
        <f>'cây cối'!M7</f>
        <v>8142600</v>
      </c>
      <c r="G6" s="126">
        <f>'hỗ trợ'!N6+'hỗ trợ'!N7</f>
        <v>675240000</v>
      </c>
      <c r="H6" s="35">
        <f>G6+F6+E6+D6</f>
        <v>818430600</v>
      </c>
    </row>
    <row r="7" spans="1:8" s="11" customFormat="1" ht="53.25" customHeight="1">
      <c r="A7" s="204">
        <f>MAX(A$6:$B6)+1</f>
        <v>2</v>
      </c>
      <c r="B7" s="34" t="str">
        <f>'Dat-Bieu10'!B9</f>
        <v>Hộ bà Trần Thị Bế</v>
      </c>
      <c r="C7" s="50" t="s">
        <v>308</v>
      </c>
      <c r="D7" s="126">
        <f>'Dat-Bieu10'!N9</f>
        <v>32368000</v>
      </c>
      <c r="E7" s="127"/>
      <c r="F7" s="126">
        <f>'cây cối'!M10</f>
        <v>1951600</v>
      </c>
      <c r="G7" s="126">
        <f>'hỗ trợ'!N8</f>
        <v>185359520</v>
      </c>
      <c r="H7" s="35">
        <f t="shared" ref="H7:H54" si="0">G7+F7+E7+D7</f>
        <v>219679120</v>
      </c>
    </row>
    <row r="8" spans="1:8" s="11" customFormat="1" ht="53.25" customHeight="1">
      <c r="A8" s="204">
        <f>MAX(A$6:$B7)+1</f>
        <v>3</v>
      </c>
      <c r="B8" s="34" t="str">
        <f>'Dat-Bieu10'!B10</f>
        <v>Hộ bà Phạm Thị Bông</v>
      </c>
      <c r="C8" s="50" t="s">
        <v>308</v>
      </c>
      <c r="D8" s="126">
        <f>'Dat-Bieu10'!N10</f>
        <v>37468000</v>
      </c>
      <c r="E8" s="127">
        <f>'tài sản'!M10</f>
        <v>0</v>
      </c>
      <c r="F8" s="126">
        <f>'cây cối'!M12</f>
        <v>2259100</v>
      </c>
      <c r="G8" s="126">
        <f>'hỗ trợ'!N9</f>
        <v>216739400</v>
      </c>
      <c r="H8" s="35">
        <f t="shared" si="0"/>
        <v>256466500</v>
      </c>
    </row>
    <row r="9" spans="1:8" s="11" customFormat="1" ht="53.25" customHeight="1">
      <c r="A9" s="204">
        <f>MAX(A$6:$B8)+1</f>
        <v>4</v>
      </c>
      <c r="B9" s="34" t="str">
        <f>'Dat-Bieu10'!B11</f>
        <v>Hộ bà Ngô Thị Bình</v>
      </c>
      <c r="C9" s="50" t="s">
        <v>308</v>
      </c>
      <c r="D9" s="126">
        <f>'Dat-Bieu10'!N11</f>
        <v>23800000</v>
      </c>
      <c r="E9" s="127">
        <f>'tài sản'!M12</f>
        <v>0</v>
      </c>
      <c r="F9" s="126">
        <f>'cây cối'!M14</f>
        <v>1435000</v>
      </c>
      <c r="G9" s="126">
        <f>'hỗ trợ'!N10</f>
        <v>123899900</v>
      </c>
      <c r="H9" s="35">
        <f t="shared" si="0"/>
        <v>149134900</v>
      </c>
    </row>
    <row r="10" spans="1:8" s="11" customFormat="1" ht="53.25" customHeight="1">
      <c r="A10" s="204">
        <f>MAX(A$6:$B9)+1</f>
        <v>5</v>
      </c>
      <c r="B10" s="34" t="str">
        <f>'Dat-Bieu10'!B12</f>
        <v>Hộ ông Ngô Văn Bình và bà Nguyễn Thị Tho</v>
      </c>
      <c r="C10" s="50" t="s">
        <v>308</v>
      </c>
      <c r="D10" s="126">
        <f>'Dat-Bieu10'!N12</f>
        <v>17136000</v>
      </c>
      <c r="E10" s="127">
        <f>'tài sản'!M14</f>
        <v>0</v>
      </c>
      <c r="F10" s="126">
        <f>'cây cối'!M16</f>
        <v>1033200</v>
      </c>
      <c r="G10" s="126">
        <f>'hỗ trợ'!N11</f>
        <v>88129950</v>
      </c>
      <c r="H10" s="35">
        <f t="shared" si="0"/>
        <v>106299150</v>
      </c>
    </row>
    <row r="11" spans="1:8" s="11" customFormat="1" ht="53.25" customHeight="1">
      <c r="A11" s="204">
        <f>MAX(A$6:$B10)+1</f>
        <v>6</v>
      </c>
      <c r="B11" s="34" t="str">
        <f>'Dat-Bieu10'!B13</f>
        <v>hộ bà Phùng Thị Bình</v>
      </c>
      <c r="C11" s="50" t="s">
        <v>308</v>
      </c>
      <c r="D11" s="126">
        <f>'Dat-Bieu10'!N13</f>
        <v>68204000</v>
      </c>
      <c r="E11" s="127"/>
      <c r="F11" s="126">
        <f>'cây cối'!M18</f>
        <v>4112300</v>
      </c>
      <c r="G11" s="126">
        <f>'hỗ trợ'!N12</f>
        <v>342489970</v>
      </c>
      <c r="H11" s="35">
        <f t="shared" si="0"/>
        <v>414806270</v>
      </c>
    </row>
    <row r="12" spans="1:8" s="11" customFormat="1" ht="53.25" customHeight="1">
      <c r="A12" s="204">
        <f>MAX(A$6:$B11)+1</f>
        <v>7</v>
      </c>
      <c r="B12" s="34" t="str">
        <f>'Dat-Bieu10'!B14</f>
        <v>ông Trần Văn Bình và bà Trương Thị Hồng Hoa</v>
      </c>
      <c r="C12" s="50" t="s">
        <v>308</v>
      </c>
      <c r="D12" s="126">
        <f>'Dat-Bieu10'!N14+'Dat-Bieu10'!N15</f>
        <v>82008000</v>
      </c>
      <c r="E12" s="127"/>
      <c r="F12" s="126">
        <f>'cây cối'!M20</f>
        <v>4965800</v>
      </c>
      <c r="G12" s="126">
        <f>'hỗ trợ'!N13+'hỗ trợ'!N14</f>
        <v>424739700</v>
      </c>
      <c r="H12" s="35">
        <f t="shared" si="0"/>
        <v>511713500</v>
      </c>
    </row>
    <row r="13" spans="1:8" s="11" customFormat="1" ht="135.75" customHeight="1">
      <c r="A13" s="204">
        <f>MAX(A$6:$B12)+1</f>
        <v>8</v>
      </c>
      <c r="B13" s="34" t="str">
        <f>'Dat-Bieu10'!B16</f>
        <v>bà Võ Thị Kim Oanh, ông Nguyễn Trọng Chương, ông Nguyễn Trọng Vương, ông Nguyễn Trọng Linh, ông Nguyễn Trọng Thủ, ông Nguyễn Trọng Lộc, bà Nguyễn Thị Bích Hậu đồng thừa kế của ông Nguyễn Anh Bản</v>
      </c>
      <c r="C13" s="50" t="s">
        <v>308</v>
      </c>
      <c r="D13" s="126">
        <f>'Dat-Bieu10'!N16+'Dat-Bieu10'!N17</f>
        <v>86360000</v>
      </c>
      <c r="E13" s="127"/>
      <c r="F13" s="126">
        <f>'cây cối'!M23</f>
        <v>5207000</v>
      </c>
      <c r="G13" s="126">
        <f>'hỗ trợ'!N15+'hỗ trợ'!N16</f>
        <v>431800000</v>
      </c>
      <c r="H13" s="35">
        <f t="shared" si="0"/>
        <v>523367000</v>
      </c>
    </row>
    <row r="14" spans="1:8" s="11" customFormat="1" ht="53.25" customHeight="1">
      <c r="A14" s="204">
        <f>MAX(A$6:$B13)+1</f>
        <v>9</v>
      </c>
      <c r="B14" s="34" t="str">
        <f>'Dat-Bieu10'!B18</f>
        <v>Hộ ông Ngô Văn Chinh và bà Lê Thị Tâm</v>
      </c>
      <c r="C14" s="50" t="s">
        <v>308</v>
      </c>
      <c r="D14" s="126">
        <f>'Dat-Bieu10'!N18</f>
        <v>28764000</v>
      </c>
      <c r="E14" s="127"/>
      <c r="F14" s="126">
        <f>'cây cối'!M26</f>
        <v>1734300</v>
      </c>
      <c r="G14" s="126">
        <f>'hỗ trợ'!N17</f>
        <v>148719900</v>
      </c>
      <c r="H14" s="35">
        <f t="shared" si="0"/>
        <v>179218200</v>
      </c>
    </row>
    <row r="15" spans="1:8" s="11" customFormat="1" ht="53.25" customHeight="1">
      <c r="A15" s="204">
        <f>MAX(A$6:$B14)+1</f>
        <v>10</v>
      </c>
      <c r="B15" s="34" t="str">
        <f>'Dat-Bieu10'!B19</f>
        <v>ông Lê Thành Công và bà Lê Thị Trịnh</v>
      </c>
      <c r="C15" s="50" t="s">
        <v>308</v>
      </c>
      <c r="D15" s="126">
        <f>'Dat-Bieu10'!N19</f>
        <v>14356200</v>
      </c>
      <c r="E15" s="127"/>
      <c r="F15" s="126">
        <f>'cây cối'!M28</f>
        <v>0</v>
      </c>
      <c r="G15" s="126">
        <f>'hỗ trợ'!N18</f>
        <v>74230950</v>
      </c>
      <c r="H15" s="35">
        <f t="shared" si="0"/>
        <v>88587150</v>
      </c>
    </row>
    <row r="16" spans="1:8" s="11" customFormat="1" ht="53.25" customHeight="1">
      <c r="A16" s="204">
        <f>MAX(A$6:$B15)+1</f>
        <v>11</v>
      </c>
      <c r="B16" s="34" t="str">
        <f>'Dat-Bieu10'!B20</f>
        <v>Hộ ông Lê Thành Công và bà Lê Thị Trịnh</v>
      </c>
      <c r="C16" s="50" t="s">
        <v>308</v>
      </c>
      <c r="D16" s="126">
        <f>'Dat-Bieu10'!N20</f>
        <v>32776000</v>
      </c>
      <c r="E16" s="127"/>
      <c r="F16" s="126">
        <f>'cây cối'!M29</f>
        <v>1976200</v>
      </c>
      <c r="G16" s="126">
        <f>'hỗ trợ'!N19</f>
        <v>163880000</v>
      </c>
      <c r="H16" s="35">
        <f t="shared" si="0"/>
        <v>198632200</v>
      </c>
    </row>
    <row r="17" spans="1:8" s="11" customFormat="1" ht="135" customHeight="1">
      <c r="A17" s="204">
        <f>MAX(A$6:$B16)+1</f>
        <v>12</v>
      </c>
      <c r="B17" s="34" t="str">
        <f>'Dat-Bieu10'!B21</f>
        <v>ông Phùng Đình Vân, ông Phùng Đình Trung, ông Phùng Đình Tâm, ông Phùng Đình Bảo, ông Phùng Đình Toàn, ông Phùng Đình Khanh, ông Phùng Thanh Hiếu đồng thừa kế của ông Phùng Đình Chánh và bà Trần Thị Tự</v>
      </c>
      <c r="C17" s="50" t="s">
        <v>308</v>
      </c>
      <c r="D17" s="126">
        <f>'Dat-Bieu10'!N21+'Dat-Bieu10'!N22+'Dat-Bieu10'!N23+'Dat-Bieu10'!N24</f>
        <v>201824000</v>
      </c>
      <c r="E17" s="127"/>
      <c r="F17" s="126">
        <f>'cây cối'!M31</f>
        <v>12105400</v>
      </c>
      <c r="G17" s="126">
        <f>'hỗ trợ'!N20+'hỗ trợ'!N21+'hỗ trợ'!N22+'hỗ trợ'!N23</f>
        <v>1009120000</v>
      </c>
      <c r="H17" s="35">
        <f t="shared" si="0"/>
        <v>1223049400</v>
      </c>
    </row>
    <row r="18" spans="1:8" s="11" customFormat="1" ht="53.25" customHeight="1">
      <c r="A18" s="204">
        <f>MAX(A$6:$B17)+1</f>
        <v>13</v>
      </c>
      <c r="B18" s="34" t="str">
        <f>'Dat-Bieu10'!B25</f>
        <v>Hộ ông Trần Văn Cứ và bà Nguyễn Thị Rùa</v>
      </c>
      <c r="C18" s="50" t="s">
        <v>308</v>
      </c>
      <c r="D18" s="126">
        <f>'Dat-Bieu10'!N25+'Dat-Bieu10'!N26</f>
        <v>152456000</v>
      </c>
      <c r="E18" s="127">
        <f>'tài sản'!M16</f>
        <v>0</v>
      </c>
      <c r="F18" s="126">
        <f>'cây cối'!M40</f>
        <v>9192200</v>
      </c>
      <c r="G18" s="126">
        <f>'hỗ trợ'!N24+'hỗ trợ'!N25</f>
        <v>785799520</v>
      </c>
      <c r="H18" s="35">
        <f t="shared" si="0"/>
        <v>947447720</v>
      </c>
    </row>
    <row r="19" spans="1:8" s="11" customFormat="1" ht="53.25" customHeight="1">
      <c r="A19" s="204">
        <f>MAX(A$6:$B18)+1</f>
        <v>14</v>
      </c>
      <c r="B19" s="34" t="str">
        <f>'Dat-Bieu10'!B27</f>
        <v>ông Trần Văn Cứ
bà Nguyễn Thị Rùa</v>
      </c>
      <c r="C19" s="50" t="s">
        <v>308</v>
      </c>
      <c r="D19" s="126">
        <f>'Dat-Bieu10'!N27+'Dat-Bieu10'!N28</f>
        <v>103338000</v>
      </c>
      <c r="E19" s="127"/>
      <c r="F19" s="126">
        <f>'cây cối'!M43</f>
        <v>2283700</v>
      </c>
      <c r="G19" s="126">
        <f>'hỗ trợ'!N26+'hỗ trợ'!N27</f>
        <v>516690000</v>
      </c>
      <c r="H19" s="35">
        <f t="shared" si="0"/>
        <v>622311700</v>
      </c>
    </row>
    <row r="20" spans="1:8" s="11" customFormat="1" ht="53.25" customHeight="1">
      <c r="A20" s="204">
        <f>MAX(A$6:$B19)+1</f>
        <v>15</v>
      </c>
      <c r="B20" s="34" t="str">
        <f>'Dat-Bieu10'!B29</f>
        <v>ông Ngô Văn Chiêm và bà Phùng Thị Xuyến</v>
      </c>
      <c r="C20" s="50" t="s">
        <v>308</v>
      </c>
      <c r="D20" s="126">
        <f>'Dat-Bieu10'!N29</f>
        <v>1536800</v>
      </c>
      <c r="E20" s="127">
        <f>'tài sản'!M20</f>
        <v>0</v>
      </c>
      <c r="F20" s="126">
        <f>'cây cối'!M45</f>
        <v>0</v>
      </c>
      <c r="G20" s="126">
        <f>'hỗ trợ'!N28</f>
        <v>9153970</v>
      </c>
      <c r="H20" s="35">
        <f t="shared" si="0"/>
        <v>10690770</v>
      </c>
    </row>
    <row r="21" spans="1:8" s="11" customFormat="1" ht="53.25" customHeight="1">
      <c r="A21" s="204">
        <f>MAX(A$6:$B20)+1</f>
        <v>16</v>
      </c>
      <c r="B21" s="34" t="str">
        <f>'Dat-Bieu10'!B30</f>
        <v>Hộ ông Ngô Văn Chiêm và bà Phùng Thị Xuyến</v>
      </c>
      <c r="C21" s="50" t="s">
        <v>308</v>
      </c>
      <c r="D21" s="126">
        <f>'Dat-Bieu10'!N30</f>
        <v>34544000</v>
      </c>
      <c r="E21" s="127"/>
      <c r="F21" s="126">
        <f>'cây cối'!M46</f>
        <v>2082800</v>
      </c>
      <c r="G21" s="126">
        <f>'hỗ trợ'!N29</f>
        <v>172720000</v>
      </c>
      <c r="H21" s="35">
        <f t="shared" si="0"/>
        <v>209346800</v>
      </c>
    </row>
    <row r="22" spans="1:8" s="11" customFormat="1" ht="53.25" customHeight="1">
      <c r="A22" s="204">
        <f>MAX(A$6:$B21)+1</f>
        <v>17</v>
      </c>
      <c r="B22" s="34" t="str">
        <f>'Dat-Bieu10'!B31</f>
        <v>Hộ ông Ngô Hữu Chí và bà Nguyễn Thị Lương</v>
      </c>
      <c r="C22" s="50" t="s">
        <v>308</v>
      </c>
      <c r="D22" s="126">
        <f>'Dat-Bieu10'!N31</f>
        <v>74460000</v>
      </c>
      <c r="E22" s="127"/>
      <c r="F22" s="126">
        <f>'cây cối'!M48</f>
        <v>4489500</v>
      </c>
      <c r="G22" s="126">
        <f>'hỗ trợ'!N30</f>
        <v>374259960</v>
      </c>
      <c r="H22" s="35">
        <f t="shared" si="0"/>
        <v>453209460</v>
      </c>
    </row>
    <row r="23" spans="1:8" s="11" customFormat="1" ht="111" customHeight="1">
      <c r="A23" s="204">
        <f>MAX(A$6:$B22)+1</f>
        <v>18</v>
      </c>
      <c r="B23" s="34" t="str">
        <f>'Dat-Bieu10'!B32</f>
        <v>ông Lê Thành Công, bà Lê Thị Phi, bà Lê Thị Nguyệt, ông Lê Thanh Dân, ông Lê Đức Phước, bà Lê Thị Đức, ông Lê Văn Toàn, bà Lê Thị Oanh đồng thừa kế của ông Lê Cát và bà Nguyễn Thị Sáu</v>
      </c>
      <c r="C23" s="50" t="s">
        <v>308</v>
      </c>
      <c r="D23" s="126">
        <f>'Dat-Bieu10'!N32+'Dat-Bieu10'!N33</f>
        <v>99280000</v>
      </c>
      <c r="E23" s="127">
        <f>'tài sản'!M22</f>
        <v>0</v>
      </c>
      <c r="F23" s="126">
        <f>'cây cối'!M50</f>
        <v>5986000</v>
      </c>
      <c r="G23" s="126">
        <f>'hỗ trợ'!N31+'hỗ trợ'!N32</f>
        <v>496400000</v>
      </c>
      <c r="H23" s="35">
        <f t="shared" si="0"/>
        <v>601666000</v>
      </c>
    </row>
    <row r="24" spans="1:8" s="11" customFormat="1" ht="53.25" customHeight="1">
      <c r="A24" s="204">
        <f>MAX(A$6:$B23)+1</f>
        <v>19</v>
      </c>
      <c r="B24" s="34" t="str">
        <f>'Dat-Bieu10'!B34</f>
        <v>Hộ ông Ngô Văn Chiền và bà Phạm Thị Gái</v>
      </c>
      <c r="C24" s="50" t="s">
        <v>308</v>
      </c>
      <c r="D24" s="126">
        <f>'Dat-Bieu10'!N34</f>
        <v>41961000</v>
      </c>
      <c r="E24" s="127">
        <f>'tài sản'!M24</f>
        <v>0</v>
      </c>
      <c r="F24" s="126">
        <f>'cây cối'!M53</f>
        <v>2423100</v>
      </c>
      <c r="G24" s="126">
        <f>'hỗ trợ'!N33</f>
        <v>217644840</v>
      </c>
      <c r="H24" s="35">
        <f t="shared" si="0"/>
        <v>262028940</v>
      </c>
    </row>
    <row r="25" spans="1:8" s="11" customFormat="1" ht="90" customHeight="1">
      <c r="A25" s="204">
        <f>MAX(A$6:$B24)+1</f>
        <v>20</v>
      </c>
      <c r="B25" s="34" t="str">
        <f>'Dat-Bieu10'!B35</f>
        <v>bà Phùng Thị Chí, ông Trần Trọng Nghĩa, bà Trần Thị Kim Loan, ông Trần Đức Phụng, bà Trần Thị Mỹ Hạnh  đồng thừa kế của ông Trần Mỉa</v>
      </c>
      <c r="C25" s="50" t="s">
        <v>308</v>
      </c>
      <c r="D25" s="126">
        <f>'Dat-Bieu10'!N35</f>
        <v>121040000</v>
      </c>
      <c r="E25" s="127"/>
      <c r="F25" s="126">
        <f>'cây cối'!M55</f>
        <v>7298000</v>
      </c>
      <c r="G25" s="126">
        <f>'hỗ trợ'!N34</f>
        <v>605200000</v>
      </c>
      <c r="H25" s="35">
        <f t="shared" si="0"/>
        <v>733538000</v>
      </c>
    </row>
    <row r="26" spans="1:8" s="11" customFormat="1" ht="53.25" customHeight="1">
      <c r="A26" s="204">
        <f>MAX(A$6:$B25)+1</f>
        <v>21</v>
      </c>
      <c r="B26" s="34" t="str">
        <f>'Dat-Bieu10'!B36</f>
        <v>hộ ông Trần Trung Dũng và bà Nguyễn Thị Cúc</v>
      </c>
      <c r="C26" s="50" t="s">
        <v>308</v>
      </c>
      <c r="D26" s="126">
        <f>'Dat-Bieu10'!N36+'Dat-Bieu10'!N37</f>
        <v>123975000</v>
      </c>
      <c r="E26" s="127">
        <f>'tài sản'!M26</f>
        <v>0</v>
      </c>
      <c r="F26" s="126">
        <f>'cây cối'!M57</f>
        <v>7318500</v>
      </c>
      <c r="G26" s="126">
        <f>'hỗ trợ'!N35+'hỗ trợ'!N36</f>
        <v>661034160</v>
      </c>
      <c r="H26" s="35">
        <f t="shared" si="0"/>
        <v>792327660</v>
      </c>
    </row>
    <row r="27" spans="1:8" s="11" customFormat="1" ht="53.25" customHeight="1">
      <c r="A27" s="204">
        <f>MAX(A$6:$B26)+1</f>
        <v>22</v>
      </c>
      <c r="B27" s="34" t="str">
        <f>'Dat-Bieu10'!B38</f>
        <v>Hộ ông Phùng Đình Duy và bà Ngô Thị Hường</v>
      </c>
      <c r="C27" s="50" t="s">
        <v>308</v>
      </c>
      <c r="D27" s="126">
        <f>'Dat-Bieu10'!N38</f>
        <v>66150000</v>
      </c>
      <c r="E27" s="127"/>
      <c r="F27" s="126">
        <f>'cây cối'!M60</f>
        <v>3616200</v>
      </c>
      <c r="G27" s="126">
        <f>'hỗ trợ'!N37</f>
        <v>334179930</v>
      </c>
      <c r="H27" s="35">
        <f t="shared" si="0"/>
        <v>403946130</v>
      </c>
    </row>
    <row r="28" spans="1:8" s="11" customFormat="1" ht="53.25" customHeight="1">
      <c r="A28" s="204">
        <f>MAX(A$6:$B27)+1</f>
        <v>23</v>
      </c>
      <c r="B28" s="34" t="str">
        <f>'Dat-Bieu10'!B39</f>
        <v>Hộ ông Đào Văn Đỗi và bà Lê Thị Sông</v>
      </c>
      <c r="C28" s="50" t="s">
        <v>308</v>
      </c>
      <c r="D28" s="126">
        <f>'Dat-Bieu10'!N39</f>
        <v>36652000</v>
      </c>
      <c r="E28" s="127">
        <f>'tài sản'!M28</f>
        <v>0</v>
      </c>
      <c r="F28" s="126">
        <f>'cây cối'!M62</f>
        <v>2209900</v>
      </c>
      <c r="G28" s="126">
        <f>'hỗ trợ'!N38</f>
        <v>185219960</v>
      </c>
      <c r="H28" s="35">
        <f t="shared" si="0"/>
        <v>224081860</v>
      </c>
    </row>
    <row r="29" spans="1:8" s="11" customFormat="1" ht="53.25" customHeight="1">
      <c r="A29" s="204">
        <f>MAX(A$6:$B28)+1</f>
        <v>24</v>
      </c>
      <c r="B29" s="34" t="str">
        <f>'Dat-Bieu10'!B40</f>
        <v>Hộ bà Ngô Thị Đài</v>
      </c>
      <c r="C29" s="50" t="s">
        <v>308</v>
      </c>
      <c r="D29" s="126">
        <f>'Dat-Bieu10'!N40</f>
        <v>66811000</v>
      </c>
      <c r="E29" s="127"/>
      <c r="F29" s="126">
        <f>'cây cối'!M64</f>
        <v>3858100</v>
      </c>
      <c r="G29" s="126">
        <f>'hỗ trợ'!N39</f>
        <v>336994940</v>
      </c>
      <c r="H29" s="35">
        <f t="shared" si="0"/>
        <v>407664040</v>
      </c>
    </row>
    <row r="30" spans="1:8" s="11" customFormat="1" ht="53.25" customHeight="1">
      <c r="A30" s="204">
        <f>MAX(A$6:$B29)+1</f>
        <v>25</v>
      </c>
      <c r="B30" s="34" t="str">
        <f>'Dat-Bieu10'!B41</f>
        <v>Hộ ông Nguyễn Tấn Đức và bà Trần Thị Ngọc Anh</v>
      </c>
      <c r="C30" s="50" t="s">
        <v>308</v>
      </c>
      <c r="D30" s="126">
        <f>'Dat-Bieu10'!N41</f>
        <v>112890000</v>
      </c>
      <c r="E30" s="127"/>
      <c r="F30" s="126">
        <f>'cây cối'!M66</f>
        <v>6519000</v>
      </c>
      <c r="G30" s="126">
        <f>'hỗ trợ'!N40</f>
        <v>586499550</v>
      </c>
      <c r="H30" s="35">
        <f t="shared" si="0"/>
        <v>705908550</v>
      </c>
    </row>
    <row r="31" spans="1:8" s="11" customFormat="1" ht="113.25" customHeight="1">
      <c r="A31" s="204">
        <f>MAX(A$6:$B30)+1</f>
        <v>26</v>
      </c>
      <c r="B31" s="34" t="str">
        <f>'Dat-Bieu10'!B42</f>
        <v>bà Võ Thị Hường, ông Phùng Đình Thích, bà Phùng Thị Trinh, bà Phùng Thị Đậm, bà Phùng Thị Được, ông Phùng Đình Lắm đồng thừa kế của ông Phùng Đình Kích</v>
      </c>
      <c r="C31" s="50" t="s">
        <v>308</v>
      </c>
      <c r="D31" s="126">
        <f>'Dat-Bieu10'!N42+'Dat-Bieu10'!N43</f>
        <v>146676000</v>
      </c>
      <c r="E31" s="127"/>
      <c r="F31" s="126">
        <f>'cây cối'!M68</f>
        <v>8843700</v>
      </c>
      <c r="G31" s="126">
        <f>'hỗ trợ'!N41+'hỗ trợ'!N42</f>
        <v>733380000</v>
      </c>
      <c r="H31" s="35">
        <f t="shared" si="0"/>
        <v>888899700</v>
      </c>
    </row>
    <row r="32" spans="1:8" s="11" customFormat="1" ht="53.25" customHeight="1">
      <c r="A32" s="204">
        <f>MAX(A$6:$B31)+1</f>
        <v>27</v>
      </c>
      <c r="B32" s="34" t="str">
        <f>'Dat-Bieu10'!B44</f>
        <v>Hộ ông Ngô Quang Hiền và bà Võ Thị Ngãnh</v>
      </c>
      <c r="C32" s="50" t="s">
        <v>308</v>
      </c>
      <c r="D32" s="126">
        <f>'Dat-Bieu10'!N44+'Dat-Bieu10'!N45</f>
        <v>119204000</v>
      </c>
      <c r="E32" s="127">
        <f>'tài sản'!M30</f>
        <v>0</v>
      </c>
      <c r="F32" s="126">
        <f>'cây cối'!M71</f>
        <v>7187300</v>
      </c>
      <c r="G32" s="126">
        <f>'hỗ trợ'!N43+'hỗ trợ'!N44</f>
        <v>637179160</v>
      </c>
      <c r="H32" s="35">
        <f t="shared" si="0"/>
        <v>763570460</v>
      </c>
    </row>
    <row r="33" spans="1:8" s="11" customFormat="1" ht="53.25" customHeight="1">
      <c r="A33" s="204">
        <f>MAX(A$6:$B32)+1</f>
        <v>28</v>
      </c>
      <c r="B33" s="34" t="str">
        <f>'Dat-Bieu10'!B46</f>
        <v>Hộ ông Phạm Hùng và bà Nguyễn Thị Ngọc</v>
      </c>
      <c r="C33" s="50" t="s">
        <v>308</v>
      </c>
      <c r="D33" s="126">
        <f>'Dat-Bieu10'!N46+'Dat-Bieu10'!N47</f>
        <v>62706000</v>
      </c>
      <c r="E33" s="127"/>
      <c r="F33" s="126">
        <f>'cây cối'!M74</f>
        <v>3726900</v>
      </c>
      <c r="G33" s="126">
        <f>'hỗ trợ'!N45+'hỗ trợ'!N46</f>
        <v>322349820</v>
      </c>
      <c r="H33" s="35">
        <f t="shared" si="0"/>
        <v>388782720</v>
      </c>
    </row>
    <row r="34" spans="1:8" s="11" customFormat="1" ht="53.25" customHeight="1">
      <c r="A34" s="204">
        <f>MAX(A$6:$B33)+1</f>
        <v>29</v>
      </c>
      <c r="B34" s="34" t="str">
        <f>'Dat-Bieu10'!B48</f>
        <v>Hộ ông Nguyễn Hiệp và bà Nguyễn Thị Bi</v>
      </c>
      <c r="C34" s="50" t="s">
        <v>308</v>
      </c>
      <c r="D34" s="126">
        <f>'Dat-Bieu10'!N48</f>
        <v>69450000</v>
      </c>
      <c r="E34" s="127"/>
      <c r="F34" s="126">
        <f>'cây cối'!M77</f>
        <v>3796600</v>
      </c>
      <c r="G34" s="126">
        <f>'hỗ trợ'!N47</f>
        <v>351169920</v>
      </c>
      <c r="H34" s="35">
        <f t="shared" si="0"/>
        <v>424416520</v>
      </c>
    </row>
    <row r="35" spans="1:8" s="11" customFormat="1" ht="53.25" customHeight="1">
      <c r="A35" s="204">
        <f>MAX(A$6:$B34)+1</f>
        <v>30</v>
      </c>
      <c r="B35" s="34" t="str">
        <f>'Dat-Bieu10'!B49</f>
        <v>Hộ ông Ngô Tấn Hồng và bà Phùng Thị Hoa</v>
      </c>
      <c r="C35" s="50" t="s">
        <v>308</v>
      </c>
      <c r="D35" s="126">
        <f>'Dat-Bieu10'!N49+'Dat-Bieu10'!N50</f>
        <v>155448000</v>
      </c>
      <c r="E35" s="127">
        <f>'tài sản'!M32</f>
        <v>0</v>
      </c>
      <c r="F35" s="126">
        <f>'cây cối'!M79</f>
        <v>9372600</v>
      </c>
      <c r="G35" s="126">
        <f>'hỗ trợ'!N48+'hỗ trợ'!N49</f>
        <v>783119880</v>
      </c>
      <c r="H35" s="35">
        <f t="shared" si="0"/>
        <v>947940480</v>
      </c>
    </row>
    <row r="36" spans="1:8" s="11" customFormat="1" ht="53.25" customHeight="1">
      <c r="A36" s="204">
        <f>MAX(A$6:$B35)+1</f>
        <v>31</v>
      </c>
      <c r="B36" s="34" t="str">
        <f>'Dat-Bieu10'!B51</f>
        <v>ông Võ Thanh Hồng</v>
      </c>
      <c r="C36" s="50" t="s">
        <v>304</v>
      </c>
      <c r="D36" s="126">
        <f>'Dat-Bieu10'!N51</f>
        <v>125386000</v>
      </c>
      <c r="E36" s="127"/>
      <c r="F36" s="126">
        <f>'cây cối'!M82</f>
        <v>7240600</v>
      </c>
      <c r="G36" s="126">
        <f>'hỗ trợ'!N50</f>
        <v>685728800</v>
      </c>
      <c r="H36" s="35">
        <f t="shared" si="0"/>
        <v>818355400</v>
      </c>
    </row>
    <row r="37" spans="1:8" s="11" customFormat="1" ht="53.25" customHeight="1">
      <c r="A37" s="204">
        <f>MAX(A$6:$B36)+1</f>
        <v>32</v>
      </c>
      <c r="B37" s="34" t="str">
        <f>'Dat-Bieu10'!B52</f>
        <v>Hộ ông Trần Hồng và bà Ngô Thị Lập</v>
      </c>
      <c r="C37" s="50" t="s">
        <v>308</v>
      </c>
      <c r="D37" s="126">
        <f>'Dat-Bieu10'!N52+'Dat-Bieu10'!N53</f>
        <v>131279000</v>
      </c>
      <c r="E37" s="127">
        <f>'tài sản'!M35</f>
        <v>0</v>
      </c>
      <c r="F37" s="126">
        <f>'cây cối'!M84</f>
        <v>7580900</v>
      </c>
      <c r="G37" s="126">
        <f>'hỗ trợ'!N51+'hỗ trợ'!N52</f>
        <v>662274880</v>
      </c>
      <c r="H37" s="35">
        <f t="shared" si="0"/>
        <v>801134780</v>
      </c>
    </row>
    <row r="38" spans="1:8" s="11" customFormat="1" ht="53.25" customHeight="1">
      <c r="A38" s="204">
        <f>MAX(A$6:$B37)+1</f>
        <v>33</v>
      </c>
      <c r="B38" s="34" t="str">
        <f>'Dat-Bieu10'!B54</f>
        <v>ông Nguyễn Tấn Hiền và bà Lê Thị Kim Nhung</v>
      </c>
      <c r="C38" s="50" t="s">
        <v>308</v>
      </c>
      <c r="D38" s="126">
        <f>'Dat-Bieu10'!N54</f>
        <v>35904000</v>
      </c>
      <c r="E38" s="127"/>
      <c r="F38" s="126"/>
      <c r="G38" s="126">
        <f>'hỗ trợ'!N53</f>
        <v>203039520</v>
      </c>
      <c r="H38" s="35">
        <f t="shared" si="0"/>
        <v>238943520</v>
      </c>
    </row>
    <row r="39" spans="1:8" s="11" customFormat="1" ht="53.25" customHeight="1">
      <c r="A39" s="204">
        <f>MAX(A$6:$B38)+1</f>
        <v>34</v>
      </c>
      <c r="B39" s="34" t="str">
        <f>'Dat-Bieu10'!B55</f>
        <v>Hộ ông Nguyễn Tấn Hiền và bà Lê Thị Kim Nhung</v>
      </c>
      <c r="C39" s="50" t="s">
        <v>308</v>
      </c>
      <c r="D39" s="126">
        <f>'Dat-Bieu10'!N55+'Dat-Bieu10'!N56</f>
        <v>51877200</v>
      </c>
      <c r="E39" s="127">
        <f>'tài sản'!M38</f>
        <v>0</v>
      </c>
      <c r="F39" s="126">
        <f>'cây cối'!M87</f>
        <v>3127890</v>
      </c>
      <c r="G39" s="126">
        <f>'hỗ trợ'!N54+'hỗ trợ'!N55</f>
        <v>259386000.00000003</v>
      </c>
      <c r="H39" s="35">
        <f>G39+F39+E39+D39</f>
        <v>314391090</v>
      </c>
    </row>
    <row r="40" spans="1:8" s="11" customFormat="1" ht="53.25" customHeight="1">
      <c r="A40" s="204">
        <f>MAX(A$6:$B39)+1</f>
        <v>35</v>
      </c>
      <c r="B40" s="34" t="str">
        <f>'Dat-Bieu10'!B57</f>
        <v>Hộ bà Nguyễn Thị Hữu</v>
      </c>
      <c r="C40" s="50" t="s">
        <v>308</v>
      </c>
      <c r="D40" s="126">
        <f>'Dat-Bieu10'!N57+'Dat-Bieu10'!N58</f>
        <v>91895200</v>
      </c>
      <c r="E40" s="127">
        <f>'tài sản'!M40</f>
        <v>0</v>
      </c>
      <c r="F40" s="126">
        <f>'cây cối'!M90</f>
        <v>5540740</v>
      </c>
      <c r="G40" s="126">
        <f>'hỗ trợ'!N56+'hỗ trợ'!N57</f>
        <v>462415940</v>
      </c>
      <c r="H40" s="35">
        <f t="shared" si="0"/>
        <v>559851880</v>
      </c>
    </row>
    <row r="41" spans="1:8" s="11" customFormat="1" ht="53.25" customHeight="1">
      <c r="A41" s="204">
        <f>MAX(A$6:$B40)+1</f>
        <v>36</v>
      </c>
      <c r="B41" s="34" t="str">
        <f>'Dat-Bieu10'!B59</f>
        <v>ông Phùng Đình Hoa và bà Trần Thị Mai</v>
      </c>
      <c r="C41" s="50" t="s">
        <v>308</v>
      </c>
      <c r="D41" s="126">
        <f>'Dat-Bieu10'!N59</f>
        <v>22644000</v>
      </c>
      <c r="E41" s="127"/>
      <c r="F41" s="126">
        <f>'cây cối'!M93</f>
        <v>1831500</v>
      </c>
      <c r="G41" s="126">
        <f>'hỗ trợ'!N58</f>
        <v>116649930</v>
      </c>
      <c r="H41" s="35">
        <f t="shared" si="0"/>
        <v>141125430</v>
      </c>
    </row>
    <row r="42" spans="1:8" s="11" customFormat="1" ht="53.25" customHeight="1">
      <c r="A42" s="204">
        <f>MAX(A$6:$B41)+1</f>
        <v>37</v>
      </c>
      <c r="B42" s="34" t="str">
        <f>'Dat-Bieu10'!B60</f>
        <v>Hộ bà Phùng Thị Hương và ông Huỳnh Phú</v>
      </c>
      <c r="C42" s="50" t="s">
        <v>308</v>
      </c>
      <c r="D42" s="126">
        <f>'Dat-Bieu10'!N60</f>
        <v>116076000</v>
      </c>
      <c r="E42" s="127"/>
      <c r="F42" s="126">
        <f>'cây cối'!M95</f>
        <v>6998700</v>
      </c>
      <c r="G42" s="126">
        <f>'hỗ trợ'!N59</f>
        <v>609779400</v>
      </c>
      <c r="H42" s="35">
        <f t="shared" si="0"/>
        <v>732854100</v>
      </c>
    </row>
    <row r="43" spans="1:8" s="11" customFormat="1" ht="66" customHeight="1">
      <c r="A43" s="204">
        <f>MAX(A$6:$B42)+1</f>
        <v>38</v>
      </c>
      <c r="B43" s="34" t="str">
        <f>'Dat-Bieu10'!B61</f>
        <v>ông Ngô Lá, bà Ngô Thị Thu, ông Ngô Văn Toàn, ông Ngô Lâm đồng thừa kế của bà Trần Thị Hoàng</v>
      </c>
      <c r="C43" s="50" t="s">
        <v>308</v>
      </c>
      <c r="D43" s="126">
        <f>'Dat-Bieu10'!N61</f>
        <v>105128000</v>
      </c>
      <c r="E43" s="127"/>
      <c r="F43" s="126">
        <f>'cây cối'!M97</f>
        <v>6338600</v>
      </c>
      <c r="G43" s="126">
        <f>'hỗ trợ'!N60</f>
        <v>525640000</v>
      </c>
      <c r="H43" s="35">
        <f t="shared" si="0"/>
        <v>637106600</v>
      </c>
    </row>
    <row r="44" spans="1:8" s="11" customFormat="1" ht="53.25" customHeight="1">
      <c r="A44" s="204">
        <f>MAX(A$6:$B43)+1</f>
        <v>39</v>
      </c>
      <c r="B44" s="34" t="str">
        <f>'Dat-Bieu10'!B62</f>
        <v>Hộ ông Nguyễn Văn Hùng và bà Phạm Thị Lựa</v>
      </c>
      <c r="C44" s="50" t="s">
        <v>308</v>
      </c>
      <c r="D44" s="126">
        <f>'Dat-Bieu10'!N62</f>
        <v>39440000</v>
      </c>
      <c r="E44" s="127">
        <f>'tài sản'!M42</f>
        <v>0</v>
      </c>
      <c r="F44" s="126">
        <f>'cây cối'!M99</f>
        <v>2378000</v>
      </c>
      <c r="G44" s="126">
        <f>'hỗ trợ'!N61</f>
        <v>203079880</v>
      </c>
      <c r="H44" s="35">
        <f t="shared" si="0"/>
        <v>244897880</v>
      </c>
    </row>
    <row r="45" spans="1:8" s="11" customFormat="1" ht="53.25" customHeight="1">
      <c r="A45" s="204">
        <f>MAX(A$6:$B44)+1</f>
        <v>40</v>
      </c>
      <c r="B45" s="34" t="str">
        <f>'Dat-Bieu10'!B63</f>
        <v>Hộ ông Phạm Trọng Hiếu và bà Võ Thị Sáu</v>
      </c>
      <c r="C45" s="50" t="s">
        <v>308</v>
      </c>
      <c r="D45" s="126">
        <f>'Dat-Bieu10'!N63</f>
        <v>47328000</v>
      </c>
      <c r="E45" s="127"/>
      <c r="F45" s="126">
        <f>'cây cối'!M101</f>
        <v>2853600</v>
      </c>
      <c r="G45" s="126">
        <f>'hỗ trợ'!N62</f>
        <v>237619980</v>
      </c>
      <c r="H45" s="35">
        <f t="shared" si="0"/>
        <v>287801580</v>
      </c>
    </row>
    <row r="46" spans="1:8" s="11" customFormat="1" ht="53.25" customHeight="1">
      <c r="A46" s="204">
        <f>MAX(A$6:$B45)+1</f>
        <v>41</v>
      </c>
      <c r="B46" s="34" t="str">
        <f>'Dat-Bieu10'!B64</f>
        <v>Hộ bà Ngô Thị Hữu</v>
      </c>
      <c r="C46" s="50" t="s">
        <v>308</v>
      </c>
      <c r="D46" s="126">
        <f>'Dat-Bieu10'!N64</f>
        <v>51075000</v>
      </c>
      <c r="E46" s="127"/>
      <c r="F46" s="126">
        <f>'cây cối'!M103</f>
        <v>2792100</v>
      </c>
      <c r="G46" s="126">
        <f>'hỗ trợ'!N63</f>
        <v>260274900</v>
      </c>
      <c r="H46" s="35">
        <f t="shared" si="0"/>
        <v>314142000</v>
      </c>
    </row>
    <row r="47" spans="1:8" s="11" customFormat="1" ht="53.25" customHeight="1">
      <c r="A47" s="204">
        <f>MAX(A$6:$B46)+1</f>
        <v>42</v>
      </c>
      <c r="B47" s="34" t="str">
        <f>'Dat-Bieu10'!B65</f>
        <v>Hộ ông Nguyễn Duy Khánh và bà Nguyễn Thị Kim Liên</v>
      </c>
      <c r="C47" s="50" t="s">
        <v>308</v>
      </c>
      <c r="D47" s="126">
        <f>'Dat-Bieu10'!N65</f>
        <v>58504000</v>
      </c>
      <c r="E47" s="127">
        <f>'tài sản'!M44</f>
        <v>0</v>
      </c>
      <c r="F47" s="126">
        <f>'cây cối'!M105</f>
        <v>3378400</v>
      </c>
      <c r="G47" s="126">
        <f>'hỗ trợ'!N64</f>
        <v>295459940</v>
      </c>
      <c r="H47" s="35">
        <f t="shared" si="0"/>
        <v>357342340</v>
      </c>
    </row>
    <row r="48" spans="1:8" s="11" customFormat="1" ht="53.25" customHeight="1">
      <c r="A48" s="204">
        <f>MAX(A$6:$B47)+1</f>
        <v>43</v>
      </c>
      <c r="B48" s="34" t="str">
        <f>'Dat-Bieu10'!B66</f>
        <v>Hộ ông Phùng Đình Khánh và bà Nguyễn Thị Hương</v>
      </c>
      <c r="C48" s="50" t="s">
        <v>308</v>
      </c>
      <c r="D48" s="126">
        <f>'Dat-Bieu10'!N66</f>
        <v>56850000</v>
      </c>
      <c r="E48" s="127"/>
      <c r="F48" s="126">
        <f>'cây cối'!M107</f>
        <v>3107800</v>
      </c>
      <c r="G48" s="126">
        <f>'hỗ trợ'!N65</f>
        <v>296009760</v>
      </c>
      <c r="H48" s="35">
        <f t="shared" si="0"/>
        <v>355967560</v>
      </c>
    </row>
    <row r="49" spans="1:8" s="11" customFormat="1" ht="104.25" customHeight="1">
      <c r="A49" s="204">
        <f>MAX(A$6:$B48)+1</f>
        <v>44</v>
      </c>
      <c r="B49" s="34" t="str">
        <f>'Dat-Bieu10'!B67</f>
        <v>ông Nguyễn Tấn Phó, bà Nguyễn Thị Hòa, ông Nguyễn Công Danh, ông Nguyễn Văn Chiến, bà Nguyễn Thị Thắng đồng thừa kế của bà Nguyễn Thị Kỉnh</v>
      </c>
      <c r="C49" s="50" t="s">
        <v>308</v>
      </c>
      <c r="D49" s="126">
        <f>'Dat-Bieu10'!N67</f>
        <v>42600000</v>
      </c>
      <c r="E49" s="127"/>
      <c r="F49" s="126">
        <f>'cây cối'!M109</f>
        <v>2460000</v>
      </c>
      <c r="G49" s="126">
        <f>'hỗ trợ'!N66</f>
        <v>213000000</v>
      </c>
      <c r="H49" s="35">
        <f t="shared" si="0"/>
        <v>258060000</v>
      </c>
    </row>
    <row r="50" spans="1:8" s="11" customFormat="1" ht="84.75" customHeight="1">
      <c r="A50" s="204">
        <f>MAX(A$6:$B49)+1</f>
        <v>45</v>
      </c>
      <c r="B50" s="34" t="str">
        <f>'Dat-Bieu10'!B68</f>
        <v>bà Nguyễn Thị Nhàn, bà Phùng Thị Thư, ông Phùng Đình Bằng, ông Phùng Đình Lĩnh, bà Phùng Thị Phương Linh đồng thừa kế của ông Phùng Đình Khải</v>
      </c>
      <c r="C50" s="50" t="s">
        <v>308</v>
      </c>
      <c r="D50" s="126">
        <f>'Dat-Bieu10'!N68</f>
        <v>160105000</v>
      </c>
      <c r="E50" s="127">
        <f>'tài sản'!M46</f>
        <v>0</v>
      </c>
      <c r="F50" s="126">
        <f>'cây cối'!M111</f>
        <v>9245500</v>
      </c>
      <c r="G50" s="126">
        <f>'hỗ trợ'!N67</f>
        <v>800525000</v>
      </c>
      <c r="H50" s="35">
        <f t="shared" si="0"/>
        <v>969875500</v>
      </c>
    </row>
    <row r="51" spans="1:8" s="11" customFormat="1" ht="53.25" customHeight="1">
      <c r="A51" s="204">
        <f>MAX(A$6:$B50)+1</f>
        <v>46</v>
      </c>
      <c r="B51" s="34" t="str">
        <f>'Dat-Bieu10'!B69</f>
        <v>ông Võ Sỉ Khánh và bà Nguyễn Thị Nhi</v>
      </c>
      <c r="C51" s="50" t="s">
        <v>308</v>
      </c>
      <c r="D51" s="126">
        <f>'Dat-Bieu10'!N69</f>
        <v>6256000</v>
      </c>
      <c r="E51" s="127"/>
      <c r="F51" s="126">
        <f>'cây cối'!M113</f>
        <v>506000</v>
      </c>
      <c r="G51" s="126">
        <f>'hỗ trợ'!N68</f>
        <v>60679400</v>
      </c>
      <c r="H51" s="35">
        <f t="shared" si="0"/>
        <v>67441400</v>
      </c>
    </row>
    <row r="52" spans="1:8" s="11" customFormat="1" ht="53.25" customHeight="1">
      <c r="A52" s="204">
        <f>MAX(A$6:$B51)+1</f>
        <v>47</v>
      </c>
      <c r="B52" s="34" t="str">
        <f>'Dat-Bieu10'!B70</f>
        <v>ông Đoàn Tấn Linh và bà Đinh Thị Thu Hà</v>
      </c>
      <c r="C52" s="50" t="s">
        <v>308</v>
      </c>
      <c r="D52" s="126">
        <f>'Dat-Bieu10'!N70</f>
        <v>39984000</v>
      </c>
      <c r="E52" s="127"/>
      <c r="F52" s="126">
        <f>'cây cối'!M115</f>
        <v>2410800</v>
      </c>
      <c r="G52" s="126">
        <f>'hỗ trợ'!N69</f>
        <v>229319400</v>
      </c>
      <c r="H52" s="35">
        <f t="shared" si="0"/>
        <v>271714200</v>
      </c>
    </row>
    <row r="53" spans="1:8" s="11" customFormat="1" ht="53.25" customHeight="1">
      <c r="A53" s="204">
        <f>MAX(A$6:$B52)+1</f>
        <v>48</v>
      </c>
      <c r="B53" s="34" t="str">
        <f>'Dat-Bieu10'!B71</f>
        <v>Hộ bà Nguyễn Thị Kim Long</v>
      </c>
      <c r="C53" s="50" t="s">
        <v>308</v>
      </c>
      <c r="D53" s="126">
        <f>'Dat-Bieu10'!N71</f>
        <v>58616000</v>
      </c>
      <c r="E53" s="127"/>
      <c r="F53" s="126">
        <f>'cây cối'!M117</f>
        <v>3534200</v>
      </c>
      <c r="G53" s="126">
        <f>'hỗ trợ'!N70</f>
        <v>294059980</v>
      </c>
      <c r="H53" s="35">
        <f t="shared" si="0"/>
        <v>356210180</v>
      </c>
    </row>
    <row r="54" spans="1:8" s="11" customFormat="1" ht="87" customHeight="1">
      <c r="A54" s="204">
        <f>MAX(A$6:$B53)+1</f>
        <v>49</v>
      </c>
      <c r="B54" s="34" t="str">
        <f>'Dat-Bieu10'!B72</f>
        <v>ông Trần Minh Long, ông Trần Minh Nam, bà Trần Thị Vĩnh, ông Trần Minh Quảng, ông Trần Quảng Đại đồng thừa kế của bà Nguyễn Thị Huấn</v>
      </c>
      <c r="C54" s="50" t="s">
        <v>308</v>
      </c>
      <c r="D54" s="126">
        <f>'Dat-Bieu10'!N72</f>
        <v>24752000</v>
      </c>
      <c r="E54" s="127">
        <f>'tài sản'!M48</f>
        <v>0</v>
      </c>
      <c r="F54" s="126">
        <f>'cây cối'!M119</f>
        <v>1492400</v>
      </c>
      <c r="G54" s="126">
        <f>'hỗ trợ'!N71</f>
        <v>0</v>
      </c>
      <c r="H54" s="35">
        <f t="shared" si="0"/>
        <v>26244400</v>
      </c>
    </row>
    <row r="55" spans="1:8" s="11" customFormat="1" ht="53.25" customHeight="1">
      <c r="A55" s="204">
        <f>MAX(A$6:$B54)+1</f>
        <v>50</v>
      </c>
      <c r="B55" s="34" t="str">
        <f>'Dat-Bieu10'!B73</f>
        <v>Hộ ông Ngô Văn Liễu và bà Nguyễn Thị My</v>
      </c>
      <c r="C55" s="50" t="s">
        <v>308</v>
      </c>
      <c r="D55" s="126">
        <f>'Dat-Bieu10'!N73</f>
        <v>21148000</v>
      </c>
      <c r="E55" s="127">
        <f>'tài sản'!M50</f>
        <v>0</v>
      </c>
      <c r="F55" s="126">
        <f>'cây cối'!M121</f>
        <v>1275100</v>
      </c>
      <c r="G55" s="126">
        <f>'hỗ trợ'!N72</f>
        <v>115539800</v>
      </c>
      <c r="H55" s="35">
        <f t="shared" ref="H55:H103" si="1">G55+F55+E55+D55</f>
        <v>137962900</v>
      </c>
    </row>
    <row r="56" spans="1:8" s="11" customFormat="1" ht="53.25" customHeight="1">
      <c r="A56" s="204">
        <f>MAX(A$6:$B55)+1</f>
        <v>51</v>
      </c>
      <c r="B56" s="34" t="str">
        <f>'Dat-Bieu10'!B74</f>
        <v>ông Ngô Văn Liễu và bà Nguyễn Thị My</v>
      </c>
      <c r="C56" s="50" t="s">
        <v>308</v>
      </c>
      <c r="D56" s="126">
        <f>'Dat-Bieu10'!N74</f>
        <v>958800</v>
      </c>
      <c r="E56" s="127"/>
      <c r="F56" s="126">
        <f>'cây cối'!M123</f>
        <v>0</v>
      </c>
      <c r="G56" s="126">
        <f>'hỗ trợ'!N73</f>
        <v>4794000</v>
      </c>
      <c r="H56" s="35">
        <f t="shared" si="1"/>
        <v>5752800</v>
      </c>
    </row>
    <row r="57" spans="1:8" s="11" customFormat="1" ht="53.25" customHeight="1">
      <c r="A57" s="204">
        <f>MAX(A$6:$B56)+1</f>
        <v>52</v>
      </c>
      <c r="B57" s="34" t="str">
        <f>'Dat-Bieu10'!B75</f>
        <v>Hộ bà Lê Thị Thanh Nga và ông Nguyễn Hưng Liễm</v>
      </c>
      <c r="C57" s="50" t="s">
        <v>308</v>
      </c>
      <c r="D57" s="126">
        <f>'Dat-Bieu10'!N75</f>
        <v>68216800</v>
      </c>
      <c r="E57" s="127"/>
      <c r="F57" s="126">
        <f>'cây cối'!M124</f>
        <v>3939280</v>
      </c>
      <c r="G57" s="126">
        <f>'hỗ trợ'!N74</f>
        <v>358723640</v>
      </c>
      <c r="H57" s="35">
        <f t="shared" si="1"/>
        <v>430879720</v>
      </c>
    </row>
    <row r="58" spans="1:8" s="11" customFormat="1" ht="53.25" customHeight="1">
      <c r="A58" s="204">
        <f>MAX(A$6:$B57)+1</f>
        <v>53</v>
      </c>
      <c r="B58" s="34" t="str">
        <f>'Dat-Bieu10'!B76</f>
        <v>Hộ ông Nguyễn Lành và bà Phùng Thị Tâm</v>
      </c>
      <c r="C58" s="50" t="s">
        <v>308</v>
      </c>
      <c r="D58" s="126">
        <f>'Dat-Bieu10'!N76</f>
        <v>134300000</v>
      </c>
      <c r="E58" s="127">
        <f>'tài sản'!M52</f>
        <v>0</v>
      </c>
      <c r="F58" s="126">
        <f>'cây cối'!M126</f>
        <v>8097500</v>
      </c>
      <c r="G58" s="126">
        <f>'hỗ trợ'!N75</f>
        <v>677379880</v>
      </c>
      <c r="H58" s="35">
        <f t="shared" si="1"/>
        <v>819777380</v>
      </c>
    </row>
    <row r="59" spans="1:8" s="11" customFormat="1" ht="53.25" customHeight="1">
      <c r="A59" s="204">
        <f>MAX(A$6:$B58)+1</f>
        <v>54</v>
      </c>
      <c r="B59" s="34" t="str">
        <f>'Dat-Bieu10'!B77</f>
        <v>Hộ ông Phùng Đình Lai và bà Ngô Thị Liễu</v>
      </c>
      <c r="C59" s="50" t="s">
        <v>308</v>
      </c>
      <c r="D59" s="126">
        <f>'Dat-Bieu10'!N77</f>
        <v>151455000</v>
      </c>
      <c r="E59" s="127"/>
      <c r="F59" s="126">
        <f>'cây cối'!M128</f>
        <v>8279540</v>
      </c>
      <c r="G59" s="126">
        <f>'hỗ trợ'!N76</f>
        <v>763154880</v>
      </c>
      <c r="H59" s="35">
        <f t="shared" si="1"/>
        <v>922889420</v>
      </c>
    </row>
    <row r="60" spans="1:8" s="11" customFormat="1" ht="53.25" customHeight="1">
      <c r="A60" s="204">
        <f>MAX(A$6:$B59)+1</f>
        <v>55</v>
      </c>
      <c r="B60" s="34" t="str">
        <f>'Dat-Bieu10'!B78</f>
        <v>Hộ ông Nguyễn Lộc và bà Nguyễn Thị Sô</v>
      </c>
      <c r="C60" s="50" t="s">
        <v>308</v>
      </c>
      <c r="D60" s="126">
        <f>'Dat-Bieu10'!N78</f>
        <v>77248000</v>
      </c>
      <c r="E60" s="127"/>
      <c r="F60" s="126">
        <f>'cây cối'!M130</f>
        <v>4657600</v>
      </c>
      <c r="G60" s="126">
        <f>'hỗ trợ'!N77</f>
        <v>395059820</v>
      </c>
      <c r="H60" s="35">
        <f t="shared" si="1"/>
        <v>476965420</v>
      </c>
    </row>
    <row r="61" spans="1:8" s="11" customFormat="1" ht="53.25" customHeight="1">
      <c r="A61" s="204">
        <f>MAX(A$6:$B60)+1</f>
        <v>56</v>
      </c>
      <c r="B61" s="34" t="str">
        <f>'Dat-Bieu10'!B79</f>
        <v>ông Nguyễn Lộc và bà Nguyễn Thị Sô</v>
      </c>
      <c r="C61" s="50" t="s">
        <v>308</v>
      </c>
      <c r="D61" s="126">
        <f>'Dat-Bieu10'!N79</f>
        <v>41820000</v>
      </c>
      <c r="E61" s="127"/>
      <c r="F61" s="126">
        <f>'cây cối'!M132</f>
        <v>3817500</v>
      </c>
      <c r="G61" s="126">
        <f>'hỗ trợ'!N78</f>
        <v>209100000</v>
      </c>
      <c r="H61" s="35">
        <f t="shared" si="1"/>
        <v>254737500</v>
      </c>
    </row>
    <row r="62" spans="1:8" s="11" customFormat="1" ht="53.25" customHeight="1">
      <c r="A62" s="204">
        <f>MAX(A$6:$B61)+1</f>
        <v>57</v>
      </c>
      <c r="B62" s="34" t="str">
        <f>'Dat-Bieu10'!B80</f>
        <v>Hộ ông Ngô Văn Lệ và bà Đào Thị Mỹ Linh</v>
      </c>
      <c r="C62" s="50" t="s">
        <v>308</v>
      </c>
      <c r="D62" s="126">
        <f>'Dat-Bieu10'!N80</f>
        <v>44091000</v>
      </c>
      <c r="E62" s="127">
        <f>'tài sản'!M55</f>
        <v>0</v>
      </c>
      <c r="F62" s="126">
        <f>'cây cối'!M136</f>
        <v>2546100</v>
      </c>
      <c r="G62" s="126">
        <f>'hỗ trợ'!N79</f>
        <v>235154700</v>
      </c>
      <c r="H62" s="35">
        <f t="shared" si="1"/>
        <v>281791800</v>
      </c>
    </row>
    <row r="63" spans="1:8" s="11" customFormat="1" ht="53.25" customHeight="1">
      <c r="A63" s="204">
        <f>MAX(A$6:$B62)+1</f>
        <v>58</v>
      </c>
      <c r="B63" s="34" t="str">
        <f>'Dat-Bieu10'!B81</f>
        <v>Hộ ông Nguyễn Lương và bà Nguyễn Thị Hùng</v>
      </c>
      <c r="C63" s="50" t="s">
        <v>308</v>
      </c>
      <c r="D63" s="126">
        <f>'Dat-Bieu10'!N81+'Dat-Bieu10'!N82</f>
        <v>155992000</v>
      </c>
      <c r="E63" s="127">
        <f>'tài sản'!M57</f>
        <v>0</v>
      </c>
      <c r="F63" s="126">
        <f>'cây cối'!M138</f>
        <v>9405400</v>
      </c>
      <c r="G63" s="126">
        <f>'hỗ trợ'!N80+'hỗ trợ'!N81</f>
        <v>794659700</v>
      </c>
      <c r="H63" s="35">
        <f t="shared" si="1"/>
        <v>960057100</v>
      </c>
    </row>
    <row r="64" spans="1:8" s="11" customFormat="1" ht="53.25" customHeight="1">
      <c r="A64" s="204">
        <f>MAX(A$6:$B63)+1</f>
        <v>59</v>
      </c>
      <c r="B64" s="34" t="str">
        <f>'Dat-Bieu10'!B83</f>
        <v>Ông Nguyễn Tấn Lực và bà Phùng Thị Thu</v>
      </c>
      <c r="C64" s="50" t="s">
        <v>308</v>
      </c>
      <c r="D64" s="126">
        <f>'Dat-Bieu10'!N83</f>
        <v>67796000</v>
      </c>
      <c r="E64" s="127"/>
      <c r="F64" s="126">
        <f>'cây cối'!M141</f>
        <v>4087700</v>
      </c>
      <c r="G64" s="126">
        <f>'hỗ trợ'!N82</f>
        <v>362499520</v>
      </c>
      <c r="H64" s="35">
        <f t="shared" si="1"/>
        <v>434383220</v>
      </c>
    </row>
    <row r="65" spans="1:8" s="11" customFormat="1" ht="53.25" customHeight="1">
      <c r="A65" s="204">
        <f>MAX(A$6:$B64)+1</f>
        <v>60</v>
      </c>
      <c r="B65" s="34" t="str">
        <f>'Dat-Bieu10'!B84</f>
        <v>Ông Trịnh Bích và bà Trần Thị Lệ</v>
      </c>
      <c r="C65" s="50" t="s">
        <v>308</v>
      </c>
      <c r="D65" s="126">
        <f>'Dat-Bieu10'!N84</f>
        <v>36856000</v>
      </c>
      <c r="E65" s="127"/>
      <c r="F65" s="126">
        <f>'cây cối'!M143</f>
        <v>2222200</v>
      </c>
      <c r="G65" s="126">
        <f>'hỗ trợ'!N83</f>
        <v>201919640</v>
      </c>
      <c r="H65" s="35">
        <f t="shared" si="1"/>
        <v>240997840</v>
      </c>
    </row>
    <row r="66" spans="1:8" s="11" customFormat="1" ht="53.25" customHeight="1">
      <c r="A66" s="204">
        <f>MAX(A$6:$B65)+1</f>
        <v>61</v>
      </c>
      <c r="B66" s="34" t="str">
        <f>'Dat-Bieu10'!B85</f>
        <v>Hộ ông Ngô Đức Hùng và bà Nguyễn Thị Mười</v>
      </c>
      <c r="C66" s="50" t="s">
        <v>308</v>
      </c>
      <c r="D66" s="126">
        <f>'Dat-Bieu10'!N85+'Dat-Bieu10'!N86</f>
        <v>81437000</v>
      </c>
      <c r="E66" s="127"/>
      <c r="F66" s="126">
        <f>'cây cối'!M145</f>
        <v>4702700</v>
      </c>
      <c r="G66" s="126">
        <f>'hỗ trợ'!N84+'hỗ trợ'!N85</f>
        <v>418944760</v>
      </c>
      <c r="H66" s="35">
        <f t="shared" si="1"/>
        <v>505084460</v>
      </c>
    </row>
    <row r="67" spans="1:8" s="11" customFormat="1" ht="53.25" customHeight="1">
      <c r="A67" s="204">
        <f>MAX(A$6:$B66)+1</f>
        <v>62</v>
      </c>
      <c r="B67" s="34" t="str">
        <f>'Dat-Bieu10'!B87</f>
        <v>Hộ bà Trần Thị Mực</v>
      </c>
      <c r="C67" s="50" t="s">
        <v>308</v>
      </c>
      <c r="D67" s="126">
        <f>'Dat-Bieu10'!N87</f>
        <v>91590000</v>
      </c>
      <c r="E67" s="127"/>
      <c r="F67" s="126">
        <f>'cây cối'!M148</f>
        <v>5289000</v>
      </c>
      <c r="G67" s="126">
        <f>'hỗ trợ'!N86</f>
        <v>466769820</v>
      </c>
      <c r="H67" s="35">
        <f t="shared" si="1"/>
        <v>563648820</v>
      </c>
    </row>
    <row r="68" spans="1:8" s="11" customFormat="1" ht="87.75" customHeight="1">
      <c r="A68" s="204">
        <f>MAX(A$6:$B67)+1</f>
        <v>63</v>
      </c>
      <c r="B68" s="34" t="str">
        <f>'Dat-Bieu10'!B88</f>
        <v>ông Phùng Đình Thôi, bà Phùng Thị Tí, bà Phùng Thị Mùi, bà Phùng Thị Vân, bà Phùng Thị Mười, bà Phùng Thị Dư đồng thừa kế của bà Lê Thị Năm</v>
      </c>
      <c r="C68" s="50" t="s">
        <v>308</v>
      </c>
      <c r="D68" s="126">
        <f>'Dat-Bieu10'!N88</f>
        <v>64600000</v>
      </c>
      <c r="E68" s="127">
        <f>'tài sản'!M61</f>
        <v>0</v>
      </c>
      <c r="F68" s="126">
        <f>'cây cối'!M150</f>
        <v>3895000</v>
      </c>
      <c r="G68" s="126">
        <f>'hỗ trợ'!N87</f>
        <v>323000000</v>
      </c>
      <c r="H68" s="35">
        <f t="shared" si="1"/>
        <v>391495000</v>
      </c>
    </row>
    <row r="69" spans="1:8" s="11" customFormat="1" ht="53.25" customHeight="1">
      <c r="A69" s="204">
        <f>MAX(A$6:$B68)+1</f>
        <v>64</v>
      </c>
      <c r="B69" s="34" t="str">
        <f>'Dat-Bieu10'!B89</f>
        <v>ông Lê Miên</v>
      </c>
      <c r="C69" s="50" t="s">
        <v>308</v>
      </c>
      <c r="D69" s="126">
        <f>'Dat-Bieu10'!N89+'Dat-Bieu10'!N90</f>
        <v>69040000</v>
      </c>
      <c r="E69" s="127"/>
      <c r="F69" s="126">
        <f>'cây cối'!M152</f>
        <v>4054900</v>
      </c>
      <c r="G69" s="126">
        <f>'hỗ trợ'!N88++'hỗ trợ'!N89</f>
        <v>368719520</v>
      </c>
      <c r="H69" s="35">
        <f t="shared" si="1"/>
        <v>441814420</v>
      </c>
    </row>
    <row r="70" spans="1:8" s="11" customFormat="1" ht="96.75" customHeight="1">
      <c r="A70" s="204">
        <f>MAX(A$6:$B69)+1</f>
        <v>65</v>
      </c>
      <c r="B70" s="34" t="str">
        <f>'Dat-Bieu10'!B91</f>
        <v>ông Lê Minh Mậu, bà Lê Thị Trang, ông Lê Văn Châu, ông Lê Minh Kiệt, ông Lê Minh Dũng, bà Lê Thị Ngọc, ông Lê Minh Hiệp đồng thừa kế của bà Nguyễn Thị Điểm</v>
      </c>
      <c r="C70" s="50" t="s">
        <v>308</v>
      </c>
      <c r="D70" s="126">
        <f>'Dat-Bieu10'!N91</f>
        <v>13600000</v>
      </c>
      <c r="E70" s="127"/>
      <c r="F70" s="126">
        <f>'cây cối'!M155</f>
        <v>1204800</v>
      </c>
      <c r="G70" s="126">
        <f>'hỗ trợ'!N90</f>
        <v>68000000</v>
      </c>
      <c r="H70" s="35">
        <f t="shared" si="1"/>
        <v>82804800</v>
      </c>
    </row>
    <row r="71" spans="1:8" s="11" customFormat="1" ht="53.25" customHeight="1">
      <c r="A71" s="204">
        <f>MAX(A$6:$B70)+1</f>
        <v>66</v>
      </c>
      <c r="B71" s="34" t="str">
        <f>'Dat-Bieu10'!B92</f>
        <v>Hộ bà Phùng Thị Mỹ</v>
      </c>
      <c r="C71" s="50" t="s">
        <v>308</v>
      </c>
      <c r="D71" s="126">
        <f>'Dat-Bieu10'!N92+'Dat-Bieu10'!N93</f>
        <v>62115000</v>
      </c>
      <c r="E71" s="127"/>
      <c r="F71" s="126">
        <f>'cây cối'!M158</f>
        <v>3395620</v>
      </c>
      <c r="G71" s="126">
        <f>'hỗ trợ'!N91+'hỗ trợ'!N92</f>
        <v>325274700</v>
      </c>
      <c r="H71" s="35">
        <f t="shared" si="1"/>
        <v>390785320</v>
      </c>
    </row>
    <row r="72" spans="1:8" s="11" customFormat="1" ht="87" customHeight="1">
      <c r="A72" s="204">
        <f>MAX(A$6:$B71)+1</f>
        <v>67</v>
      </c>
      <c r="B72" s="34" t="str">
        <f>'Dat-Bieu10'!B94</f>
        <v>bà Phùng Thị Mỹ, ông Đinh Xuân Tuấn, ông Đinh Xuân Đạt, bà Đinh Thanh Thúy, bà Đinh Thị Bích Ngọc đồng thừa kế của ông Đinh Vận</v>
      </c>
      <c r="C72" s="50" t="s">
        <v>308</v>
      </c>
      <c r="D72" s="126">
        <f>'Dat-Bieu10'!N94</f>
        <v>22399200</v>
      </c>
      <c r="E72" s="127"/>
      <c r="F72" s="126">
        <f>'cây cối'!M161</f>
        <v>1811699.9999999998</v>
      </c>
      <c r="G72" s="126">
        <f>'hỗ trợ'!N93</f>
        <v>111995999.99999999</v>
      </c>
      <c r="H72" s="35">
        <f t="shared" si="1"/>
        <v>136206900</v>
      </c>
    </row>
    <row r="73" spans="1:8" s="11" customFormat="1" ht="53.25" customHeight="1">
      <c r="A73" s="204">
        <f>MAX(A$6:$B72)+1</f>
        <v>68</v>
      </c>
      <c r="B73" s="34" t="str">
        <f>'Dat-Bieu10'!B95</f>
        <v>Hộ ông Lê Hồng Nga và bà Nguyễn Thị Mai Anh</v>
      </c>
      <c r="C73" s="50" t="s">
        <v>308</v>
      </c>
      <c r="D73" s="126">
        <f>'Dat-Bieu10'!N95+'Dat-Bieu10'!N96</f>
        <v>124650800</v>
      </c>
      <c r="E73" s="127"/>
      <c r="F73" s="126">
        <f>'cây cối'!M163</f>
        <v>7515710</v>
      </c>
      <c r="G73" s="126">
        <f>'hỗ trợ'!N94+'hỗ trợ'!N95</f>
        <v>632073820</v>
      </c>
      <c r="H73" s="35">
        <f t="shared" si="1"/>
        <v>764240330</v>
      </c>
    </row>
    <row r="74" spans="1:8" s="11" customFormat="1" ht="53.25" customHeight="1">
      <c r="A74" s="204">
        <f>MAX(A$6:$B73)+1</f>
        <v>69</v>
      </c>
      <c r="B74" s="34" t="str">
        <f>'Dat-Bieu10'!B97</f>
        <v>bà Nguyễn Thị Nga</v>
      </c>
      <c r="C74" s="50" t="s">
        <v>308</v>
      </c>
      <c r="D74" s="126">
        <f>'Dat-Bieu10'!N97</f>
        <v>36856000</v>
      </c>
      <c r="E74" s="127"/>
      <c r="F74" s="126">
        <f>'cây cối'!M166</f>
        <v>2222200</v>
      </c>
      <c r="G74" s="126">
        <f>'hỗ trợ'!N96</f>
        <v>201919640</v>
      </c>
      <c r="H74" s="35">
        <f t="shared" si="1"/>
        <v>240997840</v>
      </c>
    </row>
    <row r="75" spans="1:8" s="11" customFormat="1" ht="84.75" customHeight="1">
      <c r="A75" s="204">
        <f>MAX(A$6:$B74)+1</f>
        <v>70</v>
      </c>
      <c r="B75" s="34" t="str">
        <f>'Dat-Bieu10'!B98</f>
        <v>bà Trương Thị Kim Nhựt, ông Phùng Đình Lưu, bà Phùng Thị Nguyện, ông Phùng Đình Ý đồng thừa kế của ông Phùng Đình Chiến</v>
      </c>
      <c r="C75" s="50" t="s">
        <v>308</v>
      </c>
      <c r="D75" s="126">
        <f>'Dat-Bieu10'!N98+'Dat-Bieu10'!N99</f>
        <v>148888000</v>
      </c>
      <c r="E75" s="127">
        <f>'tài sản'!M63</f>
        <v>0</v>
      </c>
      <c r="F75" s="126">
        <f>'cây cối'!M168</f>
        <v>8815000</v>
      </c>
      <c r="G75" s="126">
        <f>'hỗ trợ'!N97+'hỗ trợ'!N98</f>
        <v>744440000</v>
      </c>
      <c r="H75" s="35">
        <f t="shared" si="1"/>
        <v>902143000</v>
      </c>
    </row>
    <row r="76" spans="1:8" s="11" customFormat="1" ht="92.25" customHeight="1">
      <c r="A76" s="204">
        <f>MAX(A$6:$B75)+1</f>
        <v>71</v>
      </c>
      <c r="B76" s="34" t="str">
        <f>'Dat-Bieu10'!B100</f>
        <v>bà Nguyễn Thị Nữ, ông Ngô Văn Điệp, ông Ngô Nhựt, bà Ngô Thị Bửu, ông Ngô Văn Hoàng, bà Ngô Thị Khắc Ghi đồng thừa kế của ông Ngô Nhứt</v>
      </c>
      <c r="C76" s="50" t="s">
        <v>308</v>
      </c>
      <c r="D76" s="126">
        <f>'Dat-Bieu10'!N100</f>
        <v>67932000</v>
      </c>
      <c r="E76" s="127"/>
      <c r="F76" s="126">
        <f>'cây cối'!M171</f>
        <v>4095900</v>
      </c>
      <c r="G76" s="126">
        <f>'hỗ trợ'!N99</f>
        <v>339660000</v>
      </c>
      <c r="H76" s="35">
        <f t="shared" si="1"/>
        <v>411687900</v>
      </c>
    </row>
    <row r="77" spans="1:8" s="11" customFormat="1" ht="53.25" customHeight="1">
      <c r="A77" s="204">
        <f>MAX(A$6:$B76)+1</f>
        <v>72</v>
      </c>
      <c r="B77" s="34" t="str">
        <f>'Dat-Bieu10'!B101</f>
        <v>Hộ ông Ngô Tấn Ngọc và bà Nguyễn Thị Hương</v>
      </c>
      <c r="C77" s="50" t="s">
        <v>308</v>
      </c>
      <c r="D77" s="126">
        <f>'Dat-Bieu10'!N101</f>
        <v>98832000</v>
      </c>
      <c r="E77" s="127"/>
      <c r="F77" s="126">
        <f>'cây cối'!M173</f>
        <v>5707200</v>
      </c>
      <c r="G77" s="126">
        <f>'hỗ trợ'!N100</f>
        <v>552958800</v>
      </c>
      <c r="H77" s="35">
        <f t="shared" si="1"/>
        <v>657498000</v>
      </c>
    </row>
    <row r="78" spans="1:8" s="11" customFormat="1" ht="78.75" customHeight="1">
      <c r="A78" s="204">
        <f>MAX(A$6:$B77)+1</f>
        <v>73</v>
      </c>
      <c r="B78" s="34" t="str">
        <f>'Dat-Bieu10'!B102</f>
        <v>ông Ngô Tấn Ngọc, bà Ngô Thị Đào, bà Ngô Thị Sáng, ông Ngô Gương đồng thừa kế của hộ bà Nguyễn Thị Có</v>
      </c>
      <c r="C78" s="50" t="s">
        <v>308</v>
      </c>
      <c r="D78" s="126">
        <f>'Dat-Bieu10'!N102</f>
        <v>44336000</v>
      </c>
      <c r="E78" s="127">
        <f>'tài sản'!M65</f>
        <v>0</v>
      </c>
      <c r="F78" s="126">
        <f>'cây cối'!M175</f>
        <v>2673200</v>
      </c>
      <c r="G78" s="126">
        <f>'hỗ trợ'!N101</f>
        <v>221680000</v>
      </c>
      <c r="H78" s="35">
        <f t="shared" si="1"/>
        <v>268689200</v>
      </c>
    </row>
    <row r="79" spans="1:8" s="11" customFormat="1" ht="53.25" customHeight="1">
      <c r="A79" s="204">
        <f>MAX(A$6:$B78)+1</f>
        <v>74</v>
      </c>
      <c r="B79" s="34" t="str">
        <f>'Dat-Bieu10'!B103</f>
        <v>Hộ bà Mai Thị Nỡ</v>
      </c>
      <c r="C79" s="50" t="s">
        <v>308</v>
      </c>
      <c r="D79" s="126">
        <f>'Dat-Bieu10'!N103+'Dat-Bieu10'!N104</f>
        <v>52423000</v>
      </c>
      <c r="E79" s="127"/>
      <c r="F79" s="126">
        <f>'cây cối'!M177</f>
        <v>3070900</v>
      </c>
      <c r="G79" s="126">
        <f>'hỗ trợ'!N102+'hỗ trợ'!N103</f>
        <v>285634520</v>
      </c>
      <c r="H79" s="35">
        <f t="shared" si="1"/>
        <v>341128420</v>
      </c>
    </row>
    <row r="80" spans="1:8" s="11" customFormat="1" ht="53.25" customHeight="1">
      <c r="A80" s="204">
        <f>MAX(A$6:$B79)+1</f>
        <v>75</v>
      </c>
      <c r="B80" s="34" t="str">
        <f>'Dat-Bieu10'!B105</f>
        <v>bà Mai Thị Nỡ</v>
      </c>
      <c r="C80" s="50" t="s">
        <v>308</v>
      </c>
      <c r="D80" s="126">
        <f>'Dat-Bieu10'!N105</f>
        <v>29784000</v>
      </c>
      <c r="E80" s="127"/>
      <c r="F80" s="126"/>
      <c r="G80" s="126">
        <f>'hỗ trợ'!N104</f>
        <v>148920000</v>
      </c>
      <c r="H80" s="35">
        <f t="shared" si="1"/>
        <v>178704000</v>
      </c>
    </row>
    <row r="81" spans="1:8" s="11" customFormat="1" ht="87" customHeight="1">
      <c r="A81" s="204">
        <f>MAX(A$6:$B80)+1</f>
        <v>76</v>
      </c>
      <c r="B81" s="34" t="str">
        <f>'Dat-Bieu10'!B106</f>
        <v>bà Đào Thị Nguyệt, bà Đào Thị Tuyết Thương, bà Đào Thị Tuyết Vân, ông Đào Anh Toàn, ông Đào Anh Tuấn đồng thừa kế của ông Đào Văn Ngại</v>
      </c>
      <c r="C81" s="50" t="s">
        <v>308</v>
      </c>
      <c r="D81" s="126">
        <f>'Dat-Bieu10'!N106</f>
        <v>86700000</v>
      </c>
      <c r="E81" s="127"/>
      <c r="F81" s="126">
        <f>'cây cối'!M180</f>
        <v>5227500</v>
      </c>
      <c r="G81" s="126">
        <f>'hỗ trợ'!N105</f>
        <v>433500000</v>
      </c>
      <c r="H81" s="35">
        <f t="shared" si="1"/>
        <v>525427500</v>
      </c>
    </row>
    <row r="82" spans="1:8" s="11" customFormat="1" ht="53.25" customHeight="1">
      <c r="A82" s="204">
        <f>MAX(A$6:$B81)+1</f>
        <v>77</v>
      </c>
      <c r="B82" s="34" t="str">
        <f>'Dat-Bieu10'!B107</f>
        <v>Hộ ông Phùng Đình Ninh và bà Nguyễn Thị Sa</v>
      </c>
      <c r="C82" s="50" t="s">
        <v>308</v>
      </c>
      <c r="D82" s="126">
        <f>'Dat-Bieu10'!N107</f>
        <v>138521000</v>
      </c>
      <c r="E82" s="127"/>
      <c r="F82" s="126">
        <f>'cây cối'!M182</f>
        <v>7999100</v>
      </c>
      <c r="G82" s="126">
        <f>'hỗ trợ'!N106</f>
        <v>696524920</v>
      </c>
      <c r="H82" s="35">
        <f t="shared" si="1"/>
        <v>843045020</v>
      </c>
    </row>
    <row r="83" spans="1:8" s="11" customFormat="1" ht="53.25" customHeight="1">
      <c r="A83" s="204">
        <f>MAX(A$6:$B82)+1</f>
        <v>78</v>
      </c>
      <c r="B83" s="34" t="str">
        <f>'Dat-Bieu10'!B108</f>
        <v>Hộ ông Nguyễn Xuân Nam và bà Trương Thị Lan</v>
      </c>
      <c r="C83" s="50" t="s">
        <v>308</v>
      </c>
      <c r="D83" s="126">
        <f>'Dat-Bieu10'!N108</f>
        <v>61132000</v>
      </c>
      <c r="E83" s="127"/>
      <c r="F83" s="126">
        <f>'cây cối'!M184</f>
        <v>3685900</v>
      </c>
      <c r="G83" s="126">
        <f>'hỗ trợ'!N107</f>
        <v>323299640</v>
      </c>
      <c r="H83" s="35">
        <f t="shared" si="1"/>
        <v>388117540</v>
      </c>
    </row>
    <row r="84" spans="1:8" s="11" customFormat="1" ht="94.5" customHeight="1">
      <c r="A84" s="204">
        <f>MAX(A$6:$B83)+1</f>
        <v>79</v>
      </c>
      <c r="B84" s="34" t="str">
        <f>'Dat-Bieu10'!B109</f>
        <v>bà Nguyễn Thị Hường, bà Nguyễn Thị Bông, ông Nguyễn Văn Trường, ông Nguyễn Hữu Thọ đồng thừa kế của bà Ngô Thị Năm</v>
      </c>
      <c r="C84" s="50" t="s">
        <v>308</v>
      </c>
      <c r="D84" s="126">
        <f>'Dat-Bieu10'!N109</f>
        <v>72284000</v>
      </c>
      <c r="E84" s="127"/>
      <c r="F84" s="126">
        <f>'cây cối'!M186</f>
        <v>4358300</v>
      </c>
      <c r="G84" s="126">
        <f>'hỗ trợ'!N108</f>
        <v>361420000</v>
      </c>
      <c r="H84" s="35">
        <f t="shared" si="1"/>
        <v>438062300</v>
      </c>
    </row>
    <row r="85" spans="1:8" s="11" customFormat="1" ht="53.25" customHeight="1">
      <c r="A85" s="204">
        <f>MAX(A$6:$B84)+1</f>
        <v>80</v>
      </c>
      <c r="B85" s="34" t="str">
        <f>'Dat-Bieu10'!B110</f>
        <v>bà Nguyễn Thị Nhị</v>
      </c>
      <c r="C85" s="50" t="s">
        <v>308</v>
      </c>
      <c r="D85" s="126">
        <f>'Dat-Bieu10'!N110</f>
        <v>30124000</v>
      </c>
      <c r="E85" s="127"/>
      <c r="F85" s="126">
        <f>'cây cối'!M188</f>
        <v>1816300</v>
      </c>
      <c r="G85" s="126">
        <f>'hỗ trợ'!N109</f>
        <v>162379760</v>
      </c>
      <c r="H85" s="35">
        <f t="shared" si="1"/>
        <v>194320060</v>
      </c>
    </row>
    <row r="86" spans="1:8" s="11" customFormat="1" ht="73.5" customHeight="1">
      <c r="A86" s="204">
        <f>MAX(A$6:$B85)+1</f>
        <v>81</v>
      </c>
      <c r="B86" s="34" t="str">
        <f>'Dat-Bieu10'!B111</f>
        <v>ông Ngô Văn Tín, ông Ngô Văn Sương, bà Ngô Thị Lập, bà Ngô Thị Hồng đồng thừa kế của bà Nguyễn Thị Nơi</v>
      </c>
      <c r="C86" s="50" t="s">
        <v>308</v>
      </c>
      <c r="D86" s="126">
        <f>'Dat-Bieu10'!N111</f>
        <v>19856000</v>
      </c>
      <c r="E86" s="127">
        <f>'tài sản'!M68</f>
        <v>0</v>
      </c>
      <c r="F86" s="126">
        <f>'cây cối'!M190</f>
        <v>1197200</v>
      </c>
      <c r="G86" s="126">
        <f>'hỗ trợ'!N110</f>
        <v>99280000</v>
      </c>
      <c r="H86" s="35">
        <f t="shared" si="1"/>
        <v>120333200</v>
      </c>
    </row>
    <row r="87" spans="1:8" s="11" customFormat="1" ht="53.25" customHeight="1">
      <c r="A87" s="204">
        <f>MAX(A$6:$B86)+1</f>
        <v>82</v>
      </c>
      <c r="B87" s="34" t="str">
        <f>'Dat-Bieu10'!B112</f>
        <v>ông Trần Trung Nguyên và bà Nguyễn Thị Diệu</v>
      </c>
      <c r="C87" s="50" t="s">
        <v>308</v>
      </c>
      <c r="D87" s="126">
        <f>'Dat-Bieu10'!N112</f>
        <v>82756000</v>
      </c>
      <c r="E87" s="127"/>
      <c r="F87" s="126">
        <f>'cây cối'!M192</f>
        <v>4989700</v>
      </c>
      <c r="G87" s="126">
        <f>'hỗ trợ'!N111</f>
        <v>428479700</v>
      </c>
      <c r="H87" s="35">
        <f t="shared" si="1"/>
        <v>516225400</v>
      </c>
    </row>
    <row r="88" spans="1:8" s="11" customFormat="1" ht="82.5" customHeight="1">
      <c r="A88" s="204">
        <f>MAX(A$6:$B87)+1</f>
        <v>83</v>
      </c>
      <c r="B88" s="34" t="str">
        <f>'Dat-Bieu10'!B113</f>
        <v xml:space="preserve">bà Nguyễn Thị Châu, bà Ngô Thị Bích Trâm, ông Ngô Văn Vinh, ông Ngô Vinh Quang đồng thừa kế của ông Ngô Văn Ngữ </v>
      </c>
      <c r="C88" s="50" t="s">
        <v>308</v>
      </c>
      <c r="D88" s="126">
        <f>'Dat-Bieu10'!N113+'Dat-Bieu10'!N114</f>
        <v>143562000</v>
      </c>
      <c r="E88" s="127">
        <f>'tài sản'!M70</f>
        <v>0</v>
      </c>
      <c r="F88" s="126">
        <f>'cây cối'!M194</f>
        <v>8290200</v>
      </c>
      <c r="G88" s="126">
        <f>'hỗ trợ'!N112+'hỗ trợ'!N113</f>
        <v>717810000</v>
      </c>
      <c r="H88" s="35">
        <f t="shared" si="1"/>
        <v>869662200</v>
      </c>
    </row>
    <row r="89" spans="1:8" s="11" customFormat="1" ht="53.25" customHeight="1">
      <c r="A89" s="204">
        <f>MAX(A$6:$B88)+1</f>
        <v>84</v>
      </c>
      <c r="B89" s="34" t="str">
        <f>'Dat-Bieu10'!B115</f>
        <v xml:space="preserve">bà Phạm Thị Sáu </v>
      </c>
      <c r="C89" s="50" t="s">
        <v>308</v>
      </c>
      <c r="D89" s="126">
        <f>'Dat-Bieu10'!N115</f>
        <v>33864000</v>
      </c>
      <c r="E89" s="127"/>
      <c r="F89" s="126">
        <f>'cây cối'!M197</f>
        <v>2041800</v>
      </c>
      <c r="G89" s="126">
        <f>'hỗ trợ'!N114</f>
        <v>169320000</v>
      </c>
      <c r="H89" s="35">
        <f t="shared" si="1"/>
        <v>205225800</v>
      </c>
    </row>
    <row r="90" spans="1:8" s="11" customFormat="1" ht="53.25" customHeight="1">
      <c r="A90" s="204">
        <f>MAX(A$6:$B89)+1</f>
        <v>85</v>
      </c>
      <c r="B90" s="34" t="str">
        <f>'Dat-Bieu10'!B116</f>
        <v>Hộ ông Nguyễn Tấn Phó và bà Đặng Thị Điệp</v>
      </c>
      <c r="C90" s="50" t="s">
        <v>308</v>
      </c>
      <c r="D90" s="126">
        <f>'Dat-Bieu10'!N116</f>
        <v>33252000</v>
      </c>
      <c r="E90" s="127"/>
      <c r="F90" s="126">
        <f>'cây cối'!M199</f>
        <v>2004900</v>
      </c>
      <c r="G90" s="126">
        <f>'hỗ trợ'!N115</f>
        <v>178019760</v>
      </c>
      <c r="H90" s="35">
        <f t="shared" si="1"/>
        <v>213276660</v>
      </c>
    </row>
    <row r="91" spans="1:8" s="11" customFormat="1" ht="53.25" customHeight="1">
      <c r="A91" s="204">
        <f>MAX(A$6:$B90)+1</f>
        <v>86</v>
      </c>
      <c r="B91" s="34" t="str">
        <f>'Dat-Bieu10'!B117</f>
        <v>ông Nguyễn Tấn Phó và bà Đặng Thị Điệp</v>
      </c>
      <c r="C91" s="50" t="s">
        <v>308</v>
      </c>
      <c r="D91" s="126">
        <f>'Dat-Bieu10'!N117</f>
        <v>15028000</v>
      </c>
      <c r="E91" s="127"/>
      <c r="F91" s="126">
        <f>'cây cối'!M201</f>
        <v>0</v>
      </c>
      <c r="G91" s="126">
        <f>'hỗ trợ'!N116</f>
        <v>75140000</v>
      </c>
      <c r="H91" s="35">
        <f t="shared" si="1"/>
        <v>90168000</v>
      </c>
    </row>
    <row r="92" spans="1:8" s="11" customFormat="1" ht="53.25" customHeight="1">
      <c r="A92" s="204">
        <f>MAX(A$6:$B91)+1</f>
        <v>87</v>
      </c>
      <c r="B92" s="34" t="str">
        <f>'Dat-Bieu10'!B118</f>
        <v xml:space="preserve">hộ ông Trần Bình Phục </v>
      </c>
      <c r="C92" s="50" t="s">
        <v>308</v>
      </c>
      <c r="D92" s="126">
        <f>'Dat-Bieu10'!N118</f>
        <v>44812000</v>
      </c>
      <c r="E92" s="127">
        <f>'tài sản'!M74</f>
        <v>0</v>
      </c>
      <c r="F92" s="126">
        <f>'cây cối'!M204</f>
        <v>2701900</v>
      </c>
      <c r="G92" s="126">
        <f>'hỗ trợ'!N117</f>
        <v>253459400</v>
      </c>
      <c r="H92" s="35">
        <f t="shared" si="1"/>
        <v>300973300</v>
      </c>
    </row>
    <row r="93" spans="1:8" s="11" customFormat="1" ht="53.25" customHeight="1">
      <c r="A93" s="204">
        <f>MAX(A$6:$B92)+1</f>
        <v>88</v>
      </c>
      <c r="B93" s="34" t="str">
        <f>'Dat-Bieu10'!B119</f>
        <v>Hộ bà Trần Thị Rợ</v>
      </c>
      <c r="C93" s="50" t="s">
        <v>308</v>
      </c>
      <c r="D93" s="126">
        <f>'Dat-Bieu10'!N119</f>
        <v>50796000</v>
      </c>
      <c r="E93" s="127"/>
      <c r="F93" s="126">
        <f>'cây cối'!M206</f>
        <v>3062700</v>
      </c>
      <c r="G93" s="126">
        <f>'hỗ trợ'!N118</f>
        <v>258879900</v>
      </c>
      <c r="H93" s="35">
        <f t="shared" si="1"/>
        <v>312738600</v>
      </c>
    </row>
    <row r="94" spans="1:8" s="11" customFormat="1" ht="53.25" customHeight="1">
      <c r="A94" s="204">
        <f>MAX(A$6:$B93)+1</f>
        <v>89</v>
      </c>
      <c r="B94" s="34" t="str">
        <f>'Dat-Bieu10'!B120</f>
        <v>Hộ ông Đào Ngọc Sĩ</v>
      </c>
      <c r="C94" s="50" t="s">
        <v>308</v>
      </c>
      <c r="D94" s="126">
        <f>'Dat-Bieu10'!N120</f>
        <v>50796000</v>
      </c>
      <c r="E94" s="127"/>
      <c r="F94" s="126">
        <f>'cây cối'!M208</f>
        <v>3062700</v>
      </c>
      <c r="G94" s="126">
        <f>'hỗ trợ'!N119</f>
        <v>256919940</v>
      </c>
      <c r="H94" s="35">
        <f t="shared" si="1"/>
        <v>310778640</v>
      </c>
    </row>
    <row r="95" spans="1:8" s="11" customFormat="1" ht="53.25" customHeight="1">
      <c r="A95" s="204">
        <f>MAX(A$6:$B94)+1</f>
        <v>90</v>
      </c>
      <c r="B95" s="34" t="str">
        <f>'Dat-Bieu10'!B121</f>
        <v>Hộ bà Phùng Thị Sáu</v>
      </c>
      <c r="C95" s="50" t="s">
        <v>308</v>
      </c>
      <c r="D95" s="126">
        <f>'Dat-Bieu10'!N121</f>
        <v>20672000</v>
      </c>
      <c r="E95" s="127"/>
      <c r="F95" s="126">
        <f>'cây cối'!M210</f>
        <v>1246400</v>
      </c>
      <c r="G95" s="126">
        <f>'hỗ trợ'!N120</f>
        <v>109239880</v>
      </c>
      <c r="H95" s="35">
        <f t="shared" si="1"/>
        <v>131158280</v>
      </c>
    </row>
    <row r="96" spans="1:8" s="11" customFormat="1" ht="53.25" customHeight="1">
      <c r="A96" s="204">
        <f>MAX(A$6:$B95)+1</f>
        <v>91</v>
      </c>
      <c r="B96" s="34" t="str">
        <f>'Dat-Bieu10'!B122</f>
        <v>ông Trịnh Quốc Sinh và bà Trương Thị Lệ Thu</v>
      </c>
      <c r="C96" s="50" t="s">
        <v>308</v>
      </c>
      <c r="D96" s="126">
        <f>'Dat-Bieu10'!N122</f>
        <v>47175000</v>
      </c>
      <c r="E96" s="127"/>
      <c r="F96" s="126">
        <f>'cây cối'!M212</f>
        <v>2578900</v>
      </c>
      <c r="G96" s="126">
        <f>'hỗ trợ'!N121</f>
        <v>238814940</v>
      </c>
      <c r="H96" s="35">
        <f t="shared" si="1"/>
        <v>288568840</v>
      </c>
    </row>
    <row r="97" spans="1:8" s="11" customFormat="1" ht="87" customHeight="1">
      <c r="A97" s="204">
        <f>MAX(A$6:$B96)+1</f>
        <v>92</v>
      </c>
      <c r="B97" s="34" t="str">
        <f>'Dat-Bieu10'!B123</f>
        <v>bà Nguyễn Thị Lựu, ông Ngô Văn Hà, ông Ngô Văn Hải, bà Ngô Thị Hưng, ông Ngô Văn Hạng, bà Ngô Thị Hằng đồng thừa kế của ông Ngô Thanh Sơn</v>
      </c>
      <c r="C97" s="50" t="s">
        <v>308</v>
      </c>
      <c r="D97" s="126">
        <f>'Dat-Bieu10'!N123+'Dat-Bieu10'!N124+'Dat-Bieu10'!N125+'Dat-Bieu10'!N126</f>
        <v>164634000</v>
      </c>
      <c r="E97" s="127">
        <f>'tài sản'!M76</f>
        <v>0</v>
      </c>
      <c r="F97" s="126">
        <f>'cây cối'!M214</f>
        <v>3546500</v>
      </c>
      <c r="G97" s="126">
        <f>'hỗ trợ'!N122+'hỗ trợ'!N123+'hỗ trợ'!N124+'hỗ trợ'!N125</f>
        <v>823170000</v>
      </c>
      <c r="H97" s="35">
        <f t="shared" si="1"/>
        <v>991350500</v>
      </c>
    </row>
    <row r="98" spans="1:8" s="11" customFormat="1" ht="53.25" customHeight="1">
      <c r="A98" s="204">
        <f>MAX(A$6:$B97)+1</f>
        <v>93</v>
      </c>
      <c r="B98" s="34" t="str">
        <f>'Dat-Bieu10'!B127</f>
        <v>bà Phạm Thị Thanh</v>
      </c>
      <c r="C98" s="50" t="s">
        <v>308</v>
      </c>
      <c r="D98" s="126">
        <f>'Dat-Bieu10'!N127+'Dat-Bieu10'!N128+'Dat-Bieu10'!N129</f>
        <v>215016000</v>
      </c>
      <c r="E98" s="127"/>
      <c r="F98" s="126">
        <f>'cây cối'!M217</f>
        <v>11836700</v>
      </c>
      <c r="G98" s="126">
        <f>'hỗ trợ'!N126+'hỗ trợ'!N127+'hỗ trợ'!N128</f>
        <v>1101539460</v>
      </c>
      <c r="H98" s="35">
        <f t="shared" si="1"/>
        <v>1328392160</v>
      </c>
    </row>
    <row r="99" spans="1:8" s="11" customFormat="1" ht="53.25" customHeight="1">
      <c r="A99" s="204">
        <f>MAX(A$6:$B98)+1</f>
        <v>94</v>
      </c>
      <c r="B99" s="34" t="str">
        <f>'Dat-Bieu10'!B130</f>
        <v>ông Nguyễn Hữu Trị</v>
      </c>
      <c r="C99" s="50" t="s">
        <v>308</v>
      </c>
      <c r="D99" s="126">
        <f>'Dat-Bieu10'!N130</f>
        <v>49096000</v>
      </c>
      <c r="E99" s="127"/>
      <c r="F99" s="126">
        <f>'cây cối'!M220</f>
        <v>2960200</v>
      </c>
      <c r="G99" s="126">
        <f>'hỗ trợ'!N129</f>
        <v>246949970</v>
      </c>
      <c r="H99" s="35">
        <f t="shared" si="1"/>
        <v>299006170</v>
      </c>
    </row>
    <row r="100" spans="1:8" s="11" customFormat="1" ht="53.25" customHeight="1">
      <c r="A100" s="204">
        <f>MAX(A$6:$B99)+1</f>
        <v>95</v>
      </c>
      <c r="B100" s="34" t="str">
        <f>'Dat-Bieu10'!B131</f>
        <v>Hộ ông Nguyễn Bá Thống và bà Nguyễn Thị Bông</v>
      </c>
      <c r="C100" s="50" t="s">
        <v>308</v>
      </c>
      <c r="D100" s="126">
        <f>'Dat-Bieu10'!N131</f>
        <v>92371000</v>
      </c>
      <c r="E100" s="127">
        <f>'tài sản'!M79</f>
        <v>0</v>
      </c>
      <c r="F100" s="126">
        <f>'cây cối'!M222</f>
        <v>5334100</v>
      </c>
      <c r="G100" s="126">
        <f>'hỗ trợ'!N130</f>
        <v>464794940</v>
      </c>
      <c r="H100" s="35">
        <f t="shared" si="1"/>
        <v>562500040</v>
      </c>
    </row>
    <row r="101" spans="1:8" s="11" customFormat="1" ht="53.25" customHeight="1">
      <c r="A101" s="204">
        <f>MAX(A$6:$B100)+1</f>
        <v>96</v>
      </c>
      <c r="B101" s="34" t="str">
        <f>'Dat-Bieu10'!B132</f>
        <v>Hộ bà Lê Thị Thức</v>
      </c>
      <c r="C101" s="50" t="s">
        <v>308</v>
      </c>
      <c r="D101" s="126">
        <f>'Dat-Bieu10'!N132</f>
        <v>16932000</v>
      </c>
      <c r="E101" s="127"/>
      <c r="F101" s="126">
        <f>'cây cối'!M224</f>
        <v>1020900</v>
      </c>
      <c r="G101" s="126">
        <f>'hỗ trợ'!N131</f>
        <v>85639980</v>
      </c>
      <c r="H101" s="35">
        <f t="shared" si="1"/>
        <v>103592880</v>
      </c>
    </row>
    <row r="102" spans="1:8" s="11" customFormat="1" ht="53.25" customHeight="1">
      <c r="A102" s="204">
        <f>MAX(A$6:$B101)+1</f>
        <v>97</v>
      </c>
      <c r="B102" s="34" t="str">
        <f>'Dat-Bieu10'!B133</f>
        <v>Hộ ông Nguyễn Tấn Thọ và bà Trần Thị Mỵ</v>
      </c>
      <c r="C102" s="50" t="s">
        <v>308</v>
      </c>
      <c r="D102" s="126">
        <f>'Dat-Bieu10'!N133+'Dat-Bieu10'!N134</f>
        <v>95308800</v>
      </c>
      <c r="E102" s="127"/>
      <c r="F102" s="126">
        <f>'cây cối'!M226</f>
        <v>5746560</v>
      </c>
      <c r="G102" s="126">
        <f>'hỗ trợ'!N132+'hỗ trợ'!N133</f>
        <v>479483940</v>
      </c>
      <c r="H102" s="35">
        <f t="shared" si="1"/>
        <v>580539300</v>
      </c>
    </row>
    <row r="103" spans="1:8" s="11" customFormat="1" ht="53.25" customHeight="1">
      <c r="A103" s="204">
        <f>MAX(A$6:$B102)+1</f>
        <v>98</v>
      </c>
      <c r="B103" s="34" t="str">
        <f>'Dat-Bieu10'!B135</f>
        <v>Hộ ông Trần Ngọc Thơm và bà Nguyễn Thị Đào</v>
      </c>
      <c r="C103" s="50" t="s">
        <v>308</v>
      </c>
      <c r="D103" s="126">
        <f>'Dat-Bieu10'!N135</f>
        <v>68680000</v>
      </c>
      <c r="E103" s="127">
        <f>'tài sản'!M81</f>
        <v>0</v>
      </c>
      <c r="F103" s="126">
        <f>'cây cối'!M229</f>
        <v>4141000</v>
      </c>
      <c r="G103" s="126">
        <f>'hỗ trợ'!N134</f>
        <v>366919520</v>
      </c>
      <c r="H103" s="35">
        <f t="shared" si="1"/>
        <v>439740520</v>
      </c>
    </row>
    <row r="104" spans="1:8" s="11" customFormat="1" ht="53.25" customHeight="1">
      <c r="A104" s="204">
        <f>MAX(A$6:$B103)+1</f>
        <v>99</v>
      </c>
      <c r="B104" s="34" t="str">
        <f>'Dat-Bieu10'!B136</f>
        <v>Hộ ông Đào Văn Thiện và bà Ngô Thị Thơm</v>
      </c>
      <c r="C104" s="50" t="s">
        <v>308</v>
      </c>
      <c r="D104" s="126">
        <f>'Dat-Bieu10'!N136+'Dat-Bieu10'!N137+'Dat-Bieu10'!N138</f>
        <v>102979200</v>
      </c>
      <c r="E104" s="127"/>
      <c r="F104" s="126">
        <f>'cây cối'!M231</f>
        <v>6209040</v>
      </c>
      <c r="G104" s="126">
        <f>'hỗ trợ'!N135+'hỗ trợ'!N136+'hỗ trợ'!N137</f>
        <v>535475580</v>
      </c>
      <c r="H104" s="35">
        <f t="shared" ref="H104:H157" si="2">G104+F104+E104+D104</f>
        <v>644663820</v>
      </c>
    </row>
    <row r="105" spans="1:8" s="11" customFormat="1" ht="53.25" customHeight="1">
      <c r="A105" s="204">
        <f>MAX(A$6:$B104)+1</f>
        <v>100</v>
      </c>
      <c r="B105" s="34" t="str">
        <f>'Dat-Bieu10'!B139</f>
        <v>ông Đào Văn Thiện và bà Ngô Thị Thơm</v>
      </c>
      <c r="C105" s="50" t="s">
        <v>308</v>
      </c>
      <c r="D105" s="126">
        <f>'Dat-Bieu10'!N139+'Dat-Bieu10'!N140</f>
        <v>22304000</v>
      </c>
      <c r="E105" s="127"/>
      <c r="F105" s="126">
        <f>'cây cối'!M235</f>
        <v>1804000</v>
      </c>
      <c r="G105" s="126">
        <f>'hỗ trợ'!N138+'hỗ trợ'!N139</f>
        <v>111520000</v>
      </c>
      <c r="H105" s="35">
        <f t="shared" si="2"/>
        <v>135628000</v>
      </c>
    </row>
    <row r="106" spans="1:8" s="11" customFormat="1" ht="101.25" customHeight="1">
      <c r="A106" s="204">
        <f>MAX(A$6:$B105)+1</f>
        <v>101</v>
      </c>
      <c r="B106" s="34" t="str">
        <f>'Dat-Bieu10'!B141</f>
        <v>bà Trần Thị Ngọc Lan, ông Trần Đức Thủ, bà Trần Thị Tường Vi, ông Trần Minh Thư, bà Trần Thị Hoài Niệm, bà Trần Thị Hà Uyên đồng thừa kế ông Trần Ngọc Thạch</v>
      </c>
      <c r="C106" s="50" t="s">
        <v>308</v>
      </c>
      <c r="D106" s="126">
        <f>'Dat-Bieu10'!N141</f>
        <v>42636000</v>
      </c>
      <c r="E106" s="127"/>
      <c r="F106" s="126">
        <f>'cây cối'!M238</f>
        <v>2570700</v>
      </c>
      <c r="G106" s="126">
        <f>'hỗ trợ'!N140</f>
        <v>213180000</v>
      </c>
      <c r="H106" s="35">
        <f t="shared" si="2"/>
        <v>258386700</v>
      </c>
    </row>
    <row r="107" spans="1:8" s="11" customFormat="1" ht="124.5" customHeight="1">
      <c r="A107" s="204">
        <f>MAX(A$6:$B106)+1</f>
        <v>102</v>
      </c>
      <c r="B107" s="34" t="str">
        <f>'Dat-Bieu10'!B142</f>
        <v>ông Phùng Đình Thung, ông Phùng Đình Trường, bà Phùng Thị Ân, ông Phùng Đình Toàn, ông Phùng Đình Chiến, bà Phùng Thị Ánh Diệu, bà Phùng Thị Lệ Hằng, ông Phùng Đình Dụng đồng thừa kế của bà Ngô Thị Cán</v>
      </c>
      <c r="C107" s="50" t="s">
        <v>308</v>
      </c>
      <c r="D107" s="126">
        <f>'Dat-Bieu10'!N142+'Dat-Bieu10'!N143+'Dat-Bieu10'!N144</f>
        <v>188564000</v>
      </c>
      <c r="E107" s="127">
        <f>'tài sản'!M83</f>
        <v>0</v>
      </c>
      <c r="F107" s="126">
        <f>'cây cối'!M240</f>
        <v>11369300</v>
      </c>
      <c r="G107" s="126">
        <f>'hỗ trợ'!N141+'hỗ trợ'!N142+'hỗ trợ'!N143</f>
        <v>942820000</v>
      </c>
      <c r="H107" s="35">
        <f t="shared" si="2"/>
        <v>1142753300</v>
      </c>
    </row>
    <row r="108" spans="1:8" s="11" customFormat="1" ht="53.25" customHeight="1">
      <c r="A108" s="204">
        <f>MAX(A$6:$B107)+1</f>
        <v>103</v>
      </c>
      <c r="B108" s="34" t="str">
        <f>'Dat-Bieu10'!B145</f>
        <v>Hộ ông Ngô Văn Thành và bà Phạm Thị Đề</v>
      </c>
      <c r="C108" s="50" t="s">
        <v>308</v>
      </c>
      <c r="D108" s="126">
        <f>'Dat-Bieu10'!N145+'Dat-Bieu10'!N146</f>
        <v>84186000</v>
      </c>
      <c r="E108" s="127"/>
      <c r="F108" s="126">
        <f>'cây cối'!M244</f>
        <v>5018400</v>
      </c>
      <c r="G108" s="126">
        <f>'hỗ trợ'!N144+'hỗ trợ'!N145</f>
        <v>425339910</v>
      </c>
      <c r="H108" s="35">
        <f t="shared" si="2"/>
        <v>514544310</v>
      </c>
    </row>
    <row r="109" spans="1:8" s="11" customFormat="1" ht="53.25" customHeight="1">
      <c r="A109" s="204">
        <f>MAX(A$6:$B108)+1</f>
        <v>104</v>
      </c>
      <c r="B109" s="34" t="str">
        <f>'Dat-Bieu10'!B147</f>
        <v>Hộ bà Phùng Thị Tý</v>
      </c>
      <c r="C109" s="50" t="s">
        <v>308</v>
      </c>
      <c r="D109" s="126">
        <f>'Dat-Bieu10'!N147</f>
        <v>80308000</v>
      </c>
      <c r="E109" s="127"/>
      <c r="F109" s="126">
        <f>'cây cối'!M247</f>
        <v>4842100</v>
      </c>
      <c r="G109" s="126">
        <f>'hỗ trợ'!N146</f>
        <v>419179640</v>
      </c>
      <c r="H109" s="35">
        <f t="shared" si="2"/>
        <v>504329740</v>
      </c>
    </row>
    <row r="110" spans="1:8" s="11" customFormat="1" ht="53.25" customHeight="1">
      <c r="A110" s="204">
        <f>MAX(A$6:$B109)+1</f>
        <v>105</v>
      </c>
      <c r="B110" s="34" t="str">
        <f>'Dat-Bieu10'!B148</f>
        <v>ông Nguyễn Công Tuy và bà Trần Thị Kim Chi</v>
      </c>
      <c r="C110" s="50" t="s">
        <v>308</v>
      </c>
      <c r="D110" s="126">
        <f>'Dat-Bieu10'!N148</f>
        <v>16320000</v>
      </c>
      <c r="E110" s="127"/>
      <c r="F110" s="126"/>
      <c r="G110" s="126">
        <f>'hỗ trợ'!N147</f>
        <v>88459860</v>
      </c>
      <c r="H110" s="35">
        <f t="shared" si="2"/>
        <v>104779860</v>
      </c>
    </row>
    <row r="111" spans="1:8" s="11" customFormat="1" ht="53.25" customHeight="1">
      <c r="A111" s="204">
        <f>MAX(A$6:$B110)+1</f>
        <v>106</v>
      </c>
      <c r="B111" s="34" t="str">
        <f>'Dat-Bieu10'!B149</f>
        <v>Hộ ông Nguyễn Công Tuy và bà Trần Thị Kim Chi</v>
      </c>
      <c r="C111" s="50" t="s">
        <v>308</v>
      </c>
      <c r="D111" s="126">
        <f>'Dat-Bieu10'!N149</f>
        <v>74621000</v>
      </c>
      <c r="E111" s="127"/>
      <c r="F111" s="126">
        <f>'cây cối'!M249</f>
        <v>4309100</v>
      </c>
      <c r="G111" s="126">
        <f>'hỗ trợ'!N148</f>
        <v>373105000</v>
      </c>
      <c r="H111" s="35">
        <f t="shared" si="2"/>
        <v>452035100</v>
      </c>
    </row>
    <row r="112" spans="1:8" s="11" customFormat="1" ht="53.25" customHeight="1">
      <c r="A112" s="204">
        <f>MAX(A$6:$B111)+1</f>
        <v>107</v>
      </c>
      <c r="B112" s="34" t="str">
        <f>'Dat-Bieu10'!B150</f>
        <v>ông Trần Văn Tiền và bà Lê Thị Hồng</v>
      </c>
      <c r="C112" s="50" t="s">
        <v>308</v>
      </c>
      <c r="D112" s="126">
        <f>'Dat-Bieu10'!N150</f>
        <v>150669100</v>
      </c>
      <c r="E112" s="127"/>
      <c r="F112" s="126">
        <f>'cây cối'!M251</f>
        <v>8700610</v>
      </c>
      <c r="G112" s="126">
        <f>'hỗ trợ'!N149</f>
        <v>768045200</v>
      </c>
      <c r="H112" s="35">
        <f t="shared" si="2"/>
        <v>927414910</v>
      </c>
    </row>
    <row r="113" spans="1:8" s="11" customFormat="1" ht="53.25" customHeight="1">
      <c r="A113" s="204">
        <f>MAX(A$6:$B112)+1</f>
        <v>108</v>
      </c>
      <c r="B113" s="34" t="str">
        <f>'Dat-Bieu10'!B151</f>
        <v>ông Trần Văn Tuấn</v>
      </c>
      <c r="C113" s="50" t="s">
        <v>308</v>
      </c>
      <c r="D113" s="126">
        <f>'Dat-Bieu10'!N151</f>
        <v>44336000</v>
      </c>
      <c r="E113" s="127"/>
      <c r="F113" s="126"/>
      <c r="G113" s="126">
        <f>'hỗ trợ'!N150</f>
        <v>0</v>
      </c>
      <c r="H113" s="35">
        <f t="shared" si="2"/>
        <v>44336000</v>
      </c>
    </row>
    <row r="114" spans="1:8" s="11" customFormat="1" ht="53.25" customHeight="1">
      <c r="A114" s="204">
        <f>MAX(A$6:$B113)+1</f>
        <v>109</v>
      </c>
      <c r="B114" s="34" t="str">
        <f>'Dat-Bieu10'!B152</f>
        <v>Hộ ông Trần Văn Tuấn và bà Nguyễn Thị Minh Loan</v>
      </c>
      <c r="C114" s="50" t="s">
        <v>308</v>
      </c>
      <c r="D114" s="126">
        <f>'Dat-Bieu10'!N152</f>
        <v>38420000</v>
      </c>
      <c r="E114" s="127"/>
      <c r="F114" s="126">
        <f>'cây cối'!M253</f>
        <v>2316500</v>
      </c>
      <c r="G114" s="126">
        <f>'hỗ trợ'!N151</f>
        <v>209739640</v>
      </c>
      <c r="H114" s="35">
        <f t="shared" si="2"/>
        <v>250476140</v>
      </c>
    </row>
    <row r="115" spans="1:8" s="11" customFormat="1" ht="53.25" customHeight="1">
      <c r="A115" s="204">
        <f>MAX(A$6:$B114)+1</f>
        <v>110</v>
      </c>
      <c r="B115" s="34" t="str">
        <f>'Dat-Bieu10'!B153</f>
        <v>ông Lê Thanh Truyền và bà Nguyễn Thị Vũ Hạnh</v>
      </c>
      <c r="C115" s="50" t="s">
        <v>308</v>
      </c>
      <c r="D115" s="126">
        <f>'Dat-Bieu10'!N153</f>
        <v>67308000</v>
      </c>
      <c r="E115" s="127">
        <f>'tài sản'!M85</f>
        <v>0</v>
      </c>
      <c r="F115" s="126">
        <f>'cây cối'!M255</f>
        <v>3886800</v>
      </c>
      <c r="G115" s="126">
        <f>'hỗ trợ'!N152</f>
        <v>371819280</v>
      </c>
      <c r="H115" s="35">
        <f t="shared" si="2"/>
        <v>443014080</v>
      </c>
    </row>
    <row r="116" spans="1:8" s="11" customFormat="1" ht="53.25" customHeight="1">
      <c r="A116" s="204">
        <f>MAX(A$6:$B115)+1</f>
        <v>111</v>
      </c>
      <c r="B116" s="34" t="str">
        <f>'Dat-Bieu10'!B154</f>
        <v>ông Ngô Văn Tài</v>
      </c>
      <c r="C116" s="50" t="s">
        <v>308</v>
      </c>
      <c r="D116" s="126">
        <f>'Dat-Bieu10'!N154+'Dat-Bieu10'!N155</f>
        <v>98668000</v>
      </c>
      <c r="E116" s="127"/>
      <c r="F116" s="126">
        <f>'cây cối'!M257</f>
        <v>5949100</v>
      </c>
      <c r="G116" s="126">
        <f>'hỗ trợ'!N153+'hỗ trợ'!N154</f>
        <v>528619280</v>
      </c>
      <c r="H116" s="35">
        <f t="shared" si="2"/>
        <v>633236380</v>
      </c>
    </row>
    <row r="117" spans="1:8" s="11" customFormat="1" ht="84.75" customHeight="1">
      <c r="A117" s="204">
        <f>MAX(A$6:$B116)+1</f>
        <v>112</v>
      </c>
      <c r="B117" s="34" t="str">
        <f>'Dat-Bieu10'!B156</f>
        <v>ông Phan Ngọc Toàn, bà Phan Thị Kim Thanh, bà Phan Thị Kim Thủy đồng thừa kế của bà Trần Thị Tứ và ông Phan Ngọc Huỳnh</v>
      </c>
      <c r="C117" s="50" t="s">
        <v>308</v>
      </c>
      <c r="D117" s="126">
        <f>'Dat-Bieu10'!N156+'Dat-Bieu10'!N157</f>
        <v>58766000</v>
      </c>
      <c r="E117" s="127"/>
      <c r="F117" s="126">
        <f>'cây cối'!M260</f>
        <v>3298040</v>
      </c>
      <c r="G117" s="126">
        <f>'hỗ trợ'!N155+'hỗ trợ'!N156</f>
        <v>293830000</v>
      </c>
      <c r="H117" s="35">
        <f t="shared" si="2"/>
        <v>355894040</v>
      </c>
    </row>
    <row r="118" spans="1:8" s="11" customFormat="1" ht="53.25" customHeight="1">
      <c r="A118" s="204">
        <f>MAX(A$6:$B117)+1</f>
        <v>113</v>
      </c>
      <c r="B118" s="34" t="str">
        <f>'Dat-Bieu10'!B158</f>
        <v>Hộ bà Nguyễn Thị Tường</v>
      </c>
      <c r="C118" s="50" t="s">
        <v>308</v>
      </c>
      <c r="D118" s="126">
        <f>'Dat-Bieu10'!N158</f>
        <v>24825000</v>
      </c>
      <c r="E118" s="127"/>
      <c r="F118" s="126">
        <f>'cây cối'!M263</f>
        <v>1357100</v>
      </c>
      <c r="G118" s="126">
        <f>'hỗ trợ'!N157</f>
        <v>126084960</v>
      </c>
      <c r="H118" s="35">
        <f t="shared" si="2"/>
        <v>152267060</v>
      </c>
    </row>
    <row r="119" spans="1:8" s="11" customFormat="1" ht="81" customHeight="1">
      <c r="A119" s="204">
        <f>MAX(A$6:$B118)+1</f>
        <v>114</v>
      </c>
      <c r="B119" s="34" t="str">
        <f>'Dat-Bieu10'!B159</f>
        <v>bà Lê Thị Lục, ông Phùng Minh Thông, ông Phùng Đình Thái, bà Phùng Thị Thu đồng thừa kế của ông Phùng Đình Trị</v>
      </c>
      <c r="C119" s="50" t="s">
        <v>308</v>
      </c>
      <c r="D119" s="126">
        <f>'Dat-Bieu10'!N159+'Dat-Bieu10'!N160</f>
        <v>80017000</v>
      </c>
      <c r="E119" s="127"/>
      <c r="F119" s="126">
        <f>'cây cối'!M265</f>
        <v>4620700</v>
      </c>
      <c r="G119" s="126">
        <f>'hỗ trợ'!N158+'hỗ trợ'!N159</f>
        <v>400085000</v>
      </c>
      <c r="H119" s="35">
        <f t="shared" si="2"/>
        <v>484722700</v>
      </c>
    </row>
    <row r="120" spans="1:8" s="11" customFormat="1" ht="53.25" customHeight="1">
      <c r="A120" s="204">
        <f>MAX(A$6:$B119)+1</f>
        <v>115</v>
      </c>
      <c r="B120" s="34" t="str">
        <f>'Dat-Bieu10'!B161</f>
        <v>ông Trần Văn Tiến</v>
      </c>
      <c r="C120" s="50" t="s">
        <v>308</v>
      </c>
      <c r="D120" s="126">
        <f>'Dat-Bieu10'!N161</f>
        <v>60137000</v>
      </c>
      <c r="E120" s="127"/>
      <c r="F120" s="126">
        <f>'cây cối'!M268</f>
        <v>3472700</v>
      </c>
      <c r="G120" s="126">
        <f>'hỗ trợ'!N160</f>
        <v>306564880</v>
      </c>
      <c r="H120" s="35">
        <f t="shared" si="2"/>
        <v>370174580</v>
      </c>
    </row>
    <row r="121" spans="1:8" s="11" customFormat="1" ht="53.25" customHeight="1">
      <c r="A121" s="204">
        <f>MAX(A$6:$B120)+1</f>
        <v>116</v>
      </c>
      <c r="B121" s="34" t="str">
        <f>'Dat-Bieu10'!B162</f>
        <v>Hộ ông Lê Hồng Tía và bà Đỗ Thị Lam</v>
      </c>
      <c r="C121" s="50" t="s">
        <v>308</v>
      </c>
      <c r="D121" s="126">
        <f>'Dat-Bieu10'!N162+'Dat-Bieu10'!N163+'Dat-Bieu10'!N164</f>
        <v>243881000</v>
      </c>
      <c r="E121" s="127">
        <f>'tài sản'!M87</f>
        <v>0</v>
      </c>
      <c r="F121" s="126">
        <f>'cây cối'!M270</f>
        <v>14604200</v>
      </c>
      <c r="G121" s="126">
        <f>'hỗ trợ'!N161+'hỗ trợ'!N162+'hỗ trợ'!N163</f>
        <v>1248804400</v>
      </c>
      <c r="H121" s="35">
        <f t="shared" si="2"/>
        <v>1507289600</v>
      </c>
    </row>
    <row r="122" spans="1:8" s="11" customFormat="1" ht="53.25" customHeight="1">
      <c r="A122" s="204">
        <f>MAX(A$6:$B121)+1</f>
        <v>117</v>
      </c>
      <c r="B122" s="34" t="str">
        <f>'Dat-Bieu10'!B165</f>
        <v>Hộ ông Huỳnh Tám và bà Ngô Thị Trầm</v>
      </c>
      <c r="C122" s="50" t="s">
        <v>308</v>
      </c>
      <c r="D122" s="126">
        <f>'Dat-Bieu10'!N165</f>
        <v>22508000</v>
      </c>
      <c r="E122" s="127">
        <f>'tài sản'!M91</f>
        <v>0</v>
      </c>
      <c r="F122" s="126">
        <f>'cây cối'!M274</f>
        <v>1357100</v>
      </c>
      <c r="G122" s="126">
        <f>'hỗ trợ'!N164</f>
        <v>113519980</v>
      </c>
      <c r="H122" s="35">
        <f t="shared" si="2"/>
        <v>137385080</v>
      </c>
    </row>
    <row r="123" spans="1:8" s="11" customFormat="1" ht="53.25" customHeight="1">
      <c r="A123" s="204">
        <f>MAX(A$6:$B122)+1</f>
        <v>118</v>
      </c>
      <c r="B123" s="34" t="str">
        <f>'Dat-Bieu10'!B166</f>
        <v>ông Phùng Đình Tuấn và bà Hồ Thị Trà My</v>
      </c>
      <c r="C123" s="50" t="s">
        <v>308</v>
      </c>
      <c r="D123" s="126">
        <f>'Dat-Bieu10'!N166</f>
        <v>17136000</v>
      </c>
      <c r="E123" s="127"/>
      <c r="F123" s="126">
        <f>'cây cối'!M276</f>
        <v>2973600</v>
      </c>
      <c r="G123" s="126">
        <f>'hỗ trợ'!N165</f>
        <v>88619940</v>
      </c>
      <c r="H123" s="35">
        <f t="shared" si="2"/>
        <v>108729540</v>
      </c>
    </row>
    <row r="124" spans="1:8" s="11" customFormat="1" ht="53.25" customHeight="1">
      <c r="A124" s="204">
        <f>MAX(A$6:$B123)+1</f>
        <v>119</v>
      </c>
      <c r="B124" s="34" t="str">
        <f>'Dat-Bieu10'!B167</f>
        <v>Hộ bà Nguyễn Thị Trầm</v>
      </c>
      <c r="C124" s="50" t="s">
        <v>308</v>
      </c>
      <c r="D124" s="126">
        <f>'Dat-Bieu10'!N167</f>
        <v>61336000</v>
      </c>
      <c r="E124" s="127"/>
      <c r="F124" s="126">
        <f>'cây cối'!M278</f>
        <v>3698200</v>
      </c>
      <c r="G124" s="126">
        <f>'hỗ trợ'!N166</f>
        <v>309619940</v>
      </c>
      <c r="H124" s="35">
        <f t="shared" si="2"/>
        <v>374654140</v>
      </c>
    </row>
    <row r="125" spans="1:8" s="11" customFormat="1" ht="53.25" customHeight="1">
      <c r="A125" s="204">
        <f>MAX(A$6:$B124)+1</f>
        <v>120</v>
      </c>
      <c r="B125" s="34" t="str">
        <f>'Dat-Bieu10'!B168</f>
        <v>ông Ngô Văn Tín</v>
      </c>
      <c r="C125" s="50" t="s">
        <v>308</v>
      </c>
      <c r="D125" s="126">
        <f>'Dat-Bieu10'!N168</f>
        <v>60656000</v>
      </c>
      <c r="E125" s="127"/>
      <c r="F125" s="126">
        <f>'cây cối'!M280</f>
        <v>3657200</v>
      </c>
      <c r="G125" s="126">
        <f>'hỗ trợ'!N167</f>
        <v>309159880</v>
      </c>
      <c r="H125" s="35">
        <f t="shared" si="2"/>
        <v>373473080</v>
      </c>
    </row>
    <row r="126" spans="1:8" s="11" customFormat="1" ht="53.25" customHeight="1">
      <c r="A126" s="204">
        <f>MAX(A$6:$B125)+1</f>
        <v>121</v>
      </c>
      <c r="B126" s="34" t="str">
        <f>'Dat-Bieu10'!B169</f>
        <v>Hộ ông Nguyễn Văn Xừ và bà Phùng Thị Yến</v>
      </c>
      <c r="C126" s="50" t="s">
        <v>308</v>
      </c>
      <c r="D126" s="126">
        <f>'Dat-Bieu10'!N169</f>
        <v>98940000</v>
      </c>
      <c r="E126" s="127">
        <f>'tài sản'!M93</f>
        <v>0</v>
      </c>
      <c r="F126" s="126">
        <f>'cây cối'!M282</f>
        <v>5965500</v>
      </c>
      <c r="G126" s="126">
        <f>'hỗ trợ'!N168</f>
        <v>500579880</v>
      </c>
      <c r="H126" s="35">
        <f t="shared" si="2"/>
        <v>605485380</v>
      </c>
    </row>
    <row r="127" spans="1:8" s="11" customFormat="1" ht="125.25" customHeight="1">
      <c r="A127" s="204">
        <f>MAX(A$6:$B126)+1</f>
        <v>122</v>
      </c>
      <c r="B127" s="34" t="str">
        <f>'Dat-Bieu10'!B170</f>
        <v>bà Trần Thị Kim Thu, bà Trần Thị Nhơn, bà Trần Thị Đức, bà Trần Thị Xí, ông Trần Văn Tuấn, ông Trần Văn Trúc, ông Trần Văn Phát, bà Trần Thị Kim Oanh  đồng thừa kế của ông Trần Xê và bà Nguyễn Thị Tú</v>
      </c>
      <c r="C127" s="50" t="s">
        <v>308</v>
      </c>
      <c r="D127" s="126">
        <f>'Dat-Bieu10'!N170+'Dat-Bieu10'!N171+'Dat-Bieu10'!N172</f>
        <v>133348000</v>
      </c>
      <c r="E127" s="127"/>
      <c r="F127" s="126">
        <f>'cây cối'!M284</f>
        <v>3690000</v>
      </c>
      <c r="G127" s="126">
        <f>'hỗ trợ'!N169+'hỗ trợ'!N170+'hỗ trợ'!N171</f>
        <v>666740000</v>
      </c>
      <c r="H127" s="35">
        <f t="shared" si="2"/>
        <v>803778000</v>
      </c>
    </row>
    <row r="128" spans="1:8" s="11" customFormat="1" ht="81" customHeight="1">
      <c r="A128" s="204">
        <f>MAX(A$6:$B127)+1</f>
        <v>123</v>
      </c>
      <c r="B128" s="34" t="str">
        <f>'Dat-Bieu10'!B173</f>
        <v>ông Ngô Đức Nghĩa, ông Ngô Thanh Bình, bà Ngô Thị Kim Minh, bà Ngô Thị Mỹ Hạnh đồng thừa kế của bà Nguyễn Thị Vân</v>
      </c>
      <c r="C128" s="50" t="s">
        <v>308</v>
      </c>
      <c r="D128" s="126">
        <f>'Dat-Bieu10'!N173+'Dat-Bieu10'!N174</f>
        <v>87380000</v>
      </c>
      <c r="E128" s="127">
        <f>'tài sản'!M95</f>
        <v>0</v>
      </c>
      <c r="F128" s="126">
        <f>'cây cối'!M287</f>
        <v>5268500</v>
      </c>
      <c r="G128" s="126">
        <f>'hỗ trợ'!N172+'hỗ trợ'!N173</f>
        <v>436900000</v>
      </c>
      <c r="H128" s="35">
        <f t="shared" si="2"/>
        <v>529548500</v>
      </c>
    </row>
    <row r="129" spans="1:8" s="11" customFormat="1" ht="53.25" customHeight="1">
      <c r="A129" s="204">
        <f>MAX(A$6:$B128)+1</f>
        <v>124</v>
      </c>
      <c r="B129" s="34" t="str">
        <f>'Dat-Bieu10'!B175</f>
        <v>ông Phùng Đình Việt</v>
      </c>
      <c r="C129" s="50" t="s">
        <v>308</v>
      </c>
      <c r="D129" s="126">
        <f>'Dat-Bieu10'!N175</f>
        <v>76840000</v>
      </c>
      <c r="E129" s="127"/>
      <c r="F129" s="126">
        <f>'cây cối'!M290</f>
        <v>4633000</v>
      </c>
      <c r="G129" s="126">
        <f>'hỗ trợ'!N174</f>
        <v>431239040</v>
      </c>
      <c r="H129" s="35">
        <f t="shared" si="2"/>
        <v>512712040</v>
      </c>
    </row>
    <row r="130" spans="1:8" s="11" customFormat="1" ht="53.25" customHeight="1">
      <c r="A130" s="204">
        <f>MAX(A$6:$B129)+1</f>
        <v>125</v>
      </c>
      <c r="B130" s="34" t="str">
        <f>'Dat-Bieu10'!B176</f>
        <v>ông Trần Phong Vũ và bà Nguyễn Thị Hằng</v>
      </c>
      <c r="C130" s="50" t="s">
        <v>308</v>
      </c>
      <c r="D130" s="126">
        <f>'Dat-Bieu10'!N176</f>
        <v>86156000</v>
      </c>
      <c r="E130" s="127"/>
      <c r="F130" s="126">
        <f>'cây cối'!M292</f>
        <v>5194700</v>
      </c>
      <c r="G130" s="126">
        <f>'hỗ trợ'!N175</f>
        <v>460179400</v>
      </c>
      <c r="H130" s="35">
        <f t="shared" si="2"/>
        <v>551530100</v>
      </c>
    </row>
    <row r="131" spans="1:8" s="11" customFormat="1" ht="53.25" customHeight="1">
      <c r="A131" s="204">
        <f>MAX(A$6:$B130)+1</f>
        <v>126</v>
      </c>
      <c r="B131" s="34" t="str">
        <f>'Dat-Bieu10'!B178</f>
        <v>ông Phan Thanh An đại diện đồng thừa kế bà Phan Thị Xiếp</v>
      </c>
      <c r="C131" s="50" t="s">
        <v>307</v>
      </c>
      <c r="D131" s="126">
        <f>'Dat-Bieu10'!N178</f>
        <v>42364000</v>
      </c>
      <c r="E131" s="127"/>
      <c r="F131" s="126">
        <f>'cây cối'!M295</f>
        <v>2554300</v>
      </c>
      <c r="G131" s="126">
        <f>'hỗ trợ'!N176</f>
        <v>211820000</v>
      </c>
      <c r="H131" s="35">
        <f t="shared" si="2"/>
        <v>256738300</v>
      </c>
    </row>
    <row r="132" spans="1:8" s="11" customFormat="1" ht="53.25" customHeight="1">
      <c r="A132" s="204">
        <f>MAX(A$6:$B131)+1</f>
        <v>127</v>
      </c>
      <c r="B132" s="34" t="str">
        <f>'Dat-Bieu10'!B179</f>
        <v>Hộ ông Phan Thanh An và bà Nguyễn Thị Lợi</v>
      </c>
      <c r="C132" s="50" t="s">
        <v>307</v>
      </c>
      <c r="D132" s="126">
        <f>'Dat-Bieu10'!N179</f>
        <v>30260000</v>
      </c>
      <c r="E132" s="127"/>
      <c r="F132" s="126">
        <f>'cây cối'!M297</f>
        <v>1824500</v>
      </c>
      <c r="G132" s="126">
        <f>'hỗ trợ'!N177</f>
        <v>156199900</v>
      </c>
      <c r="H132" s="35">
        <f t="shared" si="2"/>
        <v>188284400</v>
      </c>
    </row>
    <row r="133" spans="1:8" s="11" customFormat="1" ht="53.25" customHeight="1">
      <c r="A133" s="204">
        <f>MAX(A$6:$B132)+1</f>
        <v>128</v>
      </c>
      <c r="B133" s="34" t="str">
        <f>'Dat-Bieu10'!B180</f>
        <v>bà Lê Thị Như Ái</v>
      </c>
      <c r="C133" s="50" t="s">
        <v>307</v>
      </c>
      <c r="D133" s="126">
        <f>'Dat-Bieu10'!N180</f>
        <v>9363600</v>
      </c>
      <c r="E133" s="127"/>
      <c r="F133" s="126">
        <f>'cây cối'!M299</f>
        <v>564570</v>
      </c>
      <c r="G133" s="126">
        <f>'hỗ trợ'!N178</f>
        <v>50737919.999999993</v>
      </c>
      <c r="H133" s="35">
        <f t="shared" si="2"/>
        <v>60666089.999999993</v>
      </c>
    </row>
    <row r="134" spans="1:8" s="11" customFormat="1" ht="84" customHeight="1">
      <c r="A134" s="204">
        <f>MAX(A$6:$B133)+1</f>
        <v>129</v>
      </c>
      <c r="B134" s="34" t="str">
        <f>'Dat-Bieu10'!B181</f>
        <v>bà Nguyễn Thị Bé, ông Nguyễn Văn Bảo, bà Nguyễn Thị Kim Chi, ông Nguyễn Văn Tấn đồng hàng thừa kế của ông Nguyễn Hậu</v>
      </c>
      <c r="C134" s="50" t="s">
        <v>307</v>
      </c>
      <c r="D134" s="126">
        <f>'Dat-Bieu10'!N181</f>
        <v>49300000</v>
      </c>
      <c r="E134" s="127">
        <f>'tài sản'!M97</f>
        <v>0</v>
      </c>
      <c r="F134" s="126">
        <f>'cây cối'!M301</f>
        <v>2972500</v>
      </c>
      <c r="G134" s="126">
        <f>'hỗ trợ'!N179</f>
        <v>246500000</v>
      </c>
      <c r="H134" s="35">
        <f t="shared" si="2"/>
        <v>298772500</v>
      </c>
    </row>
    <row r="135" spans="1:8" s="11" customFormat="1" ht="53.25" customHeight="1">
      <c r="A135" s="204">
        <f>MAX(A$6:$B134)+1</f>
        <v>130</v>
      </c>
      <c r="B135" s="34" t="str">
        <f>'Dat-Bieu10'!B182</f>
        <v>hộ bà Nguyễn Thị Bảy</v>
      </c>
      <c r="C135" s="50" t="s">
        <v>307</v>
      </c>
      <c r="D135" s="126">
        <f>'Dat-Bieu10'!N182</f>
        <v>29891000</v>
      </c>
      <c r="E135" s="127"/>
      <c r="F135" s="126">
        <f>'cây cối'!M303</f>
        <v>1726100</v>
      </c>
      <c r="G135" s="126">
        <f>'hỗ trợ'!N180</f>
        <v>155334880</v>
      </c>
      <c r="H135" s="35">
        <f t="shared" si="2"/>
        <v>186951980</v>
      </c>
    </row>
    <row r="136" spans="1:8" s="11" customFormat="1" ht="53.25" customHeight="1">
      <c r="A136" s="204">
        <f>MAX(A$6:$B135)+1</f>
        <v>131</v>
      </c>
      <c r="B136" s="34" t="str">
        <f>'Dat-Bieu10'!B183</f>
        <v>hộ ông Hoàng Thái Bình và bà Nguyễn Thị Kim Anh</v>
      </c>
      <c r="C136" s="50" t="s">
        <v>307</v>
      </c>
      <c r="D136" s="126">
        <f>'Dat-Bieu10'!N183</f>
        <v>53818000</v>
      </c>
      <c r="E136" s="127"/>
      <c r="F136" s="126">
        <f>'cây cối'!M305</f>
        <v>3107800</v>
      </c>
      <c r="G136" s="126">
        <f>'hỗ trợ'!N181</f>
        <v>295549460</v>
      </c>
      <c r="H136" s="35">
        <f t="shared" si="2"/>
        <v>352475260</v>
      </c>
    </row>
    <row r="137" spans="1:8" s="11" customFormat="1" ht="53.25" customHeight="1">
      <c r="A137" s="204">
        <f>MAX(A$6:$B136)+1</f>
        <v>132</v>
      </c>
      <c r="B137" s="34" t="str">
        <f>'Dat-Bieu10'!B184</f>
        <v>Hộ ông Nguyễn Bổng và bà Dương Thị Hà</v>
      </c>
      <c r="C137" s="50" t="s">
        <v>307</v>
      </c>
      <c r="D137" s="126">
        <f>'Dat-Bieu10'!N184</f>
        <v>50388000</v>
      </c>
      <c r="E137" s="127"/>
      <c r="F137" s="126">
        <f>'cây cối'!M307</f>
        <v>3038100</v>
      </c>
      <c r="G137" s="126">
        <f>'hỗ trợ'!N182</f>
        <v>266639700</v>
      </c>
      <c r="H137" s="35">
        <f t="shared" si="2"/>
        <v>320065800</v>
      </c>
    </row>
    <row r="138" spans="1:8" s="11" customFormat="1" ht="53.25" customHeight="1">
      <c r="A138" s="204">
        <f>MAX(A$6:$B137)+1</f>
        <v>133</v>
      </c>
      <c r="B138" s="34" t="str">
        <f>'Dat-Bieu10'!B185</f>
        <v>Hộ ông Nguyễn Cho và bà Nguyễn Thị Lộc</v>
      </c>
      <c r="C138" s="50" t="s">
        <v>307</v>
      </c>
      <c r="D138" s="126">
        <f>'Dat-Bieu10'!N185</f>
        <v>22752800</v>
      </c>
      <c r="E138" s="127">
        <f>'tài sản'!M99</f>
        <v>0</v>
      </c>
      <c r="F138" s="126">
        <f>'cây cối'!M309</f>
        <v>1371860</v>
      </c>
      <c r="G138" s="126">
        <f>'hỗ trợ'!N183</f>
        <v>116703940.00000001</v>
      </c>
      <c r="H138" s="35">
        <f t="shared" si="2"/>
        <v>140828600</v>
      </c>
    </row>
    <row r="139" spans="1:8" s="11" customFormat="1" ht="53.25" customHeight="1">
      <c r="A139" s="204">
        <f>MAX(A$6:$B138)+1</f>
        <v>134</v>
      </c>
      <c r="B139" s="34" t="str">
        <f>'Dat-Bieu10'!B186</f>
        <v>Hộ ông Nguyễn Văn Cảnh và bà Ngô Thị Tích</v>
      </c>
      <c r="C139" s="50" t="s">
        <v>307</v>
      </c>
      <c r="D139" s="126">
        <f>'Dat-Bieu10'!N186</f>
        <v>214472000</v>
      </c>
      <c r="E139" s="127"/>
      <c r="F139" s="126">
        <f>'cây cối'!M311</f>
        <v>12931400</v>
      </c>
      <c r="G139" s="126">
        <f>'hỗ trợ'!N184</f>
        <v>1101759400</v>
      </c>
      <c r="H139" s="35">
        <f t="shared" si="2"/>
        <v>1329162800</v>
      </c>
    </row>
    <row r="140" spans="1:8" s="11" customFormat="1" ht="53.25" customHeight="1">
      <c r="A140" s="204">
        <f>MAX(A$6:$B139)+1</f>
        <v>135</v>
      </c>
      <c r="B140" s="34" t="str">
        <f>'Dat-Bieu10'!B187</f>
        <v>ông Nguyễn Văn Cảnh và bà Ngô Thị Tích</v>
      </c>
      <c r="C140" s="50" t="s">
        <v>307</v>
      </c>
      <c r="D140" s="126">
        <f>'Dat-Bieu10'!N187+'Dat-Bieu10'!N188</f>
        <v>4501400</v>
      </c>
      <c r="E140" s="127"/>
      <c r="F140" s="126">
        <f>'cây cối'!M313</f>
        <v>0</v>
      </c>
      <c r="G140" s="126">
        <f>'hỗ trợ'!N185+'hỗ trợ'!N186</f>
        <v>22507000</v>
      </c>
      <c r="H140" s="35">
        <f t="shared" si="2"/>
        <v>27008400</v>
      </c>
    </row>
    <row r="141" spans="1:8" s="11" customFormat="1" ht="53.25" customHeight="1">
      <c r="A141" s="204">
        <f>MAX(A$6:$B140)+1</f>
        <v>136</v>
      </c>
      <c r="B141" s="34" t="str">
        <f>'Dat-Bieu10'!B189</f>
        <v>hộ ông Nguyễn Chánh và bà Võ Thị Kiểm</v>
      </c>
      <c r="C141" s="50" t="s">
        <v>307</v>
      </c>
      <c r="D141" s="126">
        <f>'Dat-Bieu10'!N189</f>
        <v>25425000</v>
      </c>
      <c r="E141" s="127"/>
      <c r="F141" s="126">
        <f>'cây cối'!M314</f>
        <v>1389900</v>
      </c>
      <c r="G141" s="126">
        <f>'hỗ trợ'!N187</f>
        <v>129084960</v>
      </c>
      <c r="H141" s="35">
        <f t="shared" si="2"/>
        <v>155899860</v>
      </c>
    </row>
    <row r="142" spans="1:8" s="11" customFormat="1" ht="91.5" customHeight="1">
      <c r="A142" s="204">
        <f>MAX(A$6:$B141)+1</f>
        <v>137</v>
      </c>
      <c r="B142" s="34" t="str">
        <f>'Dat-Bieu10'!B190</f>
        <v>ông Ngô Chớ, bà Ngô Thị Bưởi, ông Ngô Văn Hồng, bà Ngô Thị Sanh, ông Ngô Thanh Lòng, bà Ngô Thị Liên đồng thừa kế của bà Lê Thị Bòng</v>
      </c>
      <c r="C142" s="50" t="s">
        <v>307</v>
      </c>
      <c r="D142" s="126">
        <f>'Dat-Bieu10'!N190</f>
        <v>54332000</v>
      </c>
      <c r="E142" s="127">
        <f>'tài sản'!M101</f>
        <v>0</v>
      </c>
      <c r="F142" s="126">
        <f>'cây cối'!M316</f>
        <v>3275900</v>
      </c>
      <c r="G142" s="126">
        <f>'hỗ trợ'!N188</f>
        <v>271660000</v>
      </c>
      <c r="H142" s="35">
        <f t="shared" si="2"/>
        <v>329267900</v>
      </c>
    </row>
    <row r="143" spans="1:8" s="11" customFormat="1" ht="90.75" customHeight="1">
      <c r="A143" s="204">
        <f>MAX(A$6:$B142)+1</f>
        <v>138</v>
      </c>
      <c r="B143" s="34" t="str">
        <f>'Dat-Bieu10'!B191</f>
        <v xml:space="preserve">ông Nguyễn Văn Đoàn, bà Nguyễn Thị Hồng Vệ, ông Nguyễn Văn Như, bà Nguyễn Thị Hồng Thơm đồng thừa kế của ông Nguyễn Chu </v>
      </c>
      <c r="C143" s="50" t="s">
        <v>307</v>
      </c>
      <c r="D143" s="126">
        <f>'Dat-Bieu10'!N191</f>
        <v>33932000</v>
      </c>
      <c r="E143" s="127"/>
      <c r="F143" s="126">
        <f>'cây cối'!M318</f>
        <v>2045900</v>
      </c>
      <c r="G143" s="126">
        <f>'hỗ trợ'!N189</f>
        <v>169660000</v>
      </c>
      <c r="H143" s="35">
        <f t="shared" si="2"/>
        <v>205637900</v>
      </c>
    </row>
    <row r="144" spans="1:8" s="11" customFormat="1" ht="53.25" customHeight="1">
      <c r="A144" s="204">
        <f>MAX(A$6:$B143)+1</f>
        <v>139</v>
      </c>
      <c r="B144" s="34" t="str">
        <f>'Dat-Bieu10'!B192</f>
        <v>bà Lê Thị Được</v>
      </c>
      <c r="C144" s="50" t="s">
        <v>307</v>
      </c>
      <c r="D144" s="126">
        <f>'Dat-Bieu10'!N192</f>
        <v>35156000</v>
      </c>
      <c r="E144" s="127">
        <f>'tài sản'!M103</f>
        <v>0</v>
      </c>
      <c r="F144" s="126">
        <f>'cây cối'!M320</f>
        <v>2119700</v>
      </c>
      <c r="G144" s="126">
        <f>'hỗ trợ'!N190</f>
        <v>199299520</v>
      </c>
      <c r="H144" s="35">
        <f t="shared" si="2"/>
        <v>236575220</v>
      </c>
    </row>
    <row r="145" spans="1:8" s="11" customFormat="1" ht="53.25" customHeight="1">
      <c r="A145" s="204">
        <f>MAX(A$6:$B144)+1</f>
        <v>140</v>
      </c>
      <c r="B145" s="34" t="str">
        <f>'Dat-Bieu10'!B193</f>
        <v>Hộ ông Trần Đạm và bà Nguyễn Thị Thao</v>
      </c>
      <c r="C145" s="50" t="s">
        <v>307</v>
      </c>
      <c r="D145" s="126">
        <f>'Dat-Bieu10'!N193</f>
        <v>115804000</v>
      </c>
      <c r="E145" s="127"/>
      <c r="F145" s="126">
        <f>'cây cối'!M322</f>
        <v>6982300</v>
      </c>
      <c r="G145" s="126">
        <f>'hỗ trợ'!N191</f>
        <v>590779760</v>
      </c>
      <c r="H145" s="35">
        <f t="shared" si="2"/>
        <v>713566060</v>
      </c>
    </row>
    <row r="146" spans="1:8" s="11" customFormat="1" ht="53.25" customHeight="1">
      <c r="A146" s="204">
        <f>MAX(A$6:$B145)+1</f>
        <v>141</v>
      </c>
      <c r="B146" s="34" t="str">
        <f>'Dat-Bieu10'!B194</f>
        <v>ông Trần Đạm và bà Nguyễn Thị Thao</v>
      </c>
      <c r="C146" s="50" t="s">
        <v>307</v>
      </c>
      <c r="D146" s="126">
        <f>'Dat-Bieu10'!N194</f>
        <v>40256000</v>
      </c>
      <c r="E146" s="127"/>
      <c r="F146" s="126">
        <f>'cây cối'!M324</f>
        <v>3256000</v>
      </c>
      <c r="G146" s="126">
        <f>'hỗ trợ'!N192</f>
        <v>201280000</v>
      </c>
      <c r="H146" s="35">
        <f t="shared" si="2"/>
        <v>244792000</v>
      </c>
    </row>
    <row r="147" spans="1:8" s="11" customFormat="1" ht="53.25" customHeight="1">
      <c r="A147" s="204">
        <f>MAX(A$6:$B146)+1</f>
        <v>142</v>
      </c>
      <c r="B147" s="34" t="str">
        <f>'Dat-Bieu10'!B195</f>
        <v>Hộ bà Trần Thị Én</v>
      </c>
      <c r="C147" s="50" t="s">
        <v>307</v>
      </c>
      <c r="D147" s="126">
        <f>'Dat-Bieu10'!N195</f>
        <v>41677000</v>
      </c>
      <c r="E147" s="127"/>
      <c r="F147" s="126">
        <f>'cây cối'!M326</f>
        <v>2406700</v>
      </c>
      <c r="G147" s="126">
        <f>'hỗ trợ'!N193</f>
        <v>217204820</v>
      </c>
      <c r="H147" s="35">
        <f t="shared" si="2"/>
        <v>261288520</v>
      </c>
    </row>
    <row r="148" spans="1:8" s="11" customFormat="1" ht="53.25" customHeight="1">
      <c r="A148" s="204">
        <f>MAX(A$6:$B147)+1</f>
        <v>143</v>
      </c>
      <c r="B148" s="34" t="str">
        <f>'Dat-Bieu10'!B196</f>
        <v>Hộ ông Phạm Em và bà Huỳnh Thị Chiến</v>
      </c>
      <c r="C148" s="50" t="s">
        <v>307</v>
      </c>
      <c r="D148" s="126">
        <f>'Dat-Bieu10'!N196</f>
        <v>38175000</v>
      </c>
      <c r="E148" s="127"/>
      <c r="F148" s="126">
        <f>'cây cối'!M328</f>
        <v>2086900</v>
      </c>
      <c r="G148" s="126">
        <f>'hỗ trợ'!N194</f>
        <v>193814940</v>
      </c>
      <c r="H148" s="35">
        <f t="shared" si="2"/>
        <v>234076840</v>
      </c>
    </row>
    <row r="149" spans="1:8" s="11" customFormat="1" ht="53.25" customHeight="1">
      <c r="A149" s="204">
        <f>MAX(A$6:$B148)+1</f>
        <v>144</v>
      </c>
      <c r="B149" s="34" t="str">
        <f>'Dat-Bieu10'!B197</f>
        <v>Hộ bà Nguyễn Thị Loan và ông Phan Đức Hiệp</v>
      </c>
      <c r="C149" s="50" t="s">
        <v>307</v>
      </c>
      <c r="D149" s="126">
        <f>'Dat-Bieu10'!N197</f>
        <v>89034000</v>
      </c>
      <c r="E149" s="127">
        <f>'tài sản'!M105</f>
        <v>0</v>
      </c>
      <c r="F149" s="126">
        <f>'cây cối'!M330</f>
        <v>5141400</v>
      </c>
      <c r="G149" s="126">
        <f>'hỗ trợ'!N195</f>
        <v>480449280</v>
      </c>
      <c r="H149" s="35">
        <f t="shared" si="2"/>
        <v>574624680</v>
      </c>
    </row>
    <row r="150" spans="1:8" s="11" customFormat="1" ht="53.25" customHeight="1">
      <c r="A150" s="204">
        <f>MAX(A$6:$B149)+1</f>
        <v>145</v>
      </c>
      <c r="B150" s="34" t="str">
        <f>'Dat-Bieu10'!B198</f>
        <v>Hộ bà Đinh Thị Hạnh</v>
      </c>
      <c r="C150" s="50" t="s">
        <v>307</v>
      </c>
      <c r="D150" s="126">
        <f>'Dat-Bieu10'!N198</f>
        <v>30375000</v>
      </c>
      <c r="E150" s="127"/>
      <c r="F150" s="126">
        <f>'cây cối'!M332</f>
        <v>1660500</v>
      </c>
      <c r="G150" s="126">
        <f>'hỗ trợ'!N196</f>
        <v>157754880</v>
      </c>
      <c r="H150" s="35">
        <f t="shared" si="2"/>
        <v>189790380</v>
      </c>
    </row>
    <row r="151" spans="1:8" s="11" customFormat="1" ht="53.25" customHeight="1">
      <c r="A151" s="204">
        <f>MAX(A$6:$B150)+1</f>
        <v>146</v>
      </c>
      <c r="B151" s="34" t="str">
        <f>'Dat-Bieu10'!B199</f>
        <v>Hộ ông Lê Văn Hạng và bà Nguyễn Thị Trung</v>
      </c>
      <c r="C151" s="50" t="s">
        <v>307</v>
      </c>
      <c r="D151" s="126">
        <f>'Dat-Bieu10'!N199</f>
        <v>63600000</v>
      </c>
      <c r="E151" s="127"/>
      <c r="F151" s="126">
        <f>'cây cối'!M334</f>
        <v>3476800</v>
      </c>
      <c r="G151" s="126">
        <f>'hỗ trợ'!N197</f>
        <v>335639640</v>
      </c>
      <c r="H151" s="35">
        <f t="shared" si="2"/>
        <v>402716440</v>
      </c>
    </row>
    <row r="152" spans="1:8" s="11" customFormat="1" ht="53.25" customHeight="1">
      <c r="A152" s="204">
        <f>MAX(A$6:$B151)+1</f>
        <v>147</v>
      </c>
      <c r="B152" s="34" t="str">
        <f>'Dat-Bieu10'!B200</f>
        <v>ông Lê Anh Tuân đại diện đồng thừa kế bà Nguyễn Thị Huế</v>
      </c>
      <c r="C152" s="50" t="s">
        <v>307</v>
      </c>
      <c r="D152" s="126">
        <f>'Dat-Bieu10'!N200</f>
        <v>22010000</v>
      </c>
      <c r="E152" s="127">
        <f>'tài sản'!M107</f>
        <v>0</v>
      </c>
      <c r="F152" s="126">
        <f>'cây cối'!M336</f>
        <v>1271000</v>
      </c>
      <c r="G152" s="126">
        <f>'hỗ trợ'!N198</f>
        <v>110050000</v>
      </c>
      <c r="H152" s="35">
        <f t="shared" si="2"/>
        <v>133331000</v>
      </c>
    </row>
    <row r="153" spans="1:8" s="11" customFormat="1" ht="84" customHeight="1">
      <c r="A153" s="204">
        <f>MAX(A$6:$B152)+1</f>
        <v>148</v>
      </c>
      <c r="B153" s="34" t="str">
        <f>'Dat-Bieu10'!B201</f>
        <v>ông Võ Ngọc Trang, ông Võ Ngọc Sanh, ông Võ Ngọc Sau, bà Võ Thị Ấn, bà Võ Ngọc Ly đồng thừa kế của ông Võ Văn Hoán</v>
      </c>
      <c r="C153" s="50" t="s">
        <v>307</v>
      </c>
      <c r="D153" s="126">
        <f>'Dat-Bieu10'!N201</f>
        <v>69509000</v>
      </c>
      <c r="E153" s="127">
        <f>'tài sản'!M109</f>
        <v>0</v>
      </c>
      <c r="F153" s="126">
        <f>'cây cối'!M338</f>
        <v>4013900</v>
      </c>
      <c r="G153" s="126">
        <f>'hỗ trợ'!N199</f>
        <v>347545000</v>
      </c>
      <c r="H153" s="35">
        <f t="shared" si="2"/>
        <v>421067900</v>
      </c>
    </row>
    <row r="154" spans="1:8" s="11" customFormat="1" ht="53.25" customHeight="1">
      <c r="A154" s="204">
        <f>MAX(A$6:$B153)+1</f>
        <v>149</v>
      </c>
      <c r="B154" s="34" t="str">
        <f>'Dat-Bieu10'!B202</f>
        <v>Hộ ông Nguyễn Hùng và bà Võ Thị Kim Nguyệt</v>
      </c>
      <c r="C154" s="50" t="s">
        <v>307</v>
      </c>
      <c r="D154" s="126">
        <f>'Dat-Bieu10'!N202+'Dat-Bieu10'!N203</f>
        <v>65858000</v>
      </c>
      <c r="E154" s="127">
        <f>'tài sản'!M111</f>
        <v>0</v>
      </c>
      <c r="F154" s="126">
        <f>'cây cối'!M340</f>
        <v>3698200</v>
      </c>
      <c r="G154" s="126">
        <f>'hỗ trợ'!N200+'hỗ trợ'!N201</f>
        <v>346929640</v>
      </c>
      <c r="H154" s="35">
        <f t="shared" si="2"/>
        <v>416485840</v>
      </c>
    </row>
    <row r="155" spans="1:8" s="11" customFormat="1" ht="53.25" customHeight="1">
      <c r="A155" s="204">
        <f>MAX(A$6:$B154)+1</f>
        <v>150</v>
      </c>
      <c r="B155" s="34" t="str">
        <f>'Dat-Bieu10'!B204</f>
        <v>ông Lê Văn Sinh, ông Lê Văn Chương đồng thừa kế của bà Ngô Thị Hồng</v>
      </c>
      <c r="C155" s="50" t="s">
        <v>307</v>
      </c>
      <c r="D155" s="126">
        <f>'Dat-Bieu10'!N204</f>
        <v>38488000</v>
      </c>
      <c r="E155" s="127">
        <f>'tài sản'!M114</f>
        <v>0</v>
      </c>
      <c r="F155" s="126">
        <f>'cây cối'!M343</f>
        <v>2320600</v>
      </c>
      <c r="G155" s="126">
        <f>'hỗ trợ'!N202</f>
        <v>192440000</v>
      </c>
      <c r="H155" s="35">
        <f t="shared" si="2"/>
        <v>233248600</v>
      </c>
    </row>
    <row r="156" spans="1:8" s="11" customFormat="1" ht="53.25" customHeight="1">
      <c r="A156" s="204">
        <f>MAX(A$6:$B155)+1</f>
        <v>151</v>
      </c>
      <c r="B156" s="34" t="str">
        <f>'Dat-Bieu10'!B205</f>
        <v>Hộ ông Nguyễn Hoàng và bà Lê Thị Oanh</v>
      </c>
      <c r="C156" s="50" t="s">
        <v>307</v>
      </c>
      <c r="D156" s="126">
        <f>'Dat-Bieu10'!N205</f>
        <v>75752000</v>
      </c>
      <c r="E156" s="127">
        <f>'tài sản'!M116</f>
        <v>0</v>
      </c>
      <c r="F156" s="126">
        <f>'cây cối'!M345</f>
        <v>4567400</v>
      </c>
      <c r="G156" s="126">
        <f>'hỗ trợ'!N203</f>
        <v>408159400</v>
      </c>
      <c r="H156" s="35">
        <f t="shared" si="2"/>
        <v>488478800</v>
      </c>
    </row>
    <row r="157" spans="1:8" s="11" customFormat="1" ht="82.5" customHeight="1">
      <c r="A157" s="204">
        <f>MAX(A$6:$B156)+1</f>
        <v>152</v>
      </c>
      <c r="B157" s="34" t="str">
        <f>'Dat-Bieu10'!B206</f>
        <v>bà Nguyễn Thị Sành, ông Nguyễn Công Minh, bà Nguyễn Thị Hợp, bà Nguyễn Thị Lộc đồng thừa kế của ông Nguyễn Hợi</v>
      </c>
      <c r="C157" s="50" t="s">
        <v>307</v>
      </c>
      <c r="D157" s="126">
        <f>'Dat-Bieu10'!N206+'Dat-Bieu10'!N207</f>
        <v>109303200</v>
      </c>
      <c r="E157" s="127">
        <f>'tài sản'!M118</f>
        <v>0</v>
      </c>
      <c r="F157" s="126">
        <f>'cây cối'!M347</f>
        <v>6590340</v>
      </c>
      <c r="G157" s="126">
        <f>'hỗ trợ'!N204+'hỗ trợ'!N205</f>
        <v>546516000</v>
      </c>
      <c r="H157" s="35">
        <f t="shared" si="2"/>
        <v>662409540</v>
      </c>
    </row>
    <row r="158" spans="1:8" s="11" customFormat="1" ht="53.25" customHeight="1">
      <c r="A158" s="204">
        <f>MAX(A$6:$B157)+1</f>
        <v>153</v>
      </c>
      <c r="B158" s="34" t="str">
        <f>'Dat-Bieu10'!B208</f>
        <v>Hộ ông Phạm Thành Hải và bà Lê Thị Cúc</v>
      </c>
      <c r="C158" s="50" t="s">
        <v>307</v>
      </c>
      <c r="D158" s="126">
        <f>'Dat-Bieu10'!N208+'Dat-Bieu10'!N209+'Dat-Bieu10'!N210+'Dat-Bieu10'!N211</f>
        <v>85236000</v>
      </c>
      <c r="E158" s="127"/>
      <c r="F158" s="126">
        <f>'cây cối'!M350</f>
        <v>4860550</v>
      </c>
      <c r="G158" s="126">
        <f>'hỗ trợ'!N206+'hỗ trợ'!N207+'hỗ trợ'!N208+'hỗ trợ'!N209</f>
        <v>455579400</v>
      </c>
      <c r="H158" s="35">
        <f t="shared" ref="H158:H210" si="3">G158+F158+E158+D158</f>
        <v>545675950</v>
      </c>
    </row>
    <row r="159" spans="1:8" s="11" customFormat="1" ht="75" customHeight="1">
      <c r="A159" s="204">
        <f>MAX(A$6:$B158)+1</f>
        <v>154</v>
      </c>
      <c r="B159" s="34" t="str">
        <f>'Dat-Bieu10'!B212</f>
        <v>ông Trần Huỳnh, ông Trần Quang Thái, ông Trần Minh Hậu, bà Trận Thị Thanh đồng thừa kế của bà Lê Thị A</v>
      </c>
      <c r="C159" s="50" t="s">
        <v>307</v>
      </c>
      <c r="D159" s="126">
        <f>'Dat-Bieu10'!N212</f>
        <v>33932000</v>
      </c>
      <c r="E159" s="127">
        <f>'tài sản'!M120</f>
        <v>0</v>
      </c>
      <c r="F159" s="126">
        <f>'cây cối'!M355</f>
        <v>2045900</v>
      </c>
      <c r="G159" s="126">
        <f>'hỗ trợ'!N210</f>
        <v>169660000</v>
      </c>
      <c r="H159" s="35">
        <f t="shared" si="3"/>
        <v>205637900</v>
      </c>
    </row>
    <row r="160" spans="1:8" s="11" customFormat="1" ht="53.25" customHeight="1">
      <c r="A160" s="204">
        <f>MAX(A$6:$B159)+1</f>
        <v>155</v>
      </c>
      <c r="B160" s="34" t="str">
        <f>'Dat-Bieu10'!B213</f>
        <v>hộ ông Trần Huỳnh</v>
      </c>
      <c r="C160" s="50" t="s">
        <v>307</v>
      </c>
      <c r="D160" s="126">
        <f>'Dat-Bieu10'!N213</f>
        <v>31756000</v>
      </c>
      <c r="E160" s="127"/>
      <c r="F160" s="126">
        <f>'cây cối'!M357</f>
        <v>1914700</v>
      </c>
      <c r="G160" s="126">
        <f>'hỗ trợ'!N211</f>
        <v>158780000</v>
      </c>
      <c r="H160" s="35">
        <f t="shared" si="3"/>
        <v>192450700</v>
      </c>
    </row>
    <row r="161" spans="1:8" s="11" customFormat="1" ht="53.25" customHeight="1">
      <c r="A161" s="204">
        <f>MAX(A$6:$B160)+1</f>
        <v>156</v>
      </c>
      <c r="B161" s="34" t="str">
        <f>'Dat-Bieu10'!B214</f>
        <v>ông Ngô Lâm, bà Ngô Thị Hồng Châu đồng thừa kế của bà Nguyễn Thị Mỹ</v>
      </c>
      <c r="C161" s="50" t="s">
        <v>307</v>
      </c>
      <c r="D161" s="126">
        <f>'Dat-Bieu10'!N214</f>
        <v>100504000</v>
      </c>
      <c r="E161" s="127"/>
      <c r="F161" s="126">
        <f>'cây cối'!M359</f>
        <v>6059800</v>
      </c>
      <c r="G161" s="126">
        <f>'hỗ trợ'!N212</f>
        <v>502520000</v>
      </c>
      <c r="H161" s="35">
        <f t="shared" si="3"/>
        <v>609083800</v>
      </c>
    </row>
    <row r="162" spans="1:8" s="11" customFormat="1" ht="53.25" customHeight="1">
      <c r="A162" s="204">
        <f>MAX(A$6:$B161)+1</f>
        <v>157</v>
      </c>
      <c r="B162" s="34" t="str">
        <f>'Dat-Bieu10'!B215</f>
        <v>Hộ ông Phùng Văn Lý và bà Phạm Thị Nuôi</v>
      </c>
      <c r="C162" s="50" t="s">
        <v>307</v>
      </c>
      <c r="D162" s="126">
        <f>'Dat-Bieu10'!N215+'Dat-Bieu10'!N216</f>
        <v>135990000</v>
      </c>
      <c r="E162" s="127"/>
      <c r="F162" s="126">
        <f>'cây cối'!M361</f>
        <v>7990900</v>
      </c>
      <c r="G162" s="126">
        <f>'hỗ trợ'!N213+'hỗ trợ'!N214</f>
        <v>688769820</v>
      </c>
      <c r="H162" s="35">
        <f t="shared" si="3"/>
        <v>832750720</v>
      </c>
    </row>
    <row r="163" spans="1:8" s="11" customFormat="1" ht="53.25" customHeight="1">
      <c r="A163" s="204">
        <f>MAX(A$6:$B162)+1</f>
        <v>158</v>
      </c>
      <c r="B163" s="34" t="str">
        <f>'Dat-Bieu10'!B217</f>
        <v>Hộ bà Lê Thị Liên</v>
      </c>
      <c r="C163" s="50" t="s">
        <v>307</v>
      </c>
      <c r="D163" s="126">
        <f>'Dat-Bieu10'!N217</f>
        <v>29678000</v>
      </c>
      <c r="E163" s="127">
        <f>'tài sản'!M122</f>
        <v>0</v>
      </c>
      <c r="F163" s="126">
        <f>'cây cối'!M364</f>
        <v>1713800</v>
      </c>
      <c r="G163" s="126">
        <f>'hỗ trợ'!N215</f>
        <v>160149760</v>
      </c>
      <c r="H163" s="35">
        <f t="shared" si="3"/>
        <v>191541560</v>
      </c>
    </row>
    <row r="164" spans="1:8" s="11" customFormat="1" ht="53.25" customHeight="1">
      <c r="A164" s="204">
        <f>MAX(A$6:$B163)+1</f>
        <v>159</v>
      </c>
      <c r="B164" s="34" t="str">
        <f>'Dat-Bieu10'!B218</f>
        <v>Hộ ông Phan Văn Lý và bà Nguyễn Thị Loan</v>
      </c>
      <c r="C164" s="50" t="s">
        <v>307</v>
      </c>
      <c r="D164" s="126">
        <f>'Dat-Bieu10'!N218</f>
        <v>20400000</v>
      </c>
      <c r="E164" s="127">
        <f>'tài sản'!M124</f>
        <v>0</v>
      </c>
      <c r="F164" s="126">
        <f>'cây cối'!M366</f>
        <v>1230000</v>
      </c>
      <c r="G164" s="126">
        <f>'hỗ trợ'!N216</f>
        <v>131399400</v>
      </c>
      <c r="H164" s="35">
        <f t="shared" si="3"/>
        <v>153029400</v>
      </c>
    </row>
    <row r="165" spans="1:8" s="11" customFormat="1" ht="53.25" customHeight="1">
      <c r="A165" s="204">
        <f>MAX(A$6:$B164)+1</f>
        <v>160</v>
      </c>
      <c r="B165" s="34" t="str">
        <f>'Dat-Bieu10'!B219</f>
        <v>Hộ ông Nguyễn Văn Liêm và bà Võ Thị Gai</v>
      </c>
      <c r="C165" s="50" t="s">
        <v>307</v>
      </c>
      <c r="D165" s="126">
        <f>'Dat-Bieu10'!N219+'Dat-Bieu10'!N220</f>
        <v>81677000</v>
      </c>
      <c r="E165" s="127">
        <f>'tài sản'!M126</f>
        <v>0</v>
      </c>
      <c r="F165" s="126">
        <f>'cây cối'!M368</f>
        <v>4604300</v>
      </c>
      <c r="G165" s="126">
        <f>'hỗ trợ'!N217+'hỗ trợ'!N218</f>
        <v>428964580</v>
      </c>
      <c r="H165" s="35">
        <f t="shared" si="3"/>
        <v>515245880</v>
      </c>
    </row>
    <row r="166" spans="1:8" s="11" customFormat="1" ht="53.25" customHeight="1">
      <c r="A166" s="204">
        <f>MAX(A$6:$B165)+1</f>
        <v>161</v>
      </c>
      <c r="B166" s="34" t="str">
        <f>'Dat-Bieu10'!B221</f>
        <v>ông Lê Đình Quy, ông Lê Đình Phúc, bà Lê Thị Trị đồng thừa kế của bà Nguyễn Thị Mươi</v>
      </c>
      <c r="C166" s="50" t="s">
        <v>307</v>
      </c>
      <c r="D166" s="126">
        <f>'Dat-Bieu10'!N221</f>
        <v>38175000</v>
      </c>
      <c r="E166" s="127"/>
      <c r="F166" s="126">
        <f>'cây cối'!M371</f>
        <v>2086900</v>
      </c>
      <c r="G166" s="126">
        <f>'hỗ trợ'!N219</f>
        <v>190875000</v>
      </c>
      <c r="H166" s="35">
        <f t="shared" si="3"/>
        <v>231136900</v>
      </c>
    </row>
    <row r="167" spans="1:8" s="11" customFormat="1" ht="53.25" customHeight="1">
      <c r="A167" s="204">
        <f>MAX(A$6:$B166)+1</f>
        <v>162</v>
      </c>
      <c r="B167" s="34" t="str">
        <f>'Dat-Bieu10'!B222</f>
        <v>Hộ ông Nguyễn Mười và bà Trần Thị Son (chết)</v>
      </c>
      <c r="C167" s="50" t="s">
        <v>307</v>
      </c>
      <c r="D167" s="126">
        <f>'Dat-Bieu10'!N222+'Dat-Bieu10'!N223</f>
        <v>126514000</v>
      </c>
      <c r="E167" s="127"/>
      <c r="F167" s="126">
        <f>'cây cối'!M373</f>
        <v>7628050</v>
      </c>
      <c r="G167" s="126">
        <f>'hỗ trợ'!N220+'hỗ trợ'!N221</f>
        <v>632570000</v>
      </c>
      <c r="H167" s="35">
        <f t="shared" si="3"/>
        <v>766712050</v>
      </c>
    </row>
    <row r="168" spans="1:8" s="11" customFormat="1" ht="78" customHeight="1">
      <c r="A168" s="204">
        <f>MAX(A$6:$B167)+1</f>
        <v>163</v>
      </c>
      <c r="B168" s="34" t="str">
        <f>'Dat-Bieu10'!B224</f>
        <v>ông Nguyễn Sương, bà Phạm Thị Tuyết, ông Nguyễn Hùng, bà Nguyễn Thị Nữ đồng thừa kế của ông Nguyễn Mọc</v>
      </c>
      <c r="C168" s="50" t="s">
        <v>307</v>
      </c>
      <c r="D168" s="126">
        <f>'Dat-Bieu10'!N224+'Dat-Bieu10'!N225</f>
        <v>45764000</v>
      </c>
      <c r="E168" s="127"/>
      <c r="F168" s="126">
        <f>'cây cối'!M376</f>
        <v>2759300</v>
      </c>
      <c r="G168" s="126">
        <f>'hỗ trợ'!N222+'hỗ trợ'!N223</f>
        <v>228820000</v>
      </c>
      <c r="H168" s="35">
        <f t="shared" si="3"/>
        <v>277343300</v>
      </c>
    </row>
    <row r="169" spans="1:8" s="11" customFormat="1" ht="53.25" customHeight="1">
      <c r="A169" s="204">
        <f>MAX(A$6:$B168)+1</f>
        <v>164</v>
      </c>
      <c r="B169" s="34" t="str">
        <f>'Dat-Bieu10'!B226</f>
        <v>hộ ông Nguyễn Công Minh và bà Phùng Thị Vân</v>
      </c>
      <c r="C169" s="50" t="s">
        <v>307</v>
      </c>
      <c r="D169" s="126">
        <f>'Dat-Bieu10'!N226</f>
        <v>43928000</v>
      </c>
      <c r="E169" s="127">
        <f>'tài sản'!M129</f>
        <v>0</v>
      </c>
      <c r="F169" s="126">
        <f>'cây cối'!M379</f>
        <v>2648600</v>
      </c>
      <c r="G169" s="126">
        <f>'hỗ trợ'!N224</f>
        <v>227479840</v>
      </c>
      <c r="H169" s="35">
        <f t="shared" si="3"/>
        <v>274056440</v>
      </c>
    </row>
    <row r="170" spans="1:8" s="11" customFormat="1" ht="53.25" customHeight="1">
      <c r="A170" s="204">
        <f>MAX(A$6:$B169)+1</f>
        <v>165</v>
      </c>
      <c r="B170" s="34" t="str">
        <f>'Dat-Bieu10'!B227</f>
        <v>Hộ ông Võ Văn Nhân và bà Nguyễn Thị Mậu</v>
      </c>
      <c r="C170" s="50" t="s">
        <v>307</v>
      </c>
      <c r="D170" s="126">
        <f>'Dat-Bieu10'!N227</f>
        <v>39576000</v>
      </c>
      <c r="E170" s="127">
        <f>'tài sản'!M132</f>
        <v>0</v>
      </c>
      <c r="F170" s="126">
        <f>'cây cối'!M381</f>
        <v>2386200</v>
      </c>
      <c r="G170" s="126">
        <f>'hỗ trợ'!N225</f>
        <v>199839960</v>
      </c>
      <c r="H170" s="35">
        <f t="shared" si="3"/>
        <v>241802160</v>
      </c>
    </row>
    <row r="171" spans="1:8" s="11" customFormat="1" ht="86.25" customHeight="1">
      <c r="A171" s="204">
        <f>MAX(A$6:$B170)+1</f>
        <v>166</v>
      </c>
      <c r="B171" s="34" t="str">
        <f>'Dat-Bieu10'!B228</f>
        <v>bà Võ Thị Nghĩa, ông Phạm Chính, ông Phạm Hòa, ông Phạm Hộp, ông Phạm Dân, ông Phạm Đức đồng thừa kế của ông Phạm Minh</v>
      </c>
      <c r="C171" s="50" t="s">
        <v>307</v>
      </c>
      <c r="D171" s="126">
        <f>'Dat-Bieu10'!N228+'Dat-Bieu10'!N229+'Dat-Bieu10'!N230</f>
        <v>131750000</v>
      </c>
      <c r="E171" s="127">
        <f>'tài sản'!M134</f>
        <v>0</v>
      </c>
      <c r="F171" s="126">
        <f>'cây cối'!M383</f>
        <v>7703900</v>
      </c>
      <c r="G171" s="126">
        <f>'hỗ trợ'!N226+'hỗ trợ'!N227+'hỗ trợ'!N228</f>
        <v>658750000</v>
      </c>
      <c r="H171" s="35">
        <f t="shared" si="3"/>
        <v>798203900</v>
      </c>
    </row>
    <row r="172" spans="1:8" s="11" customFormat="1" ht="53.25" customHeight="1">
      <c r="A172" s="204">
        <f>MAX(A$6:$B171)+1</f>
        <v>167</v>
      </c>
      <c r="B172" s="34" t="str">
        <f>'Dat-Bieu10'!B231</f>
        <v>Hộ ông Võ Đình Nga và bà Phan Thị Mắng</v>
      </c>
      <c r="C172" s="50" t="s">
        <v>307</v>
      </c>
      <c r="D172" s="126">
        <f>'Dat-Bieu10'!N231</f>
        <v>60384000</v>
      </c>
      <c r="E172" s="127"/>
      <c r="F172" s="126">
        <f>'cây cối'!M387</f>
        <v>3640800</v>
      </c>
      <c r="G172" s="126">
        <f>'hỗ trợ'!N229</f>
        <v>313679760</v>
      </c>
      <c r="H172" s="35">
        <f t="shared" si="3"/>
        <v>377704560</v>
      </c>
    </row>
    <row r="173" spans="1:8" s="11" customFormat="1" ht="53.25" customHeight="1">
      <c r="A173" s="204">
        <f>MAX(A$6:$B172)+1</f>
        <v>168</v>
      </c>
      <c r="B173" s="34" t="str">
        <f>'Dat-Bieu10'!B232</f>
        <v>Hộ ông Nguyễn Tấn Nghĩa và bà Phạm Thị Xanh</v>
      </c>
      <c r="C173" s="50" t="s">
        <v>307</v>
      </c>
      <c r="D173" s="126">
        <f>'Dat-Bieu10'!N232</f>
        <v>81224000</v>
      </c>
      <c r="E173" s="127"/>
      <c r="F173" s="126">
        <f>'cây cối'!M389</f>
        <v>4690400</v>
      </c>
      <c r="G173" s="126">
        <f>'hỗ trợ'!N230</f>
        <v>423759640</v>
      </c>
      <c r="H173" s="35">
        <f t="shared" si="3"/>
        <v>509674040</v>
      </c>
    </row>
    <row r="174" spans="1:8" s="11" customFormat="1" ht="53.25" customHeight="1">
      <c r="A174" s="204">
        <f>MAX(A$6:$B173)+1</f>
        <v>169</v>
      </c>
      <c r="B174" s="34" t="str">
        <f>'Dat-Bieu10'!B233</f>
        <v>bà Phạm Thị Tuyết Nhung</v>
      </c>
      <c r="C174" s="50" t="s">
        <v>307</v>
      </c>
      <c r="D174" s="126">
        <f>'Dat-Bieu10'!N233</f>
        <v>41480000</v>
      </c>
      <c r="E174" s="127">
        <f>'tài sản'!M137</f>
        <v>0</v>
      </c>
      <c r="F174" s="126">
        <f>'cây cối'!M391</f>
        <v>2501000</v>
      </c>
      <c r="G174" s="126">
        <f>'hỗ trợ'!N231</f>
        <v>230919520</v>
      </c>
      <c r="H174" s="35">
        <f t="shared" si="3"/>
        <v>274900520</v>
      </c>
    </row>
    <row r="175" spans="1:8" s="11" customFormat="1" ht="53.25" customHeight="1">
      <c r="A175" s="204">
        <f>MAX(A$6:$B174)+1</f>
        <v>170</v>
      </c>
      <c r="B175" s="34" t="str">
        <f>'Dat-Bieu10'!B234</f>
        <v>Hộ bà Phạm Thị Tuyết Nhung</v>
      </c>
      <c r="C175" s="50" t="s">
        <v>307</v>
      </c>
      <c r="D175" s="126">
        <f>'Dat-Bieu10'!N234</f>
        <v>46444000</v>
      </c>
      <c r="E175" s="127"/>
      <c r="F175" s="126">
        <f>'cây cối'!M393</f>
        <v>2800300</v>
      </c>
      <c r="G175" s="126">
        <f>'hỗ trợ'!N232</f>
        <v>232220000</v>
      </c>
      <c r="H175" s="35">
        <f t="shared" si="3"/>
        <v>281464300</v>
      </c>
    </row>
    <row r="176" spans="1:8" s="11" customFormat="1" ht="53.25" customHeight="1">
      <c r="A176" s="204">
        <f>MAX(A$6:$B175)+1</f>
        <v>171</v>
      </c>
      <c r="B176" s="34" t="str">
        <f>'Dat-Bieu10'!B235</f>
        <v>bà Phạm Thị Ái Nhi và ông Nguyễn Viết Nhân</v>
      </c>
      <c r="C176" s="50" t="s">
        <v>307</v>
      </c>
      <c r="D176" s="126">
        <f>'Dat-Bieu10'!N235</f>
        <v>32300000</v>
      </c>
      <c r="E176" s="127"/>
      <c r="F176" s="126"/>
      <c r="G176" s="126">
        <f>'hỗ trợ'!N233</f>
        <v>196779280</v>
      </c>
      <c r="H176" s="35">
        <f t="shared" si="3"/>
        <v>229079280</v>
      </c>
    </row>
    <row r="177" spans="1:8" s="11" customFormat="1" ht="53.25" customHeight="1">
      <c r="A177" s="204">
        <f>MAX(A$6:$B176)+1</f>
        <v>172</v>
      </c>
      <c r="B177" s="34" t="str">
        <f>'Dat-Bieu10'!B236</f>
        <v>Hộ bà Nguyễn Thị Phấn và ông Nguyễn Đô</v>
      </c>
      <c r="C177" s="50" t="s">
        <v>307</v>
      </c>
      <c r="D177" s="126">
        <f>'Dat-Bieu10'!N236</f>
        <v>35224000</v>
      </c>
      <c r="E177" s="127">
        <f>'tài sản'!M139</f>
        <v>0</v>
      </c>
      <c r="F177" s="126">
        <f>'cây cối'!M395</f>
        <v>2123800</v>
      </c>
      <c r="G177" s="126">
        <f>'hỗ trợ'!N234</f>
        <v>193759640</v>
      </c>
      <c r="H177" s="35">
        <f t="shared" si="3"/>
        <v>231107440</v>
      </c>
    </row>
    <row r="178" spans="1:8" s="11" customFormat="1" ht="53.25" customHeight="1">
      <c r="A178" s="204">
        <f>MAX(A$6:$B177)+1</f>
        <v>173</v>
      </c>
      <c r="B178" s="34" t="str">
        <f>'Dat-Bieu10'!B237</f>
        <v>ông Nguyễn Quốc Phận và bà Lê Thị Thảo</v>
      </c>
      <c r="C178" s="50" t="s">
        <v>307</v>
      </c>
      <c r="D178" s="126">
        <f>'Dat-Bieu10'!N237+'Dat-Bieu10'!N238+'Dat-Bieu10'!N239</f>
        <v>96560000</v>
      </c>
      <c r="E178" s="127"/>
      <c r="F178" s="126">
        <f>'cây cối'!M397</f>
        <v>5822000</v>
      </c>
      <c r="G178" s="126">
        <f>'hỗ trợ'!N235+'hỗ trợ'!N236+'hỗ trợ'!N237</f>
        <v>518079280</v>
      </c>
      <c r="H178" s="35">
        <f t="shared" si="3"/>
        <v>620461280</v>
      </c>
    </row>
    <row r="179" spans="1:8" s="11" customFormat="1" ht="120" customHeight="1">
      <c r="A179" s="204">
        <f>MAX(A$6:$B178)+1</f>
        <v>174</v>
      </c>
      <c r="B179" s="34" t="str">
        <f>'Dat-Bieu10'!B240</f>
        <v>bà Võ Thị Xuân Hương, ông Võ Tấn Dân, bà Võ Thị Xuân Phước, bà Võ Thị Xuân Thọ, bà Võ Thị Xuân Hạnh, ông Võ Tấn Tuấn, bà Võ Thị Nhạn đồng thừa kế của hộ ông Võ Tấn Quất và bà Nguyễn Thị Trà</v>
      </c>
      <c r="C179" s="50" t="s">
        <v>307</v>
      </c>
      <c r="D179" s="126">
        <f>'Dat-Bieu10'!N240</f>
        <v>127296000</v>
      </c>
      <c r="E179" s="127"/>
      <c r="F179" s="126">
        <f>'cây cối'!M401</f>
        <v>7675200</v>
      </c>
      <c r="G179" s="126">
        <f>'hỗ trợ'!N238</f>
        <v>636480000</v>
      </c>
      <c r="H179" s="35">
        <f t="shared" si="3"/>
        <v>771451200</v>
      </c>
    </row>
    <row r="180" spans="1:8" s="11" customFormat="1" ht="108.75" customHeight="1">
      <c r="A180" s="204">
        <f>MAX(A$6:$B179)+1</f>
        <v>175</v>
      </c>
      <c r="B180" s="34" t="str">
        <f>'Dat-Bieu10'!B241</f>
        <v>ông Lê Văn Sỹ, ông Lê Thanh Dũng, ông Lê Văn Quang, ông Lê Thanh Đạt, ông Lê Thanh Mỹ, bà Lê Thị Gái, bà Lê Mỹ Phượng, bà Lê Mỹ Liên đồng thừa kế của bà Nguyễn Thị Nhược</v>
      </c>
      <c r="C180" s="50" t="s">
        <v>307</v>
      </c>
      <c r="D180" s="126">
        <f>'Dat-Bieu10'!N241</f>
        <v>91337600</v>
      </c>
      <c r="E180" s="127">
        <f>'tài sản'!M141</f>
        <v>0</v>
      </c>
      <c r="F180" s="126">
        <f>'cây cối'!M403</f>
        <v>5507120</v>
      </c>
      <c r="G180" s="126">
        <f>'hỗ trợ'!N239</f>
        <v>456688000</v>
      </c>
      <c r="H180" s="35">
        <f t="shared" si="3"/>
        <v>553532720</v>
      </c>
    </row>
    <row r="181" spans="1:8" s="11" customFormat="1" ht="53.25" customHeight="1">
      <c r="A181" s="204">
        <f>MAX(A$6:$B180)+1</f>
        <v>176</v>
      </c>
      <c r="B181" s="34" t="str">
        <f>'Dat-Bieu10'!B242</f>
        <v>Hộ ông Võ Ngọc Sinh và bà Nguyễn Thị Đỉnh</v>
      </c>
      <c r="C181" s="50" t="s">
        <v>307</v>
      </c>
      <c r="D181" s="126">
        <f>'Dat-Bieu10'!N242</f>
        <v>94950000</v>
      </c>
      <c r="E181" s="127"/>
      <c r="F181" s="126">
        <f>'cây cối'!M405</f>
        <v>5190600</v>
      </c>
      <c r="G181" s="126">
        <f>'hỗ trợ'!N240</f>
        <v>481609860</v>
      </c>
      <c r="H181" s="35">
        <f t="shared" si="3"/>
        <v>581750460</v>
      </c>
    </row>
    <row r="182" spans="1:8" s="11" customFormat="1" ht="53.25" customHeight="1">
      <c r="A182" s="204">
        <f>MAX(A$6:$B181)+1</f>
        <v>177</v>
      </c>
      <c r="B182" s="34" t="str">
        <f>'Dat-Bieu10'!B243</f>
        <v>hộ ông Lê Văn Sắt</v>
      </c>
      <c r="C182" s="50" t="s">
        <v>307</v>
      </c>
      <c r="D182" s="126">
        <f>'Dat-Bieu10'!N243</f>
        <v>36300000</v>
      </c>
      <c r="E182" s="127"/>
      <c r="F182" s="126">
        <f>'cây cối'!M407</f>
        <v>1984400</v>
      </c>
      <c r="G182" s="126">
        <f>'hỗ trợ'!N241</f>
        <v>199139640</v>
      </c>
      <c r="H182" s="35">
        <f t="shared" si="3"/>
        <v>237424040</v>
      </c>
    </row>
    <row r="183" spans="1:8" s="11" customFormat="1" ht="53.25" customHeight="1">
      <c r="A183" s="204">
        <f>MAX(A$6:$B182)+1</f>
        <v>178</v>
      </c>
      <c r="B183" s="34" t="str">
        <f>'Dat-Bieu10'!B244</f>
        <v>Hộ ông Trần Ngọc Sa và bà Lê Thị Thu Hà</v>
      </c>
      <c r="C183" s="50" t="s">
        <v>307</v>
      </c>
      <c r="D183" s="126">
        <f>'Dat-Bieu10'!N244</f>
        <v>69768000</v>
      </c>
      <c r="E183" s="127">
        <f>'tài sản'!M143</f>
        <v>0</v>
      </c>
      <c r="F183" s="126">
        <f>'cây cối'!M409</f>
        <v>4206600</v>
      </c>
      <c r="G183" s="126">
        <f>'hỗ trợ'!N242</f>
        <v>395879040</v>
      </c>
      <c r="H183" s="35">
        <f t="shared" si="3"/>
        <v>469853640</v>
      </c>
    </row>
    <row r="184" spans="1:8" s="11" customFormat="1" ht="53.25" customHeight="1">
      <c r="A184" s="204">
        <f>MAX(A$6:$B183)+1</f>
        <v>179</v>
      </c>
      <c r="B184" s="34" t="str">
        <f>'Dat-Bieu10'!B245</f>
        <v>Hộ ông Võ Ngọc Trai và bà Lê Thị Thanh</v>
      </c>
      <c r="C184" s="50" t="s">
        <v>307</v>
      </c>
      <c r="D184" s="126">
        <f>'Dat-Bieu10'!N245+'Dat-Bieu10'!N246</f>
        <v>91000000</v>
      </c>
      <c r="E184" s="127">
        <f>'tài sản'!M145</f>
        <v>0</v>
      </c>
      <c r="F184" s="126">
        <f>'cây cối'!M411</f>
        <v>5309500</v>
      </c>
      <c r="G184" s="126">
        <f>'hỗ trợ'!N243+'hỗ trợ'!N244</f>
        <v>460879880</v>
      </c>
      <c r="H184" s="35">
        <f t="shared" si="3"/>
        <v>557189380</v>
      </c>
    </row>
    <row r="185" spans="1:8" s="11" customFormat="1" ht="53.25" customHeight="1">
      <c r="A185" s="204">
        <f>MAX(A$6:$B184)+1</f>
        <v>180</v>
      </c>
      <c r="B185" s="34" t="str">
        <f>'Dat-Bieu10'!B247</f>
        <v>ông Nguyễn Tấn Thạch</v>
      </c>
      <c r="C185" s="50" t="s">
        <v>307</v>
      </c>
      <c r="D185" s="126">
        <f>'Dat-Bieu10'!N247</f>
        <v>59001000</v>
      </c>
      <c r="E185" s="127">
        <f>'tài sản'!M147</f>
        <v>0</v>
      </c>
      <c r="F185" s="126">
        <f>'cây cối'!M414</f>
        <v>3407100</v>
      </c>
      <c r="G185" s="126">
        <f>'hỗ trợ'!N245</f>
        <v>342044040</v>
      </c>
      <c r="H185" s="35">
        <f t="shared" si="3"/>
        <v>404452140</v>
      </c>
    </row>
    <row r="186" spans="1:8" s="11" customFormat="1" ht="53.25" customHeight="1">
      <c r="A186" s="204">
        <f>MAX(A$6:$B185)+1</f>
        <v>181</v>
      </c>
      <c r="B186" s="34" t="str">
        <f>'Dat-Bieu10'!B248</f>
        <v>Hộ bà Phùng Thị Liễu và ông Nguyễn Công Thành</v>
      </c>
      <c r="C186" s="50" t="s">
        <v>307</v>
      </c>
      <c r="D186" s="126">
        <f>'Dat-Bieu10'!N248+'Dat-Bieu10'!N249</f>
        <v>122404000</v>
      </c>
      <c r="E186" s="127">
        <f>'tài sản'!M149</f>
        <v>0</v>
      </c>
      <c r="F186" s="126">
        <f>'cây cối'!M416</f>
        <v>7068400</v>
      </c>
      <c r="G186" s="126">
        <f>'hỗ trợ'!N246+'hỗ trợ'!N247</f>
        <v>629659640</v>
      </c>
      <c r="H186" s="35">
        <f t="shared" si="3"/>
        <v>759132040</v>
      </c>
    </row>
    <row r="187" spans="1:8" s="11" customFormat="1" ht="68.25" customHeight="1">
      <c r="A187" s="204">
        <f>MAX(A$6:$B186)+1</f>
        <v>182</v>
      </c>
      <c r="B187" s="34" t="str">
        <f>'Dat-Bieu10'!B250</f>
        <v>bà Hồ Thị Bích Thủy, ông Nguyễn Ngọc Phố, Nguyễn Ngọc Thành đồng thừa kế của ông Nguyễn Hoàn Công</v>
      </c>
      <c r="C187" s="50" t="s">
        <v>307</v>
      </c>
      <c r="D187" s="126">
        <f>'Dat-Bieu10'!N250</f>
        <v>26996000</v>
      </c>
      <c r="E187" s="127"/>
      <c r="F187" s="126">
        <f>'cây cối'!M419</f>
        <v>1627700</v>
      </c>
      <c r="G187" s="126">
        <f>'hỗ trợ'!N248</f>
        <v>134980000</v>
      </c>
      <c r="H187" s="35">
        <f t="shared" si="3"/>
        <v>163603700</v>
      </c>
    </row>
    <row r="188" spans="1:8" s="11" customFormat="1" ht="138.75" customHeight="1">
      <c r="A188" s="204">
        <f>MAX(A$6:$B187)+1</f>
        <v>183</v>
      </c>
      <c r="B188" s="34" t="str">
        <f>'Dat-Bieu10'!B251</f>
        <v>ông Nguyễn Tấn Cường, bà Nguyễn Thị Nga, ông Nguyễn Tấn Anh, ông Nguyễn Tấn Quốc, bà Nguyễn Thị Thúy Chi, ông Nguyễn Tấn Ân, ông Nguyễn Tấn Tân đồng thừa kế của ông Nguyễn Tấn Đức và bà Nguyễn Thị Tuyết</v>
      </c>
      <c r="C188" s="50" t="s">
        <v>307</v>
      </c>
      <c r="D188" s="126">
        <f>'Dat-Bieu10'!N251+'Dat-Bieu10'!N252+'Dat-Bieu10'!N253+'Dat-Bieu10'!N254</f>
        <v>243855000</v>
      </c>
      <c r="E188" s="127"/>
      <c r="F188" s="126">
        <f>'cây cối'!M421</f>
        <v>11373400</v>
      </c>
      <c r="G188" s="126">
        <f>'hỗ trợ'!N249+'hỗ trợ'!N250+'hỗ trợ'!N251+'hỗ trợ'!N252</f>
        <v>1219275000</v>
      </c>
      <c r="H188" s="35">
        <f t="shared" si="3"/>
        <v>1474503400</v>
      </c>
    </row>
    <row r="189" spans="1:8" s="11" customFormat="1" ht="53.25" customHeight="1">
      <c r="A189" s="204">
        <f>MAX(A$6:$B188)+1</f>
        <v>184</v>
      </c>
      <c r="B189" s="34" t="str">
        <f>'Dat-Bieu10'!B255</f>
        <v>ông Phùng Đình Thọ và bà Nguyễn Thị Kim Yến</v>
      </c>
      <c r="C189" s="50" t="s">
        <v>307</v>
      </c>
      <c r="D189" s="126">
        <f>'Dat-Bieu10'!N255</f>
        <v>85952000</v>
      </c>
      <c r="E189" s="127"/>
      <c r="F189" s="126">
        <f>'cây cối'!M425</f>
        <v>5182400</v>
      </c>
      <c r="G189" s="126">
        <f>'hỗ trợ'!N253</f>
        <v>453279520</v>
      </c>
      <c r="H189" s="35">
        <f t="shared" si="3"/>
        <v>544413920</v>
      </c>
    </row>
    <row r="190" spans="1:8" s="11" customFormat="1" ht="53.25" customHeight="1">
      <c r="A190" s="204">
        <f>MAX(A$6:$B189)+1</f>
        <v>185</v>
      </c>
      <c r="B190" s="34" t="str">
        <f>'Dat-Bieu10'!B256</f>
        <v>Hộ ông Nguyễn Tấn Thành và bà Đào Thị Liên</v>
      </c>
      <c r="C190" s="50" t="s">
        <v>307</v>
      </c>
      <c r="D190" s="126">
        <f>'Dat-Bieu10'!N256</f>
        <v>76964000</v>
      </c>
      <c r="E190" s="127">
        <f>'tài sản'!M151</f>
        <v>0</v>
      </c>
      <c r="F190" s="126">
        <f>'cây cối'!M427</f>
        <v>4444400</v>
      </c>
      <c r="G190" s="126">
        <f>'hỗ trợ'!N254</f>
        <v>405399580</v>
      </c>
      <c r="H190" s="35">
        <f t="shared" si="3"/>
        <v>486807980</v>
      </c>
    </row>
    <row r="191" spans="1:8" s="11" customFormat="1" ht="53.25" customHeight="1">
      <c r="A191" s="204">
        <f>MAX(A$6:$B190)+1</f>
        <v>186</v>
      </c>
      <c r="B191" s="34" t="str">
        <f>'Dat-Bieu10'!B257</f>
        <v>Hộ ông Nguyễn Vinh và bà Đoàn Thị Nữ</v>
      </c>
      <c r="C191" s="50" t="s">
        <v>307</v>
      </c>
      <c r="D191" s="126">
        <f>'Dat-Bieu10'!N257+'Dat-Bieu10'!N258</f>
        <v>57004000</v>
      </c>
      <c r="E191" s="127">
        <f>'tài sản'!M153</f>
        <v>0</v>
      </c>
      <c r="F191" s="126">
        <f>'cây cối'!M429</f>
        <v>3400540</v>
      </c>
      <c r="G191" s="126">
        <f>'hỗ trợ'!N255+'hỗ trợ'!N256</f>
        <v>299719700</v>
      </c>
      <c r="H191" s="35">
        <f t="shared" si="3"/>
        <v>360124240</v>
      </c>
    </row>
    <row r="192" spans="1:8" s="11" customFormat="1" ht="120" customHeight="1">
      <c r="A192" s="204">
        <f>MAX(A$6:$B191)+1</f>
        <v>187</v>
      </c>
      <c r="B192" s="34" t="str">
        <f>'Dat-Bieu10'!B259</f>
        <v>ông Phan Xu, ông Phan Văn Ánh, ông Phan Thanh Hiện, bà, Phan Thị Tâm, ông Phan Văn Lý, bà Phan Thị Nguyệt, ông Phan Văn Thục, ông Phan Thanh Tại đồng thừa kế của bà Võ Thị Tạo</v>
      </c>
      <c r="C192" s="50" t="s">
        <v>307</v>
      </c>
      <c r="D192" s="126">
        <f>'Dat-Bieu10'!N259</f>
        <v>27676000</v>
      </c>
      <c r="E192" s="127">
        <f>'tài sản'!M157</f>
        <v>2315600</v>
      </c>
      <c r="F192" s="126">
        <f>'cây cối'!M432</f>
        <v>1668700</v>
      </c>
      <c r="G192" s="126">
        <f>'hỗ trợ'!N257</f>
        <v>138380000</v>
      </c>
      <c r="H192" s="35">
        <f t="shared" si="3"/>
        <v>170040300</v>
      </c>
    </row>
    <row r="193" spans="1:8" s="11" customFormat="1" ht="53.25" customHeight="1">
      <c r="A193" s="204">
        <f>MAX(A$6:$B192)+1</f>
        <v>188</v>
      </c>
      <c r="B193" s="34" t="str">
        <f>'Dat-Bieu10'!B260</f>
        <v>Hộ ông Nguyễn Văn Xuân và bà Trần Thị Kiều</v>
      </c>
      <c r="C193" s="50" t="s">
        <v>307</v>
      </c>
      <c r="D193" s="126">
        <f>'Dat-Bieu10'!N260</f>
        <v>56508000</v>
      </c>
      <c r="E193" s="127"/>
      <c r="F193" s="126">
        <f>'cây cối'!M434</f>
        <v>3407100</v>
      </c>
      <c r="G193" s="126">
        <f>'hỗ trợ'!N258</f>
        <v>311939400</v>
      </c>
      <c r="H193" s="35">
        <f t="shared" si="3"/>
        <v>371854500</v>
      </c>
    </row>
    <row r="194" spans="1:8" s="11" customFormat="1" ht="53.25" customHeight="1">
      <c r="A194" s="204">
        <f>MAX(A$6:$B193)+1</f>
        <v>189</v>
      </c>
      <c r="B194" s="34" t="str">
        <f>'Dat-Bieu10'!B261</f>
        <v>Hộ ông Lê Xin và bà Võ Thị Hoa</v>
      </c>
      <c r="C194" s="50" t="s">
        <v>307</v>
      </c>
      <c r="D194" s="126">
        <f>'Dat-Bieu10'!N261</f>
        <v>20060000</v>
      </c>
      <c r="E194" s="127">
        <f>'tài sản'!M159</f>
        <v>0</v>
      </c>
      <c r="F194" s="126">
        <f>'cây cối'!M436</f>
        <v>1209500</v>
      </c>
      <c r="G194" s="126">
        <f>'hỗ trợ'!N259</f>
        <v>103239940</v>
      </c>
      <c r="H194" s="35">
        <f t="shared" si="3"/>
        <v>124509440</v>
      </c>
    </row>
    <row r="195" spans="1:8" s="11" customFormat="1" ht="53.25" customHeight="1">
      <c r="A195" s="204">
        <f>MAX(A$6:$B194)+1</f>
        <v>190</v>
      </c>
      <c r="B195" s="34" t="str">
        <f>'Dat-Bieu10'!B263</f>
        <v>ông Võ Lục và bà Nguyễn Thị Bé</v>
      </c>
      <c r="C195" s="50" t="s">
        <v>300</v>
      </c>
      <c r="D195" s="126">
        <f>'Dat-Bieu10'!N263</f>
        <v>51136000</v>
      </c>
      <c r="E195" s="127"/>
      <c r="F195" s="126">
        <f>'cây cối'!M439</f>
        <v>3083200</v>
      </c>
      <c r="G195" s="126">
        <f>'hỗ trợ'!N260</f>
        <v>290959280</v>
      </c>
      <c r="H195" s="35">
        <f t="shared" si="3"/>
        <v>345178480</v>
      </c>
    </row>
    <row r="196" spans="1:8" s="11" customFormat="1" ht="87.75" customHeight="1">
      <c r="A196" s="204">
        <f>MAX(A$6:$B195)+1</f>
        <v>191</v>
      </c>
      <c r="B196" s="34" t="str">
        <f>'Dat-Bieu10'!B264</f>
        <v>bà Ngô Thị Bá, ông Võ Hòa, bà Võ Thị Lập, bà Võ Thị Thuận, ông Võ Nga, bà Võ Thị Nhị, bà Võ Thị Sinh đồng thừa kế của ông Võ Chợ</v>
      </c>
      <c r="C196" s="50" t="s">
        <v>301</v>
      </c>
      <c r="D196" s="126">
        <f>'Dat-Bieu10'!N264+'Dat-Bieu10'!N265+'Dat-Bieu10'!N266</f>
        <v>122944000</v>
      </c>
      <c r="E196" s="127"/>
      <c r="F196" s="126">
        <f>'cây cối'!M441</f>
        <v>7412800</v>
      </c>
      <c r="G196" s="126">
        <f>'hỗ trợ'!N261+'hỗ trợ'!N262+'hỗ trợ'!N263</f>
        <v>614720000</v>
      </c>
      <c r="H196" s="35">
        <f t="shared" si="3"/>
        <v>745076800</v>
      </c>
    </row>
    <row r="197" spans="1:8" s="11" customFormat="1" ht="103.5" customHeight="1">
      <c r="A197" s="204">
        <f>MAX(A$6:$B196)+1</f>
        <v>192</v>
      </c>
      <c r="B197" s="34" t="str">
        <f>'Dat-Bieu10'!B267</f>
        <v>bà Ngô Thị Ba, ông Ngô Văn Công, bà Ngô Thị Sương, bà Ngô Thị Tho, bà Ngô Thị Thủy, bà Ngô Thị Lũy đồng thừa kế của ông Ngô Báu và bà Nguyễn Thị Nầy</v>
      </c>
      <c r="C197" s="366" t="s">
        <v>308</v>
      </c>
      <c r="D197" s="126">
        <f>'Dat-Bieu10'!N267</f>
        <v>21828000</v>
      </c>
      <c r="E197" s="127"/>
      <c r="F197" s="126">
        <f>'cây cối'!M445</f>
        <v>1316100</v>
      </c>
      <c r="G197" s="126">
        <f>'hỗ trợ'!N264</f>
        <v>109140000</v>
      </c>
      <c r="H197" s="35">
        <f t="shared" si="3"/>
        <v>132284100</v>
      </c>
    </row>
    <row r="198" spans="1:8" s="11" customFormat="1" ht="53.25" customHeight="1">
      <c r="A198" s="204">
        <f>MAX(A$6:$B197)+1</f>
        <v>193</v>
      </c>
      <c r="B198" s="34" t="str">
        <f>'Dat-Bieu10'!B268</f>
        <v>Hộ ông Nguyễn Hữu Cảnh và bà Huỳnh Thị Thanh Mân</v>
      </c>
      <c r="C198" s="50" t="s">
        <v>301</v>
      </c>
      <c r="D198" s="126">
        <f>'Dat-Bieu10'!N268</f>
        <v>51476000</v>
      </c>
      <c r="E198" s="127"/>
      <c r="F198" s="126">
        <f>'cây cối'!M447</f>
        <v>3103700</v>
      </c>
      <c r="G198" s="126">
        <f>'hỗ trợ'!N265</f>
        <v>298539160</v>
      </c>
      <c r="H198" s="35">
        <f t="shared" si="3"/>
        <v>353118860</v>
      </c>
    </row>
    <row r="199" spans="1:8" s="11" customFormat="1" ht="53.25" customHeight="1">
      <c r="A199" s="204">
        <f>MAX(A$6:$B198)+1</f>
        <v>194</v>
      </c>
      <c r="B199" s="34" t="str">
        <f>'Dat-Bieu10'!B269</f>
        <v>Hộ ông Dương Ngọc Danh</v>
      </c>
      <c r="C199" s="50" t="s">
        <v>301</v>
      </c>
      <c r="D199" s="126">
        <f>'Dat-Bieu10'!N269</f>
        <v>70992000</v>
      </c>
      <c r="E199" s="127"/>
      <c r="F199" s="126">
        <f>'cây cối'!M449</f>
        <v>4280400</v>
      </c>
      <c r="G199" s="126">
        <f>'hỗ trợ'!N266</f>
        <v>384359400</v>
      </c>
      <c r="H199" s="35">
        <f t="shared" si="3"/>
        <v>459631800</v>
      </c>
    </row>
    <row r="200" spans="1:8" s="11" customFormat="1" ht="53.25" customHeight="1">
      <c r="A200" s="204">
        <f>MAX(A$6:$B199)+1</f>
        <v>195</v>
      </c>
      <c r="B200" s="34" t="str">
        <f>'Dat-Bieu10'!B270</f>
        <v>hộ ông Nguyễn Xuân Dung và bà Nguyễn Thị Mạnh</v>
      </c>
      <c r="C200" s="50" t="s">
        <v>302</v>
      </c>
      <c r="D200" s="126">
        <f>'Dat-Bieu10'!N270</f>
        <v>74460000</v>
      </c>
      <c r="E200" s="127"/>
      <c r="F200" s="126">
        <f>'cây cối'!M451</f>
        <v>4489500</v>
      </c>
      <c r="G200" s="126">
        <f>'hỗ trợ'!N267</f>
        <v>372300000</v>
      </c>
      <c r="H200" s="35">
        <f t="shared" si="3"/>
        <v>451249500</v>
      </c>
    </row>
    <row r="201" spans="1:8" s="11" customFormat="1" ht="53.25" customHeight="1">
      <c r="A201" s="204">
        <f>MAX(A$6:$B200)+1</f>
        <v>196</v>
      </c>
      <c r="B201" s="34" t="str">
        <f>'Dat-Bieu10'!B271</f>
        <v>ông Nguyễn Cu Em</v>
      </c>
      <c r="C201" s="50" t="s">
        <v>300</v>
      </c>
      <c r="D201" s="126">
        <f>'Dat-Bieu10'!N271</f>
        <v>44268000</v>
      </c>
      <c r="E201" s="127"/>
      <c r="F201" s="126">
        <f>'cây cối'!M453</f>
        <v>2669100</v>
      </c>
      <c r="G201" s="126">
        <f>'hỗ trợ'!N268</f>
        <v>262499160</v>
      </c>
      <c r="H201" s="35">
        <f t="shared" si="3"/>
        <v>309436260</v>
      </c>
    </row>
    <row r="202" spans="1:8" s="11" customFormat="1" ht="53.25" customHeight="1">
      <c r="A202" s="204">
        <f>MAX(A$6:$B201)+1</f>
        <v>197</v>
      </c>
      <c r="B202" s="34" t="str">
        <f>'Dat-Bieu10'!B272</f>
        <v>Hộ ông Lê Văn Hiển và bà Phùng Thị Hường</v>
      </c>
      <c r="C202" s="50" t="s">
        <v>303</v>
      </c>
      <c r="D202" s="126">
        <f>'Dat-Bieu10'!N272</f>
        <v>82688000</v>
      </c>
      <c r="E202" s="127"/>
      <c r="F202" s="126">
        <f>'cây cối'!M455</f>
        <v>4985600</v>
      </c>
      <c r="G202" s="126">
        <f>'hỗ trợ'!N269</f>
        <v>448719280</v>
      </c>
      <c r="H202" s="35">
        <f t="shared" si="3"/>
        <v>536392880</v>
      </c>
    </row>
    <row r="203" spans="1:8" s="11" customFormat="1" ht="53.25" customHeight="1">
      <c r="A203" s="204">
        <f>MAX(A$6:$B202)+1</f>
        <v>198</v>
      </c>
      <c r="B203" s="34" t="str">
        <f>'Dat-Bieu10'!B273</f>
        <v>Hộ ông Lê Văn Hội và bà Nguyễn Thị Hồng</v>
      </c>
      <c r="C203" s="50" t="s">
        <v>303</v>
      </c>
      <c r="D203" s="126">
        <f>'Dat-Bieu10'!N273</f>
        <v>93744800</v>
      </c>
      <c r="E203" s="127">
        <f>'tài sản'!M161</f>
        <v>0</v>
      </c>
      <c r="F203" s="126">
        <f>'cây cối'!M457</f>
        <v>5652260</v>
      </c>
      <c r="G203" s="126">
        <f>'hỗ trợ'!N270</f>
        <v>498123399.99999994</v>
      </c>
      <c r="H203" s="35">
        <f t="shared" si="3"/>
        <v>597520460</v>
      </c>
    </row>
    <row r="204" spans="1:8" s="11" customFormat="1" ht="53.25" customHeight="1">
      <c r="A204" s="204">
        <f>MAX(A$6:$B203)+1</f>
        <v>199</v>
      </c>
      <c r="B204" s="34" t="str">
        <f>'Dat-Bieu10'!B274</f>
        <v>Hộ ông Nguyễn Hộp</v>
      </c>
      <c r="C204" s="50" t="s">
        <v>301</v>
      </c>
      <c r="D204" s="126">
        <f>'Dat-Bieu10'!N274</f>
        <v>67524000</v>
      </c>
      <c r="E204" s="127">
        <f>'tài sản'!M163</f>
        <v>0</v>
      </c>
      <c r="F204" s="126">
        <f>'cây cối'!M459</f>
        <v>4071300</v>
      </c>
      <c r="G204" s="126">
        <f>'hỗ trợ'!N271</f>
        <v>349379760</v>
      </c>
      <c r="H204" s="35">
        <f t="shared" si="3"/>
        <v>420975060</v>
      </c>
    </row>
    <row r="205" spans="1:8" s="11" customFormat="1" ht="105.75" customHeight="1">
      <c r="A205" s="204">
        <f>MAX(A$6:$B204)+1</f>
        <v>200</v>
      </c>
      <c r="B205" s="34" t="str">
        <f>'Dat-Bieu10'!B275</f>
        <v>bà Nguyễn Thị Lan, ông Nguyễn Hoài Nam, bà Nguyễn Thị Phương, bà Nguyễn Thị Thủy, bà Nguyễn Thị Chung, bà Nguyễn Thị Vi đồng thừa kế của ông Nguyễn Hải</v>
      </c>
      <c r="C205" s="50" t="s">
        <v>303</v>
      </c>
      <c r="D205" s="126">
        <f>'Dat-Bieu10'!N275</f>
        <v>66300000</v>
      </c>
      <c r="E205" s="127">
        <f>'tài sản'!M165</f>
        <v>0</v>
      </c>
      <c r="F205" s="126">
        <f>'cây cối'!M461</f>
        <v>3997500</v>
      </c>
      <c r="G205" s="126">
        <f>'hỗ trợ'!N272</f>
        <v>331500000</v>
      </c>
      <c r="H205" s="35">
        <f t="shared" si="3"/>
        <v>401797500</v>
      </c>
    </row>
    <row r="206" spans="1:8" s="11" customFormat="1" ht="53.25" customHeight="1">
      <c r="A206" s="204">
        <f>MAX(A$6:$B205)+1</f>
        <v>201</v>
      </c>
      <c r="B206" s="34" t="str">
        <f>'Dat-Bieu10'!B276</f>
        <v>Hộ ông Võ Ha và bà Nguyễn Thị Tùng</v>
      </c>
      <c r="C206" s="50" t="s">
        <v>304</v>
      </c>
      <c r="D206" s="126">
        <f>'Dat-Bieu10'!N276</f>
        <v>43044000</v>
      </c>
      <c r="E206" s="127"/>
      <c r="F206" s="126">
        <f>'cây cối'!M463</f>
        <v>2595300</v>
      </c>
      <c r="G206" s="126">
        <f>'hỗ trợ'!N273</f>
        <v>222569850</v>
      </c>
      <c r="H206" s="35">
        <f t="shared" si="3"/>
        <v>268209150</v>
      </c>
    </row>
    <row r="207" spans="1:8" s="11" customFormat="1" ht="53.25" customHeight="1">
      <c r="A207" s="204">
        <f>MAX(A$6:$B206)+1</f>
        <v>202</v>
      </c>
      <c r="B207" s="34" t="str">
        <f>'Dat-Bieu10'!B277</f>
        <v>hộ ông Nguyễn Kỳ và bà Dương Thị Phê Vân</v>
      </c>
      <c r="C207" s="50" t="s">
        <v>301</v>
      </c>
      <c r="D207" s="126">
        <f>'Dat-Bieu10'!N277+'Dat-Bieu10'!N278</f>
        <v>64804000</v>
      </c>
      <c r="E207" s="127"/>
      <c r="F207" s="126">
        <f>'cây cối'!M465</f>
        <v>3907300</v>
      </c>
      <c r="G207" s="126">
        <f>'hỗ trợ'!N274+'hỗ trợ'!N275</f>
        <v>365179160</v>
      </c>
      <c r="H207" s="35">
        <f t="shared" si="3"/>
        <v>433890460</v>
      </c>
    </row>
    <row r="208" spans="1:8" s="11" customFormat="1" ht="67.5" customHeight="1">
      <c r="A208" s="204">
        <f>MAX(A$6:$B207)+1</f>
        <v>203</v>
      </c>
      <c r="B208" s="34" t="str">
        <f>'Dat-Bieu10'!B279</f>
        <v>Bà Lê Thị Ngọc Bích, bà Lê Thị Kim Liễu, ông Huỳnh Ngọc Vân, bà Lê Thị Kim Nhung, bà Lê Thị Thu Hà</v>
      </c>
      <c r="C208" s="50" t="s">
        <v>305</v>
      </c>
      <c r="D208" s="126">
        <f>'Dat-Bieu10'!N279</f>
        <v>66385000</v>
      </c>
      <c r="E208" s="127">
        <f>'tài sản'!M167</f>
        <v>0</v>
      </c>
      <c r="F208" s="126">
        <f>'cây cối'!M468</f>
        <v>3833500</v>
      </c>
      <c r="G208" s="126">
        <f>'hỗ trợ'!N276</f>
        <v>331925000</v>
      </c>
      <c r="H208" s="35">
        <f t="shared" si="3"/>
        <v>402143500</v>
      </c>
    </row>
    <row r="209" spans="1:8" s="11" customFormat="1" ht="53.25" customHeight="1">
      <c r="A209" s="204">
        <f>MAX(A$6:$B208)+1</f>
        <v>204</v>
      </c>
      <c r="B209" s="34" t="str">
        <f>'Dat-Bieu10'!B280</f>
        <v xml:space="preserve">bà Trần Thị Nghĩa, bà Trần Thị Sang đồng thừa kế của ông Trần Văn Tình </v>
      </c>
      <c r="C209" s="50" t="s">
        <v>303</v>
      </c>
      <c r="D209" s="126">
        <f>'Dat-Bieu10'!N280</f>
        <v>50048000</v>
      </c>
      <c r="E209" s="127"/>
      <c r="F209" s="126">
        <f>'cây cối'!M470</f>
        <v>3017600</v>
      </c>
      <c r="G209" s="126">
        <f>'hỗ trợ'!N277</f>
        <v>250240000</v>
      </c>
      <c r="H209" s="35">
        <f t="shared" si="3"/>
        <v>303305600</v>
      </c>
    </row>
    <row r="210" spans="1:8" s="11" customFormat="1" ht="53.25" customHeight="1">
      <c r="A210" s="204">
        <f>MAX(A$6:$B209)+1</f>
        <v>205</v>
      </c>
      <c r="B210" s="34" t="str">
        <f>'Dat-Bieu10'!B281</f>
        <v>Hộ ông Võ Ngạt và bà Bạch Thị Nhì</v>
      </c>
      <c r="C210" s="50" t="s">
        <v>300</v>
      </c>
      <c r="D210" s="126">
        <f>'Dat-Bieu10'!N281</f>
        <v>65212000</v>
      </c>
      <c r="E210" s="127"/>
      <c r="F210" s="126">
        <f>'cây cối'!M472</f>
        <v>3931900</v>
      </c>
      <c r="G210" s="126">
        <f>'hỗ trợ'!N278</f>
        <v>334879820</v>
      </c>
      <c r="H210" s="35">
        <f t="shared" si="3"/>
        <v>404023720</v>
      </c>
    </row>
    <row r="211" spans="1:8" s="11" customFormat="1" ht="53.25" customHeight="1">
      <c r="A211" s="204">
        <f>MAX(A$6:$B210)+1</f>
        <v>206</v>
      </c>
      <c r="B211" s="34" t="str">
        <f>'Dat-Bieu10'!B282</f>
        <v>ông Nguyễn Hữu Phước</v>
      </c>
      <c r="C211" s="50" t="s">
        <v>303</v>
      </c>
      <c r="D211" s="126">
        <f>'Dat-Bieu10'!N282</f>
        <v>42024000</v>
      </c>
      <c r="E211" s="127"/>
      <c r="F211" s="126">
        <f>'cây cối'!M474</f>
        <v>2533800</v>
      </c>
      <c r="G211" s="126">
        <f>'hỗ trợ'!N279</f>
        <v>221879760</v>
      </c>
      <c r="H211" s="35">
        <f t="shared" ref="H211:H217" si="4">G211+F211+E211+D211</f>
        <v>266437560</v>
      </c>
    </row>
    <row r="212" spans="1:8" s="11" customFormat="1" ht="53.25" customHeight="1">
      <c r="A212" s="204">
        <f>MAX(A$6:$B211)+1</f>
        <v>207</v>
      </c>
      <c r="B212" s="34" t="str">
        <f>'Dat-Bieu10'!B283</f>
        <v>hộ bà Phùng Thị Phát</v>
      </c>
      <c r="C212" s="50" t="s">
        <v>301</v>
      </c>
      <c r="D212" s="126">
        <f>'Dat-Bieu10'!N283+'Dat-Bieu10'!N284</f>
        <v>143820000</v>
      </c>
      <c r="E212" s="127">
        <f>'tài sản'!M169</f>
        <v>0</v>
      </c>
      <c r="F212" s="126">
        <f>'cây cối'!M476</f>
        <v>8671500</v>
      </c>
      <c r="G212" s="126">
        <f>'hỗ trợ'!N280+'hỗ trợ'!N281</f>
        <v>727919820</v>
      </c>
      <c r="H212" s="35">
        <f t="shared" si="4"/>
        <v>880411320</v>
      </c>
    </row>
    <row r="213" spans="1:8" s="11" customFormat="1" ht="53.25" customHeight="1">
      <c r="A213" s="204">
        <f>MAX(A$6:$B212)+1</f>
        <v>208</v>
      </c>
      <c r="B213" s="34" t="str">
        <f>'Dat-Bieu10'!B285</f>
        <v>bà Nguyễn Thị Thêu</v>
      </c>
      <c r="C213" s="50" t="s">
        <v>301</v>
      </c>
      <c r="D213" s="126">
        <f>'Dat-Bieu10'!N285</f>
        <v>49504000</v>
      </c>
      <c r="E213" s="127"/>
      <c r="F213" s="126">
        <f>'cây cối'!M479</f>
        <v>2984800</v>
      </c>
      <c r="G213" s="126">
        <f>'hỗ trợ'!N282</f>
        <v>282799280</v>
      </c>
      <c r="H213" s="35">
        <f t="shared" si="4"/>
        <v>335288080</v>
      </c>
    </row>
    <row r="214" spans="1:8" s="11" customFormat="1" ht="53.25" customHeight="1">
      <c r="A214" s="204">
        <f>MAX(A$6:$B213)+1</f>
        <v>209</v>
      </c>
      <c r="B214" s="34" t="str">
        <f>'Dat-Bieu10'!B286</f>
        <v>Hộ bà Nguyễn Thị Thỏi</v>
      </c>
      <c r="C214" s="50" t="s">
        <v>304</v>
      </c>
      <c r="D214" s="126">
        <f>'Dat-Bieu10'!N286</f>
        <v>37196000</v>
      </c>
      <c r="E214" s="127"/>
      <c r="F214" s="126">
        <f>'cây cối'!M481</f>
        <v>2242700</v>
      </c>
      <c r="G214" s="126">
        <f>'hỗ trợ'!N283</f>
        <v>195779800</v>
      </c>
      <c r="H214" s="35">
        <f t="shared" si="4"/>
        <v>235218500</v>
      </c>
    </row>
    <row r="215" spans="1:8" s="11" customFormat="1" ht="75" customHeight="1">
      <c r="A215" s="204">
        <f>MAX(A$6:$B214)+1</f>
        <v>210</v>
      </c>
      <c r="B215" s="34" t="str">
        <f>'Dat-Bieu10'!B287</f>
        <v>ông Mai Nga, ông Mai Văn Du, bà Mai Thị Gái, ông Mai Sô, bà Mai Thị Tàu đồng thừa kế của  bà Ngô Thị Tư</v>
      </c>
      <c r="C215" s="50" t="s">
        <v>306</v>
      </c>
      <c r="D215" s="126">
        <f>'Dat-Bieu10'!N287</f>
        <v>69700000</v>
      </c>
      <c r="E215" s="127">
        <f>'tài sản'!M171</f>
        <v>0</v>
      </c>
      <c r="F215" s="126">
        <f>'cây cối'!M483</f>
        <v>4202500</v>
      </c>
      <c r="G215" s="126">
        <f>'hỗ trợ'!N284</f>
        <v>348500000</v>
      </c>
      <c r="H215" s="35">
        <f t="shared" si="4"/>
        <v>422402500</v>
      </c>
    </row>
    <row r="216" spans="1:8" s="11" customFormat="1" ht="107.25" customHeight="1">
      <c r="A216" s="204">
        <f>MAX(A$6:$B215)+1</f>
        <v>211</v>
      </c>
      <c r="B216" s="34" t="str">
        <f>'Dat-Bieu10'!B288</f>
        <v>ông Võ Tạo, ông Võ Đến, ông Võ Thẻ, ông Võ Phục, bà Võ Thị Lập, ông Võ Thị Bé, bà Võ Thị Thủy, bà Võ Thị Gái, bà Võ Thị Hồi đồng thừa kế ông Võ Thỏi và bà Trần Thị Nhánh</v>
      </c>
      <c r="C216" s="50" t="s">
        <v>300</v>
      </c>
      <c r="D216" s="126">
        <f>'Dat-Bieu10'!N288+'Dat-Bieu10'!N289</f>
        <v>169320000</v>
      </c>
      <c r="E216" s="127"/>
      <c r="F216" s="126">
        <f>'cây cối'!M485</f>
        <v>10209000</v>
      </c>
      <c r="G216" s="126">
        <f>'hỗ trợ'!N285+'hỗ trợ'!N286</f>
        <v>846600000</v>
      </c>
      <c r="H216" s="35">
        <f t="shared" si="4"/>
        <v>1026129000</v>
      </c>
    </row>
    <row r="217" spans="1:8" s="11" customFormat="1" ht="107.25" customHeight="1">
      <c r="A217" s="204">
        <f>MAX(A$6:$B216)+1</f>
        <v>212</v>
      </c>
      <c r="B217" s="34" t="s">
        <v>328</v>
      </c>
      <c r="C217" s="50" t="s">
        <v>308</v>
      </c>
      <c r="D217" s="126"/>
      <c r="E217" s="127"/>
      <c r="F217" s="126"/>
      <c r="G217" s="126"/>
      <c r="H217" s="35">
        <f t="shared" si="4"/>
        <v>0</v>
      </c>
    </row>
    <row r="218" spans="1:8" s="37" customFormat="1" ht="37.5" customHeight="1">
      <c r="A218" s="33"/>
      <c r="B218" s="36" t="s">
        <v>52</v>
      </c>
      <c r="C218" s="36"/>
      <c r="D218" s="35">
        <f>SUM(D6:D216)</f>
        <v>14809149500</v>
      </c>
      <c r="E218" s="35">
        <f>SUM(E6:E216)</f>
        <v>2315600</v>
      </c>
      <c r="F218" s="35">
        <f>SUM(F6:F216)</f>
        <v>853801520</v>
      </c>
      <c r="G218" s="35">
        <f>SUM(G6:G216)</f>
        <v>75968961200</v>
      </c>
      <c r="H218" s="35">
        <f>SUM(H6:H216)</f>
        <v>91634227820</v>
      </c>
    </row>
    <row r="219" spans="1:8" s="8" customFormat="1" ht="20.25" customHeight="1">
      <c r="B219" s="519" t="s">
        <v>447</v>
      </c>
      <c r="C219" s="519"/>
      <c r="D219" s="519"/>
      <c r="E219" s="519"/>
      <c r="F219" s="519"/>
      <c r="G219" s="519"/>
      <c r="H219" s="519"/>
    </row>
    <row r="220" spans="1:8" s="38" customFormat="1" ht="18" customHeight="1">
      <c r="E220" s="53"/>
      <c r="F220" s="463" t="s">
        <v>236</v>
      </c>
      <c r="G220" s="463"/>
      <c r="H220" s="463"/>
    </row>
    <row r="221" spans="1:8" s="39" customFormat="1" ht="18" customHeight="1">
      <c r="B221" s="40"/>
      <c r="C221" s="40"/>
      <c r="E221" s="54"/>
      <c r="F221" s="464" t="s">
        <v>2</v>
      </c>
      <c r="G221" s="464"/>
      <c r="H221" s="464"/>
    </row>
    <row r="222" spans="1:8" s="38" customFormat="1" ht="15" customHeight="1">
      <c r="A222" s="521" t="s">
        <v>111</v>
      </c>
      <c r="B222" s="521"/>
      <c r="C222" s="521" t="s">
        <v>101</v>
      </c>
      <c r="D222" s="521"/>
      <c r="E222" s="521"/>
      <c r="F222" s="464" t="s">
        <v>102</v>
      </c>
      <c r="G222" s="464"/>
      <c r="H222" s="464"/>
    </row>
    <row r="223" spans="1:8" s="38" customFormat="1" ht="15" customHeight="1">
      <c r="E223" s="53"/>
    </row>
    <row r="224" spans="1:8" s="38" customFormat="1" ht="15.75">
      <c r="E224" s="53"/>
      <c r="G224" s="40"/>
      <c r="H224" s="40"/>
    </row>
    <row r="225" spans="1:8" s="38" customFormat="1" ht="15.75">
      <c r="E225" s="53"/>
      <c r="G225" s="40"/>
      <c r="H225" s="40"/>
    </row>
    <row r="226" spans="1:8" s="38" customFormat="1" ht="15.75">
      <c r="E226" s="53"/>
      <c r="G226" s="40"/>
      <c r="H226" s="40"/>
    </row>
    <row r="227" spans="1:8" s="38" customFormat="1" ht="15.75">
      <c r="E227" s="53"/>
      <c r="G227" s="40"/>
      <c r="H227" s="40"/>
    </row>
    <row r="228" spans="1:8" s="38" customFormat="1" ht="15.75">
      <c r="A228" s="521"/>
      <c r="B228" s="521"/>
      <c r="C228" s="521"/>
      <c r="D228" s="521"/>
      <c r="E228" s="521"/>
      <c r="F228" s="464" t="s">
        <v>108</v>
      </c>
      <c r="G228" s="464"/>
      <c r="H228" s="464"/>
    </row>
    <row r="229" spans="1:8" s="38" customFormat="1" ht="15.75">
      <c r="E229" s="53"/>
      <c r="G229" s="39"/>
      <c r="H229" s="39"/>
    </row>
    <row r="230" spans="1:8" s="38" customFormat="1" ht="15" customHeight="1">
      <c r="E230" s="53"/>
    </row>
    <row r="231" spans="1:8" s="10" customFormat="1" ht="21" customHeight="1">
      <c r="A231" s="41"/>
      <c r="B231" s="42"/>
      <c r="C231" s="42"/>
      <c r="E231" s="55"/>
      <c r="F231" s="41"/>
      <c r="G231" s="41"/>
      <c r="H231" s="41"/>
    </row>
  </sheetData>
  <autoFilter ref="A5:H222"/>
  <mergeCells count="16">
    <mergeCell ref="A2:H2"/>
    <mergeCell ref="A3:H3"/>
    <mergeCell ref="D4:G4"/>
    <mergeCell ref="F228:H228"/>
    <mergeCell ref="F221:H221"/>
    <mergeCell ref="F220:H220"/>
    <mergeCell ref="F222:H222"/>
    <mergeCell ref="C4:C5"/>
    <mergeCell ref="B219:H219"/>
    <mergeCell ref="H4:H5"/>
    <mergeCell ref="A222:B222"/>
    <mergeCell ref="C222:E222"/>
    <mergeCell ref="A228:B228"/>
    <mergeCell ref="C228:E228"/>
    <mergeCell ref="A4:A5"/>
    <mergeCell ref="B4:B5"/>
  </mergeCells>
  <phoneticPr fontId="8" type="noConversion"/>
  <pageMargins left="0.51" right="0.15748031496062992" top="0.78740157480314965" bottom="0.78740157480314965" header="0.31496062992125984" footer="0.19685039370078741"/>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25" workbookViewId="0">
      <selection activeCell="C26" sqref="C26"/>
    </sheetView>
  </sheetViews>
  <sheetFormatPr defaultRowHeight="12.75"/>
  <cols>
    <col min="2" max="2" width="23.5703125" customWidth="1"/>
    <col min="3" max="3" width="27.5703125" customWidth="1"/>
    <col min="6" max="6" width="13.140625" customWidth="1"/>
  </cols>
  <sheetData>
    <row r="1" spans="1:9" ht="15.75" customHeight="1">
      <c r="A1" s="520" t="s">
        <v>24</v>
      </c>
      <c r="B1" s="520" t="s">
        <v>440</v>
      </c>
      <c r="C1" s="520" t="s">
        <v>93</v>
      </c>
      <c r="D1" s="520" t="s">
        <v>94</v>
      </c>
      <c r="E1" s="520" t="s">
        <v>95</v>
      </c>
      <c r="F1" s="520" t="s">
        <v>26</v>
      </c>
      <c r="G1" s="520" t="s">
        <v>441</v>
      </c>
      <c r="H1" s="520" t="s">
        <v>27</v>
      </c>
      <c r="I1" s="520" t="s">
        <v>25</v>
      </c>
    </row>
    <row r="2" spans="1:9" ht="15.75" customHeight="1">
      <c r="A2" s="520"/>
      <c r="B2" s="520"/>
      <c r="C2" s="520"/>
      <c r="D2" s="520"/>
      <c r="E2" s="520"/>
      <c r="F2" s="520"/>
      <c r="G2" s="520"/>
      <c r="H2" s="520"/>
      <c r="I2" s="520"/>
    </row>
    <row r="3" spans="1:9" ht="35.25" customHeight="1">
      <c r="A3" s="523">
        <v>1</v>
      </c>
      <c r="B3" s="529" t="s">
        <v>430</v>
      </c>
      <c r="C3" s="34" t="s">
        <v>352</v>
      </c>
      <c r="D3" s="316" t="s">
        <v>104</v>
      </c>
      <c r="E3" s="317">
        <v>6</v>
      </c>
      <c r="F3" s="316">
        <v>747</v>
      </c>
      <c r="G3" s="316">
        <v>1</v>
      </c>
      <c r="H3" s="316" t="s">
        <v>311</v>
      </c>
      <c r="I3" s="318"/>
    </row>
    <row r="4" spans="1:9" ht="33.75" customHeight="1">
      <c r="A4" s="523"/>
      <c r="B4" s="529"/>
      <c r="C4" s="34" t="s">
        <v>353</v>
      </c>
      <c r="D4" s="316" t="s">
        <v>104</v>
      </c>
      <c r="E4" s="317">
        <v>4</v>
      </c>
      <c r="F4" s="316">
        <v>747</v>
      </c>
      <c r="G4" s="316">
        <v>1</v>
      </c>
      <c r="H4" s="316" t="s">
        <v>311</v>
      </c>
      <c r="I4" s="318"/>
    </row>
    <row r="5" spans="1:9" ht="33" customHeight="1">
      <c r="A5" s="523"/>
      <c r="B5" s="529"/>
      <c r="C5" s="34" t="s">
        <v>314</v>
      </c>
      <c r="D5" s="316" t="s">
        <v>104</v>
      </c>
      <c r="E5" s="317">
        <v>17</v>
      </c>
      <c r="F5" s="316">
        <v>747</v>
      </c>
      <c r="G5" s="316">
        <v>1</v>
      </c>
      <c r="H5" s="316" t="s">
        <v>311</v>
      </c>
      <c r="I5" s="318"/>
    </row>
    <row r="6" spans="1:9" ht="39.75" customHeight="1">
      <c r="A6" s="523"/>
      <c r="B6" s="529"/>
      <c r="C6" s="34" t="s">
        <v>315</v>
      </c>
      <c r="D6" s="316" t="s">
        <v>104</v>
      </c>
      <c r="E6" s="317">
        <v>35</v>
      </c>
      <c r="F6" s="316">
        <v>747</v>
      </c>
      <c r="G6" s="316">
        <v>1</v>
      </c>
      <c r="H6" s="316" t="s">
        <v>311</v>
      </c>
      <c r="I6" s="318"/>
    </row>
    <row r="7" spans="1:9" ht="50.1" customHeight="1">
      <c r="A7" s="523"/>
      <c r="B7" s="529"/>
      <c r="C7" s="34" t="s">
        <v>354</v>
      </c>
      <c r="D7" s="316" t="s">
        <v>104</v>
      </c>
      <c r="E7" s="317">
        <v>11</v>
      </c>
      <c r="F7" s="316">
        <v>747</v>
      </c>
      <c r="G7" s="316">
        <v>1</v>
      </c>
      <c r="H7" s="316" t="s">
        <v>311</v>
      </c>
      <c r="I7" s="318"/>
    </row>
    <row r="8" spans="1:9" ht="50.1" customHeight="1">
      <c r="A8" s="523"/>
      <c r="B8" s="529"/>
      <c r="C8" s="34" t="s">
        <v>355</v>
      </c>
      <c r="D8" s="316" t="s">
        <v>104</v>
      </c>
      <c r="E8" s="317">
        <v>8</v>
      </c>
      <c r="F8" s="316">
        <v>747</v>
      </c>
      <c r="G8" s="316">
        <v>1</v>
      </c>
      <c r="H8" s="316" t="s">
        <v>311</v>
      </c>
      <c r="I8" s="318"/>
    </row>
    <row r="9" spans="1:9" ht="50.1" customHeight="1">
      <c r="A9" s="524">
        <v>2</v>
      </c>
      <c r="B9" s="526" t="s">
        <v>181</v>
      </c>
      <c r="C9" s="34" t="s">
        <v>314</v>
      </c>
      <c r="D9" s="316" t="s">
        <v>104</v>
      </c>
      <c r="E9" s="317">
        <v>13</v>
      </c>
      <c r="F9" s="316">
        <v>1231</v>
      </c>
      <c r="G9" s="316">
        <v>1</v>
      </c>
      <c r="H9" s="316" t="s">
        <v>311</v>
      </c>
      <c r="I9" s="318"/>
    </row>
    <row r="10" spans="1:9" ht="50.1" customHeight="1">
      <c r="A10" s="525"/>
      <c r="B10" s="527"/>
      <c r="C10" s="34" t="s">
        <v>315</v>
      </c>
      <c r="D10" s="316" t="s">
        <v>104</v>
      </c>
      <c r="E10" s="317">
        <v>8</v>
      </c>
      <c r="F10" s="316">
        <v>1231</v>
      </c>
      <c r="G10" s="316">
        <v>1</v>
      </c>
      <c r="H10" s="316" t="s">
        <v>311</v>
      </c>
      <c r="I10" s="318"/>
    </row>
    <row r="11" spans="1:9" ht="50.1" customHeight="1">
      <c r="A11" s="524">
        <v>3</v>
      </c>
      <c r="B11" s="526" t="s">
        <v>370</v>
      </c>
      <c r="C11" s="34" t="s">
        <v>355</v>
      </c>
      <c r="D11" s="316" t="s">
        <v>104</v>
      </c>
      <c r="E11" s="317">
        <v>12</v>
      </c>
      <c r="F11" s="316">
        <v>41</v>
      </c>
      <c r="G11" s="316">
        <v>1</v>
      </c>
      <c r="H11" s="316" t="s">
        <v>311</v>
      </c>
      <c r="I11" s="318"/>
    </row>
    <row r="12" spans="1:9" ht="75.75" customHeight="1">
      <c r="A12" s="525"/>
      <c r="B12" s="527"/>
      <c r="C12" s="34" t="s">
        <v>418</v>
      </c>
      <c r="D12" s="316" t="s">
        <v>104</v>
      </c>
      <c r="E12" s="317">
        <v>8</v>
      </c>
      <c r="F12" s="316">
        <v>41</v>
      </c>
      <c r="G12" s="316">
        <v>1</v>
      </c>
      <c r="H12" s="316" t="s">
        <v>311</v>
      </c>
      <c r="I12" s="318"/>
    </row>
    <row r="13" spans="1:9" ht="50.1" customHeight="1">
      <c r="A13" s="524">
        <v>4</v>
      </c>
      <c r="B13" s="526" t="s">
        <v>198</v>
      </c>
      <c r="C13" s="34" t="s">
        <v>350</v>
      </c>
      <c r="D13" s="316" t="s">
        <v>104</v>
      </c>
      <c r="E13" s="317">
        <v>44</v>
      </c>
      <c r="F13" s="316">
        <v>1066</v>
      </c>
      <c r="G13" s="316">
        <v>1</v>
      </c>
      <c r="H13" s="316" t="s">
        <v>311</v>
      </c>
      <c r="I13" s="318"/>
    </row>
    <row r="14" spans="1:9" ht="50.1" customHeight="1">
      <c r="A14" s="525"/>
      <c r="B14" s="527"/>
      <c r="C14" s="34" t="s">
        <v>351</v>
      </c>
      <c r="D14" s="316" t="s">
        <v>104</v>
      </c>
      <c r="E14" s="317">
        <v>68</v>
      </c>
      <c r="F14" s="316">
        <v>1066</v>
      </c>
      <c r="G14" s="316">
        <v>1</v>
      </c>
      <c r="H14" s="316" t="s">
        <v>311</v>
      </c>
      <c r="I14" s="318"/>
    </row>
    <row r="24" spans="1:10" ht="15.75" customHeight="1">
      <c r="A24" s="522" t="s">
        <v>24</v>
      </c>
      <c r="B24" s="522" t="s">
        <v>127</v>
      </c>
      <c r="C24" s="522" t="s">
        <v>442</v>
      </c>
      <c r="D24" s="522" t="s">
        <v>26</v>
      </c>
      <c r="E24" s="522" t="s">
        <v>27</v>
      </c>
      <c r="F24" s="528" t="s">
        <v>129</v>
      </c>
      <c r="G24" s="528"/>
      <c r="H24" s="528"/>
      <c r="I24" s="528"/>
      <c r="J24" s="522" t="s">
        <v>25</v>
      </c>
    </row>
    <row r="25" spans="1:10" ht="51.75" customHeight="1">
      <c r="A25" s="522"/>
      <c r="B25" s="522"/>
      <c r="C25" s="522"/>
      <c r="D25" s="522"/>
      <c r="E25" s="522"/>
      <c r="F25" s="364" t="s">
        <v>131</v>
      </c>
      <c r="G25" s="364" t="s">
        <v>94</v>
      </c>
      <c r="H25" s="364" t="s">
        <v>132</v>
      </c>
      <c r="I25" s="364" t="s">
        <v>133</v>
      </c>
      <c r="J25" s="522"/>
    </row>
    <row r="26" spans="1:10" ht="157.5">
      <c r="A26" s="365">
        <v>1</v>
      </c>
      <c r="B26" s="305" t="s">
        <v>242</v>
      </c>
      <c r="C26" s="304">
        <v>1</v>
      </c>
      <c r="D26" s="304">
        <v>1124</v>
      </c>
      <c r="E26" s="304" t="s">
        <v>311</v>
      </c>
      <c r="F26" s="305" t="s">
        <v>432</v>
      </c>
      <c r="G26" s="304" t="s">
        <v>356</v>
      </c>
      <c r="H26" s="309">
        <v>12</v>
      </c>
      <c r="I26" s="306">
        <v>1998</v>
      </c>
      <c r="J26" s="308"/>
    </row>
    <row r="27" spans="1:10" ht="141.75">
      <c r="A27" s="365">
        <v>2</v>
      </c>
      <c r="B27" s="310" t="s">
        <v>398</v>
      </c>
      <c r="C27" s="304">
        <v>1</v>
      </c>
      <c r="D27" s="304">
        <v>1205</v>
      </c>
      <c r="E27" s="304" t="s">
        <v>311</v>
      </c>
      <c r="F27" s="305" t="s">
        <v>433</v>
      </c>
      <c r="G27" s="304" t="s">
        <v>356</v>
      </c>
      <c r="H27" s="309">
        <v>16</v>
      </c>
      <c r="I27" s="306">
        <v>1998</v>
      </c>
      <c r="J27" s="308"/>
    </row>
  </sheetData>
  <mergeCells count="24">
    <mergeCell ref="D1:D2"/>
    <mergeCell ref="E1:E2"/>
    <mergeCell ref="B11:B12"/>
    <mergeCell ref="J24:J25"/>
    <mergeCell ref="F24:I24"/>
    <mergeCell ref="B13:B14"/>
    <mergeCell ref="F1:F2"/>
    <mergeCell ref="G1:G2"/>
    <mergeCell ref="H1:H2"/>
    <mergeCell ref="B3:B8"/>
    <mergeCell ref="I1:I2"/>
    <mergeCell ref="B9:B10"/>
    <mergeCell ref="B1:B2"/>
    <mergeCell ref="C1:C2"/>
    <mergeCell ref="A1:A2"/>
    <mergeCell ref="A3:A8"/>
    <mergeCell ref="A9:A10"/>
    <mergeCell ref="A11:A12"/>
    <mergeCell ref="A13:A14"/>
    <mergeCell ref="A24:A25"/>
    <mergeCell ref="B24:B25"/>
    <mergeCell ref="C24:C25"/>
    <mergeCell ref="D24:D25"/>
    <mergeCell ref="E24:E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13"/>
  </sheetPr>
  <dimension ref="A1:K40"/>
  <sheetViews>
    <sheetView workbookViewId="0">
      <selection activeCell="F10" sqref="F10"/>
    </sheetView>
  </sheetViews>
  <sheetFormatPr defaultRowHeight="15.75"/>
  <cols>
    <col min="1" max="1" width="4.85546875" style="3" customWidth="1"/>
    <col min="2" max="2" width="24.42578125" style="4" customWidth="1"/>
    <col min="3" max="3" width="20.140625" style="4" customWidth="1"/>
    <col min="4" max="4" width="9.28515625" style="4" customWidth="1"/>
    <col min="5" max="5" width="9.140625" style="3"/>
    <col min="6" max="6" width="9.7109375" style="5" customWidth="1"/>
    <col min="7" max="7" width="9.85546875" style="5" customWidth="1"/>
    <col min="8" max="8" width="10.42578125" style="5" customWidth="1"/>
    <col min="9" max="9" width="14.28515625" style="3" customWidth="1"/>
    <col min="10" max="10" width="13.85546875" style="7" customWidth="1"/>
    <col min="11" max="11" width="12" style="2" customWidth="1"/>
    <col min="12" max="16384" width="9.140625" style="2"/>
  </cols>
  <sheetData>
    <row r="1" spans="1:11" s="13" customFormat="1" ht="35.65" customHeight="1">
      <c r="A1" s="514" t="s">
        <v>3</v>
      </c>
      <c r="B1" s="514"/>
      <c r="C1" s="514"/>
      <c r="D1" s="514"/>
      <c r="E1" s="514"/>
      <c r="F1" s="514"/>
      <c r="G1" s="514"/>
      <c r="H1" s="514"/>
      <c r="I1" s="514"/>
      <c r="J1" s="514"/>
      <c r="K1" s="514"/>
    </row>
    <row r="2" spans="1:11" s="13" customFormat="1" ht="21.95" customHeight="1">
      <c r="A2" s="514" t="s">
        <v>74</v>
      </c>
      <c r="B2" s="514"/>
      <c r="C2" s="514"/>
      <c r="D2" s="514"/>
      <c r="E2" s="514"/>
      <c r="F2" s="514"/>
      <c r="G2" s="514"/>
      <c r="H2" s="514"/>
      <c r="I2" s="514"/>
      <c r="J2" s="514"/>
    </row>
    <row r="3" spans="1:11" s="13" customFormat="1" ht="18.600000000000001" customHeight="1">
      <c r="A3" s="14"/>
      <c r="B3" s="15"/>
      <c r="C3" s="15"/>
      <c r="D3" s="15"/>
      <c r="E3" s="16"/>
      <c r="F3" s="17"/>
      <c r="G3" s="17"/>
      <c r="H3" s="17"/>
      <c r="I3" s="46"/>
      <c r="K3" s="45" t="s">
        <v>32</v>
      </c>
    </row>
    <row r="4" spans="1:11" s="1" customFormat="1" ht="31.5" customHeight="1">
      <c r="A4" s="538" t="s">
        <v>24</v>
      </c>
      <c r="B4" s="544" t="s">
        <v>40</v>
      </c>
      <c r="C4" s="544" t="s">
        <v>30</v>
      </c>
      <c r="D4" s="544" t="s">
        <v>41</v>
      </c>
      <c r="E4" s="531" t="s">
        <v>43</v>
      </c>
      <c r="F4" s="535" t="s">
        <v>42</v>
      </c>
      <c r="G4" s="537" t="s">
        <v>27</v>
      </c>
      <c r="H4" s="535" t="s">
        <v>44</v>
      </c>
      <c r="I4" s="531" t="s">
        <v>34</v>
      </c>
      <c r="J4" s="532" t="s">
        <v>4</v>
      </c>
      <c r="K4" s="533" t="s">
        <v>25</v>
      </c>
    </row>
    <row r="5" spans="1:11" s="1" customFormat="1" ht="23.25" customHeight="1">
      <c r="A5" s="543"/>
      <c r="B5" s="545"/>
      <c r="C5" s="545"/>
      <c r="D5" s="545"/>
      <c r="E5" s="544"/>
      <c r="F5" s="536"/>
      <c r="G5" s="538"/>
      <c r="H5" s="536"/>
      <c r="I5" s="531"/>
      <c r="J5" s="532"/>
      <c r="K5" s="534"/>
    </row>
    <row r="6" spans="1:11" s="1" customFormat="1" ht="33.75" customHeight="1">
      <c r="A6" s="22">
        <v>1</v>
      </c>
      <c r="B6" s="18" t="s">
        <v>66</v>
      </c>
      <c r="C6" s="18" t="s">
        <v>11</v>
      </c>
      <c r="D6" s="19">
        <v>24</v>
      </c>
      <c r="E6" s="20">
        <v>543</v>
      </c>
      <c r="F6" s="19">
        <v>1933</v>
      </c>
      <c r="G6" s="21" t="s">
        <v>29</v>
      </c>
      <c r="H6" s="23">
        <v>1273</v>
      </c>
      <c r="I6" s="19">
        <f t="shared" ref="I6:I32" si="0">F6</f>
        <v>1933</v>
      </c>
      <c r="J6" s="44">
        <v>1</v>
      </c>
      <c r="K6" s="24"/>
    </row>
    <row r="7" spans="1:11" s="1" customFormat="1" ht="33.75" customHeight="1">
      <c r="A7" s="43">
        <v>2</v>
      </c>
      <c r="B7" s="18" t="s">
        <v>35</v>
      </c>
      <c r="C7" s="18" t="s">
        <v>12</v>
      </c>
      <c r="D7" s="19">
        <v>24</v>
      </c>
      <c r="E7" s="20">
        <v>576</v>
      </c>
      <c r="F7" s="19">
        <v>976</v>
      </c>
      <c r="G7" s="21" t="s">
        <v>29</v>
      </c>
      <c r="H7" s="23">
        <v>487</v>
      </c>
      <c r="I7" s="19">
        <f t="shared" si="0"/>
        <v>976</v>
      </c>
      <c r="J7" s="44">
        <v>1</v>
      </c>
      <c r="K7" s="24"/>
    </row>
    <row r="8" spans="1:11" s="1" customFormat="1" ht="33.75" customHeight="1">
      <c r="A8" s="22">
        <v>3</v>
      </c>
      <c r="B8" s="18" t="s">
        <v>13</v>
      </c>
      <c r="C8" s="18" t="s">
        <v>10</v>
      </c>
      <c r="D8" s="19">
        <v>24</v>
      </c>
      <c r="E8" s="20">
        <v>577</v>
      </c>
      <c r="F8" s="23">
        <v>1482</v>
      </c>
      <c r="G8" s="21" t="s">
        <v>29</v>
      </c>
      <c r="H8" s="23">
        <v>1425</v>
      </c>
      <c r="I8" s="19">
        <f t="shared" si="0"/>
        <v>1482</v>
      </c>
      <c r="J8" s="44">
        <v>1</v>
      </c>
      <c r="K8" s="24"/>
    </row>
    <row r="9" spans="1:11" s="1" customFormat="1" ht="33.75" customHeight="1">
      <c r="A9" s="43">
        <v>4</v>
      </c>
      <c r="B9" s="18" t="s">
        <v>75</v>
      </c>
      <c r="C9" s="18" t="s">
        <v>10</v>
      </c>
      <c r="D9" s="19">
        <v>24</v>
      </c>
      <c r="E9" s="20">
        <v>579</v>
      </c>
      <c r="F9" s="19">
        <v>1914</v>
      </c>
      <c r="G9" s="21" t="s">
        <v>29</v>
      </c>
      <c r="H9" s="23">
        <v>1105</v>
      </c>
      <c r="I9" s="19">
        <f t="shared" si="0"/>
        <v>1914</v>
      </c>
      <c r="J9" s="44">
        <v>1</v>
      </c>
      <c r="K9" s="24"/>
    </row>
    <row r="10" spans="1:11" s="1" customFormat="1" ht="33.75" customHeight="1">
      <c r="A10" s="22">
        <v>5</v>
      </c>
      <c r="B10" s="18" t="s">
        <v>76</v>
      </c>
      <c r="C10" s="18" t="s">
        <v>11</v>
      </c>
      <c r="D10" s="19">
        <v>24</v>
      </c>
      <c r="E10" s="20">
        <v>599</v>
      </c>
      <c r="F10" s="19">
        <v>726</v>
      </c>
      <c r="G10" s="21" t="s">
        <v>29</v>
      </c>
      <c r="H10" s="23">
        <v>711</v>
      </c>
      <c r="I10" s="19">
        <f t="shared" si="0"/>
        <v>726</v>
      </c>
      <c r="J10" s="44">
        <v>1</v>
      </c>
      <c r="K10" s="24"/>
    </row>
    <row r="11" spans="1:11" s="1" customFormat="1" ht="33.75" customHeight="1">
      <c r="A11" s="43">
        <v>6</v>
      </c>
      <c r="B11" s="18" t="s">
        <v>77</v>
      </c>
      <c r="C11" s="18" t="s">
        <v>11</v>
      </c>
      <c r="D11" s="19">
        <v>24</v>
      </c>
      <c r="E11" s="20">
        <v>600</v>
      </c>
      <c r="F11" s="19">
        <v>579</v>
      </c>
      <c r="G11" s="21" t="s">
        <v>29</v>
      </c>
      <c r="H11" s="23">
        <v>486</v>
      </c>
      <c r="I11" s="19">
        <f t="shared" si="0"/>
        <v>579</v>
      </c>
      <c r="J11" s="44">
        <v>1</v>
      </c>
      <c r="K11" s="24"/>
    </row>
    <row r="12" spans="1:11" s="1" customFormat="1" ht="33.75" customHeight="1">
      <c r="A12" s="22">
        <v>7</v>
      </c>
      <c r="B12" s="18" t="s">
        <v>78</v>
      </c>
      <c r="C12" s="18" t="s">
        <v>10</v>
      </c>
      <c r="D12" s="19">
        <v>24</v>
      </c>
      <c r="E12" s="20">
        <v>601</v>
      </c>
      <c r="F12" s="19">
        <v>1208</v>
      </c>
      <c r="G12" s="21" t="s">
        <v>29</v>
      </c>
      <c r="H12" s="19">
        <v>1208</v>
      </c>
      <c r="I12" s="19">
        <f t="shared" si="0"/>
        <v>1208</v>
      </c>
      <c r="J12" s="44">
        <v>1</v>
      </c>
      <c r="K12" s="24"/>
    </row>
    <row r="13" spans="1:11" s="1" customFormat="1" ht="33.75" customHeight="1">
      <c r="A13" s="43">
        <v>8</v>
      </c>
      <c r="B13" s="18" t="s">
        <v>36</v>
      </c>
      <c r="C13" s="18" t="s">
        <v>10</v>
      </c>
      <c r="D13" s="19">
        <v>24</v>
      </c>
      <c r="E13" s="20">
        <v>602</v>
      </c>
      <c r="F13" s="19">
        <v>2263</v>
      </c>
      <c r="G13" s="21" t="s">
        <v>29</v>
      </c>
      <c r="H13" s="19">
        <v>1970</v>
      </c>
      <c r="I13" s="19">
        <f t="shared" si="0"/>
        <v>2263</v>
      </c>
      <c r="J13" s="44">
        <v>1</v>
      </c>
      <c r="K13" s="24"/>
    </row>
    <row r="14" spans="1:11" s="1" customFormat="1" ht="33.75" customHeight="1">
      <c r="A14" s="22">
        <v>9</v>
      </c>
      <c r="B14" s="18" t="s">
        <v>79</v>
      </c>
      <c r="C14" s="18" t="s">
        <v>12</v>
      </c>
      <c r="D14" s="19">
        <v>24</v>
      </c>
      <c r="E14" s="20">
        <v>623</v>
      </c>
      <c r="F14" s="19">
        <v>964</v>
      </c>
      <c r="G14" s="21" t="s">
        <v>29</v>
      </c>
      <c r="H14" s="19">
        <v>964</v>
      </c>
      <c r="I14" s="19">
        <f t="shared" si="0"/>
        <v>964</v>
      </c>
      <c r="J14" s="44">
        <v>1</v>
      </c>
      <c r="K14" s="24"/>
    </row>
    <row r="15" spans="1:11" s="1" customFormat="1" ht="33.75" customHeight="1">
      <c r="A15" s="539">
        <v>10</v>
      </c>
      <c r="B15" s="18" t="s">
        <v>67</v>
      </c>
      <c r="C15" s="18" t="s">
        <v>10</v>
      </c>
      <c r="D15" s="19">
        <v>24</v>
      </c>
      <c r="E15" s="20">
        <v>625</v>
      </c>
      <c r="F15" s="19">
        <v>1644</v>
      </c>
      <c r="G15" s="21" t="s">
        <v>29</v>
      </c>
      <c r="H15" s="19">
        <v>1644</v>
      </c>
      <c r="I15" s="19">
        <f t="shared" si="0"/>
        <v>1644</v>
      </c>
      <c r="J15" s="44">
        <v>1</v>
      </c>
      <c r="K15" s="24"/>
    </row>
    <row r="16" spans="1:11" s="1" customFormat="1" ht="33.75" customHeight="1">
      <c r="A16" s="540"/>
      <c r="B16" s="18" t="s">
        <v>67</v>
      </c>
      <c r="C16" s="18" t="s">
        <v>10</v>
      </c>
      <c r="D16" s="19">
        <v>24</v>
      </c>
      <c r="E16" s="20">
        <v>651</v>
      </c>
      <c r="F16" s="19">
        <v>1313</v>
      </c>
      <c r="G16" s="21" t="s">
        <v>29</v>
      </c>
      <c r="H16" s="19">
        <v>1313</v>
      </c>
      <c r="I16" s="19">
        <f t="shared" si="0"/>
        <v>1313</v>
      </c>
      <c r="J16" s="44">
        <v>1</v>
      </c>
      <c r="K16" s="24"/>
    </row>
    <row r="17" spans="1:11" s="1" customFormat="1" ht="33.75" customHeight="1">
      <c r="A17" s="22">
        <v>11</v>
      </c>
      <c r="B17" s="18" t="s">
        <v>80</v>
      </c>
      <c r="C17" s="18" t="s">
        <v>11</v>
      </c>
      <c r="D17" s="19">
        <v>24</v>
      </c>
      <c r="E17" s="20">
        <v>626</v>
      </c>
      <c r="F17" s="19">
        <v>667</v>
      </c>
      <c r="G17" s="21" t="s">
        <v>29</v>
      </c>
      <c r="H17" s="19">
        <v>523</v>
      </c>
      <c r="I17" s="19">
        <f t="shared" si="0"/>
        <v>667</v>
      </c>
      <c r="J17" s="44">
        <v>1</v>
      </c>
      <c r="K17" s="24"/>
    </row>
    <row r="18" spans="1:11" s="1" customFormat="1" ht="33.75" customHeight="1">
      <c r="A18" s="22">
        <v>12</v>
      </c>
      <c r="B18" s="18" t="s">
        <v>81</v>
      </c>
      <c r="C18" s="18" t="s">
        <v>10</v>
      </c>
      <c r="D18" s="19">
        <v>24</v>
      </c>
      <c r="E18" s="20">
        <v>627</v>
      </c>
      <c r="F18" s="19">
        <v>1333</v>
      </c>
      <c r="G18" s="21" t="s">
        <v>29</v>
      </c>
      <c r="H18" s="19">
        <v>765</v>
      </c>
      <c r="I18" s="19">
        <f t="shared" si="0"/>
        <v>1333</v>
      </c>
      <c r="J18" s="44">
        <v>1</v>
      </c>
      <c r="K18" s="24"/>
    </row>
    <row r="19" spans="1:11" s="1" customFormat="1" ht="33.75" customHeight="1">
      <c r="A19" s="22">
        <v>13</v>
      </c>
      <c r="B19" s="18" t="s">
        <v>37</v>
      </c>
      <c r="C19" s="18" t="s">
        <v>10</v>
      </c>
      <c r="D19" s="19">
        <v>24</v>
      </c>
      <c r="E19" s="20">
        <v>628</v>
      </c>
      <c r="F19" s="19">
        <v>1388</v>
      </c>
      <c r="G19" s="21" t="s">
        <v>29</v>
      </c>
      <c r="H19" s="19">
        <v>747</v>
      </c>
      <c r="I19" s="19">
        <f t="shared" si="0"/>
        <v>1388</v>
      </c>
      <c r="J19" s="44">
        <v>1</v>
      </c>
      <c r="K19" s="24"/>
    </row>
    <row r="20" spans="1:11" s="1" customFormat="1" ht="33.75" customHeight="1">
      <c r="A20" s="22">
        <v>14</v>
      </c>
      <c r="B20" s="18" t="s">
        <v>38</v>
      </c>
      <c r="C20" s="18" t="s">
        <v>12</v>
      </c>
      <c r="D20" s="19">
        <v>24</v>
      </c>
      <c r="E20" s="20">
        <v>649</v>
      </c>
      <c r="F20" s="19">
        <v>1084</v>
      </c>
      <c r="G20" s="21" t="s">
        <v>29</v>
      </c>
      <c r="H20" s="19">
        <v>387</v>
      </c>
      <c r="I20" s="19">
        <f t="shared" si="0"/>
        <v>1084</v>
      </c>
      <c r="J20" s="44">
        <v>1</v>
      </c>
      <c r="K20" s="24"/>
    </row>
    <row r="21" spans="1:11" s="1" customFormat="1" ht="33.75" customHeight="1">
      <c r="A21" s="22">
        <v>15</v>
      </c>
      <c r="B21" s="18" t="s">
        <v>82</v>
      </c>
      <c r="C21" s="18" t="s">
        <v>12</v>
      </c>
      <c r="D21" s="19">
        <v>24</v>
      </c>
      <c r="E21" s="20">
        <v>650</v>
      </c>
      <c r="F21" s="19">
        <v>1230</v>
      </c>
      <c r="G21" s="21" t="s">
        <v>29</v>
      </c>
      <c r="H21" s="19">
        <v>587</v>
      </c>
      <c r="I21" s="19">
        <f t="shared" si="0"/>
        <v>1230</v>
      </c>
      <c r="J21" s="44">
        <v>1</v>
      </c>
      <c r="K21" s="24"/>
    </row>
    <row r="22" spans="1:11" s="1" customFormat="1" ht="33.75" customHeight="1">
      <c r="A22" s="22">
        <v>16</v>
      </c>
      <c r="B22" s="18" t="s">
        <v>83</v>
      </c>
      <c r="C22" s="18" t="s">
        <v>10</v>
      </c>
      <c r="D22" s="19">
        <v>24</v>
      </c>
      <c r="E22" s="20">
        <v>652</v>
      </c>
      <c r="F22" s="19">
        <v>1241</v>
      </c>
      <c r="G22" s="21" t="s">
        <v>29</v>
      </c>
      <c r="H22" s="19">
        <v>787</v>
      </c>
      <c r="I22" s="19">
        <f t="shared" si="0"/>
        <v>1241</v>
      </c>
      <c r="J22" s="44">
        <v>1</v>
      </c>
      <c r="K22" s="24"/>
    </row>
    <row r="23" spans="1:11" s="1" customFormat="1" ht="33.75" customHeight="1">
      <c r="A23" s="22">
        <v>17</v>
      </c>
      <c r="B23" s="18" t="s">
        <v>84</v>
      </c>
      <c r="C23" s="18" t="s">
        <v>11</v>
      </c>
      <c r="D23" s="19">
        <v>24</v>
      </c>
      <c r="E23" s="20">
        <v>678</v>
      </c>
      <c r="F23" s="19">
        <v>998</v>
      </c>
      <c r="G23" s="21" t="s">
        <v>29</v>
      </c>
      <c r="H23" s="19">
        <v>905</v>
      </c>
      <c r="I23" s="19">
        <f t="shared" si="0"/>
        <v>998</v>
      </c>
      <c r="J23" s="44">
        <v>1</v>
      </c>
      <c r="K23" s="24"/>
    </row>
    <row r="24" spans="1:11" s="1" customFormat="1" ht="33.75" customHeight="1">
      <c r="A24" s="22">
        <v>18</v>
      </c>
      <c r="B24" s="18" t="s">
        <v>68</v>
      </c>
      <c r="C24" s="18" t="s">
        <v>10</v>
      </c>
      <c r="D24" s="19">
        <v>24</v>
      </c>
      <c r="E24" s="20">
        <v>679</v>
      </c>
      <c r="F24" s="19">
        <v>1125</v>
      </c>
      <c r="G24" s="21" t="s">
        <v>29</v>
      </c>
      <c r="H24" s="19">
        <v>1125</v>
      </c>
      <c r="I24" s="19">
        <f t="shared" si="0"/>
        <v>1125</v>
      </c>
      <c r="J24" s="44">
        <v>1</v>
      </c>
      <c r="K24" s="24"/>
    </row>
    <row r="25" spans="1:11" s="1" customFormat="1" ht="33.75" customHeight="1">
      <c r="A25" s="22">
        <v>19</v>
      </c>
      <c r="B25" s="18" t="s">
        <v>85</v>
      </c>
      <c r="C25" s="18" t="s">
        <v>11</v>
      </c>
      <c r="D25" s="19">
        <v>24</v>
      </c>
      <c r="E25" s="20">
        <v>681</v>
      </c>
      <c r="F25" s="19">
        <v>834</v>
      </c>
      <c r="G25" s="21" t="s">
        <v>29</v>
      </c>
      <c r="H25" s="19">
        <v>834</v>
      </c>
      <c r="I25" s="19">
        <f t="shared" si="0"/>
        <v>834</v>
      </c>
      <c r="J25" s="44">
        <v>1</v>
      </c>
      <c r="K25" s="24"/>
    </row>
    <row r="26" spans="1:11" s="1" customFormat="1" ht="33.75" customHeight="1">
      <c r="A26" s="22">
        <v>20</v>
      </c>
      <c r="B26" s="18" t="s">
        <v>86</v>
      </c>
      <c r="C26" s="18" t="s">
        <v>11</v>
      </c>
      <c r="D26" s="19">
        <v>24</v>
      </c>
      <c r="E26" s="22">
        <v>682</v>
      </c>
      <c r="F26" s="19">
        <v>482</v>
      </c>
      <c r="G26" s="21" t="s">
        <v>29</v>
      </c>
      <c r="H26" s="19">
        <v>482</v>
      </c>
      <c r="I26" s="19">
        <f t="shared" si="0"/>
        <v>482</v>
      </c>
      <c r="J26" s="44">
        <v>1</v>
      </c>
      <c r="K26" s="24"/>
    </row>
    <row r="27" spans="1:11" s="1" customFormat="1" ht="33.75" customHeight="1">
      <c r="A27" s="22">
        <v>21</v>
      </c>
      <c r="B27" s="18" t="s">
        <v>69</v>
      </c>
      <c r="C27" s="18" t="s">
        <v>11</v>
      </c>
      <c r="D27" s="22">
        <v>24</v>
      </c>
      <c r="E27" s="22">
        <v>699</v>
      </c>
      <c r="F27" s="23">
        <v>458</v>
      </c>
      <c r="G27" s="22" t="s">
        <v>29</v>
      </c>
      <c r="H27" s="23">
        <v>458</v>
      </c>
      <c r="I27" s="19">
        <f t="shared" si="0"/>
        <v>458</v>
      </c>
      <c r="J27" s="44">
        <v>1</v>
      </c>
      <c r="K27" s="24"/>
    </row>
    <row r="28" spans="1:11" s="1" customFormat="1" ht="33.75" customHeight="1">
      <c r="A28" s="22">
        <v>22</v>
      </c>
      <c r="B28" s="18" t="s">
        <v>87</v>
      </c>
      <c r="C28" s="18" t="s">
        <v>11</v>
      </c>
      <c r="D28" s="22">
        <v>24</v>
      </c>
      <c r="E28" s="22">
        <v>701</v>
      </c>
      <c r="F28" s="23">
        <v>373</v>
      </c>
      <c r="G28" s="22" t="s">
        <v>29</v>
      </c>
      <c r="H28" s="23">
        <v>261</v>
      </c>
      <c r="I28" s="19">
        <f t="shared" si="0"/>
        <v>373</v>
      </c>
      <c r="J28" s="44">
        <v>1</v>
      </c>
      <c r="K28" s="24"/>
    </row>
    <row r="29" spans="1:11" s="1" customFormat="1" ht="33.75" customHeight="1">
      <c r="A29" s="22">
        <v>23</v>
      </c>
      <c r="B29" s="18" t="s">
        <v>70</v>
      </c>
      <c r="C29" s="18" t="s">
        <v>11</v>
      </c>
      <c r="D29" s="22">
        <v>24</v>
      </c>
      <c r="E29" s="22">
        <v>702</v>
      </c>
      <c r="F29" s="23">
        <v>305</v>
      </c>
      <c r="G29" s="22" t="s">
        <v>29</v>
      </c>
      <c r="H29" s="23">
        <v>91</v>
      </c>
      <c r="I29" s="19">
        <f t="shared" si="0"/>
        <v>305</v>
      </c>
      <c r="J29" s="44">
        <v>1</v>
      </c>
      <c r="K29" s="24"/>
    </row>
    <row r="30" spans="1:11" s="1" customFormat="1" ht="33.75" customHeight="1">
      <c r="A30" s="22">
        <v>24</v>
      </c>
      <c r="B30" s="18" t="s">
        <v>88</v>
      </c>
      <c r="C30" s="18" t="s">
        <v>11</v>
      </c>
      <c r="D30" s="22">
        <v>24</v>
      </c>
      <c r="E30" s="22">
        <v>712</v>
      </c>
      <c r="F30" s="23">
        <v>1107</v>
      </c>
      <c r="G30" s="22" t="s">
        <v>29</v>
      </c>
      <c r="H30" s="23">
        <v>811</v>
      </c>
      <c r="I30" s="19">
        <f t="shared" si="0"/>
        <v>1107</v>
      </c>
      <c r="J30" s="44">
        <v>1</v>
      </c>
      <c r="K30" s="24"/>
    </row>
    <row r="31" spans="1:11" s="1" customFormat="1" ht="33.75" customHeight="1">
      <c r="A31" s="22">
        <v>25</v>
      </c>
      <c r="B31" s="18" t="s">
        <v>71</v>
      </c>
      <c r="C31" s="18" t="s">
        <v>11</v>
      </c>
      <c r="D31" s="22">
        <v>24</v>
      </c>
      <c r="E31" s="22">
        <v>713</v>
      </c>
      <c r="F31" s="23">
        <v>1726</v>
      </c>
      <c r="G31" s="22" t="s">
        <v>29</v>
      </c>
      <c r="H31" s="23">
        <v>968</v>
      </c>
      <c r="I31" s="19">
        <f t="shared" si="0"/>
        <v>1726</v>
      </c>
      <c r="J31" s="44">
        <v>1</v>
      </c>
      <c r="K31" s="24"/>
    </row>
    <row r="32" spans="1:11" s="1" customFormat="1" ht="33.75" customHeight="1">
      <c r="A32" s="22">
        <v>26</v>
      </c>
      <c r="B32" s="18" t="s">
        <v>72</v>
      </c>
      <c r="C32" s="18" t="s">
        <v>11</v>
      </c>
      <c r="D32" s="22">
        <v>24</v>
      </c>
      <c r="E32" s="22">
        <v>743</v>
      </c>
      <c r="F32" s="23">
        <v>294</v>
      </c>
      <c r="G32" s="22" t="s">
        <v>29</v>
      </c>
      <c r="H32" s="23">
        <v>52</v>
      </c>
      <c r="I32" s="19">
        <f t="shared" si="0"/>
        <v>294</v>
      </c>
      <c r="J32" s="44">
        <v>1</v>
      </c>
      <c r="K32" s="24"/>
    </row>
    <row r="33" spans="1:11" s="28" customFormat="1" ht="24.75" customHeight="1">
      <c r="A33" s="541" t="s">
        <v>28</v>
      </c>
      <c r="B33" s="541"/>
      <c r="C33" s="541"/>
      <c r="D33" s="541"/>
      <c r="E33" s="541"/>
      <c r="F33" s="26">
        <f>SUM(F6:F32)</f>
        <v>29647</v>
      </c>
      <c r="G33" s="26"/>
      <c r="H33" s="26">
        <f>SUM(H6:H32)</f>
        <v>22369</v>
      </c>
      <c r="I33" s="25">
        <f>SUM(I6:I32)</f>
        <v>29647</v>
      </c>
      <c r="J33" s="25"/>
      <c r="K33" s="27"/>
    </row>
    <row r="34" spans="1:11" s="28" customFormat="1" ht="12.6" customHeight="1">
      <c r="A34" s="48"/>
      <c r="B34" s="48"/>
      <c r="C34" s="48"/>
      <c r="D34" s="48"/>
      <c r="E34" s="48"/>
      <c r="F34" s="49"/>
      <c r="G34" s="49"/>
      <c r="H34" s="49"/>
      <c r="I34" s="48"/>
      <c r="J34" s="48"/>
    </row>
    <row r="35" spans="1:11">
      <c r="H35" s="542" t="s">
        <v>39</v>
      </c>
      <c r="I35" s="542"/>
      <c r="J35" s="542"/>
      <c r="K35" s="542"/>
    </row>
    <row r="36" spans="1:11" ht="19.350000000000001" customHeight="1">
      <c r="B36" s="530" t="s">
        <v>100</v>
      </c>
      <c r="C36" s="530"/>
      <c r="D36" s="530" t="s">
        <v>5</v>
      </c>
      <c r="E36" s="530"/>
      <c r="F36" s="530"/>
      <c r="G36" s="47"/>
      <c r="H36" s="530" t="s">
        <v>6</v>
      </c>
      <c r="I36" s="530"/>
      <c r="J36" s="530"/>
      <c r="K36" s="530"/>
    </row>
    <row r="37" spans="1:11" ht="20.100000000000001" customHeight="1"/>
    <row r="38" spans="1:11" ht="20.100000000000001" customHeight="1">
      <c r="H38" s="6"/>
    </row>
    <row r="39" spans="1:11" ht="20.100000000000001" customHeight="1">
      <c r="H39" s="6"/>
    </row>
    <row r="40" spans="1:11" ht="20.100000000000001" customHeight="1"/>
  </sheetData>
  <mergeCells count="19">
    <mergeCell ref="A15:A16"/>
    <mergeCell ref="A33:E33"/>
    <mergeCell ref="H35:K35"/>
    <mergeCell ref="A1:K1"/>
    <mergeCell ref="A2:J2"/>
    <mergeCell ref="A4:A5"/>
    <mergeCell ref="B4:B5"/>
    <mergeCell ref="C4:C5"/>
    <mergeCell ref="D4:D5"/>
    <mergeCell ref="E4:E5"/>
    <mergeCell ref="B36:C36"/>
    <mergeCell ref="D36:F36"/>
    <mergeCell ref="H36:K36"/>
    <mergeCell ref="I4:I5"/>
    <mergeCell ref="J4:J5"/>
    <mergeCell ref="K4:K5"/>
    <mergeCell ref="F4:F5"/>
    <mergeCell ref="G4:G5"/>
    <mergeCell ref="H4:H5"/>
  </mergeCells>
  <phoneticPr fontId="8" type="noConversion"/>
  <pageMargins left="0.45" right="0.23" top="0.8" bottom="0.44" header="0.5" footer="0.31"/>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tổng</vt:lpstr>
      <vt:lpstr>Dat-Bieu10</vt:lpstr>
      <vt:lpstr>tài sản</vt:lpstr>
      <vt:lpstr>cây cối</vt:lpstr>
      <vt:lpstr>hỗ trợ</vt:lpstr>
      <vt:lpstr>TONG HOP TUNG NGUOI</vt:lpstr>
      <vt:lpstr>cây hỗ trợ</vt:lpstr>
      <vt:lpstr>Sheet1</vt:lpstr>
      <vt:lpstr>'cây cối'!Print_Titles</vt:lpstr>
      <vt:lpstr>'Dat-Bieu10'!Print_Titles</vt:lpstr>
      <vt:lpstr>Sheet1!Print_Titles</vt:lpstr>
      <vt:lpstr>tổng!Print_Titles</vt:lpstr>
      <vt:lpstr>'TONG HOP TUNG NGUOI'!Print_Titles</vt:lpstr>
    </vt:vector>
  </TitlesOfParts>
  <Company>HOME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DUONG VAN HAI</dc:creator>
  <cp:lastModifiedBy>Admin</cp:lastModifiedBy>
  <cp:lastPrinted>2026-05-06T08:56:46Z</cp:lastPrinted>
  <dcterms:created xsi:type="dcterms:W3CDTF">2001-12-30T12:04:13Z</dcterms:created>
  <dcterms:modified xsi:type="dcterms:W3CDTF">2026-05-19T07:41:45Z</dcterms:modified>
</cp:coreProperties>
</file>